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66925"/>
  <mc:AlternateContent xmlns:mc="http://schemas.openxmlformats.org/markup-compatibility/2006">
    <mc:Choice Requires="x15">
      <x15ac:absPath xmlns:x15ac="http://schemas.microsoft.com/office/spreadsheetml/2010/11/ac" url="H:\2021 ESP PROJECT\Enquiry\NEC\"/>
    </mc:Choice>
  </mc:AlternateContent>
  <xr:revisionPtr revIDLastSave="0" documentId="8_{42CD45D2-856F-4CDF-983D-41F0623DA18E}" xr6:coauthVersionLast="46" xr6:coauthVersionMax="46" xr10:uidLastSave="{00000000-0000-0000-0000-000000000000}"/>
  <bookViews>
    <workbookView xWindow="1110" yWindow="-110" windowWidth="18200" windowHeight="11020" xr2:uid="{00000000-000D-0000-FFFF-FFFF00000000}"/>
  </bookViews>
  <sheets>
    <sheet name="Pricelist" sheetId="3" r:id="rId1"/>
  </sheets>
  <definedNames>
    <definedName name="_xlnm.Print_Area" localSheetId="0">Pricelist!$A$1:$I$251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2" i="3" l="1"/>
  <c r="G33" i="3"/>
  <c r="A242" i="3"/>
  <c r="A174" i="3"/>
  <c r="A175" i="3"/>
  <c r="A176" i="3"/>
  <c r="A177" i="3"/>
  <c r="A178" i="3"/>
  <c r="A179" i="3"/>
  <c r="A180" i="3"/>
  <c r="A181" i="3"/>
  <c r="A182" i="3"/>
  <c r="A183" i="3"/>
  <c r="A184" i="3"/>
  <c r="A185" i="3"/>
  <c r="A186" i="3"/>
  <c r="A187" i="3"/>
  <c r="A188" i="3"/>
  <c r="A189" i="3"/>
  <c r="A190" i="3"/>
  <c r="A191" i="3"/>
  <c r="A192" i="3"/>
  <c r="A193" i="3"/>
  <c r="A194" i="3"/>
  <c r="A195" i="3"/>
  <c r="A196" i="3"/>
  <c r="A197" i="3"/>
  <c r="A198" i="3"/>
  <c r="A199" i="3"/>
  <c r="A200" i="3"/>
  <c r="A201" i="3"/>
  <c r="A202" i="3"/>
  <c r="A203" i="3"/>
  <c r="A204" i="3"/>
  <c r="A205" i="3"/>
  <c r="A206" i="3"/>
  <c r="A207" i="3"/>
  <c r="A208" i="3"/>
  <c r="A209" i="3"/>
  <c r="A210" i="3"/>
  <c r="A211" i="3"/>
  <c r="A212" i="3"/>
  <c r="A213" i="3"/>
  <c r="A214" i="3"/>
  <c r="A215" i="3"/>
  <c r="A216" i="3"/>
  <c r="A217" i="3"/>
  <c r="A218" i="3"/>
  <c r="A219" i="3"/>
  <c r="A220" i="3"/>
  <c r="A221" i="3"/>
  <c r="A222" i="3"/>
  <c r="A223" i="3"/>
  <c r="A224" i="3"/>
  <c r="A225" i="3"/>
  <c r="A226" i="3"/>
  <c r="A227" i="3"/>
  <c r="A228" i="3"/>
  <c r="A229" i="3"/>
  <c r="A230" i="3"/>
  <c r="A231" i="3"/>
  <c r="A232" i="3"/>
  <c r="A233" i="3"/>
  <c r="A234" i="3"/>
  <c r="A235" i="3"/>
  <c r="A236" i="3"/>
  <c r="A237" i="3"/>
  <c r="A238" i="3"/>
  <c r="A239" i="3"/>
  <c r="A240" i="3"/>
  <c r="A241" i="3"/>
  <c r="A18" i="3" l="1"/>
  <c r="A19" i="3"/>
  <c r="A20" i="3"/>
  <c r="A21" i="3"/>
  <c r="A22" i="3"/>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71" i="3"/>
  <c r="A72" i="3"/>
  <c r="A73" i="3"/>
  <c r="A74" i="3"/>
  <c r="A75" i="3"/>
  <c r="A76" i="3"/>
  <c r="A77" i="3"/>
  <c r="A78" i="3"/>
  <c r="A79" i="3"/>
  <c r="A80" i="3"/>
  <c r="A81" i="3"/>
  <c r="A82" i="3"/>
  <c r="A83" i="3"/>
  <c r="A84" i="3"/>
  <c r="A85" i="3"/>
  <c r="A86" i="3"/>
  <c r="A87" i="3"/>
  <c r="A88" i="3"/>
  <c r="A89" i="3"/>
  <c r="A90" i="3"/>
  <c r="A91" i="3"/>
  <c r="A92" i="3"/>
  <c r="A93" i="3"/>
  <c r="A94" i="3"/>
  <c r="A95" i="3"/>
  <c r="A96" i="3"/>
  <c r="A97" i="3"/>
  <c r="A98" i="3"/>
  <c r="A99" i="3"/>
  <c r="A100" i="3"/>
  <c r="A101" i="3"/>
  <c r="A102" i="3"/>
  <c r="A103" i="3"/>
  <c r="A104" i="3"/>
  <c r="A105" i="3"/>
  <c r="A106" i="3"/>
  <c r="A107" i="3"/>
  <c r="A108" i="3"/>
  <c r="A109" i="3"/>
  <c r="A110" i="3"/>
  <c r="A111" i="3"/>
  <c r="A112" i="3"/>
  <c r="A113" i="3"/>
  <c r="A114" i="3"/>
  <c r="A115" i="3"/>
  <c r="A116" i="3"/>
  <c r="A117" i="3"/>
  <c r="A118" i="3"/>
  <c r="A119" i="3"/>
  <c r="A120" i="3"/>
  <c r="A121" i="3"/>
  <c r="A122" i="3"/>
  <c r="A123" i="3"/>
  <c r="A124" i="3"/>
  <c r="A125" i="3"/>
  <c r="A126" i="3"/>
  <c r="A127" i="3"/>
  <c r="A128" i="3"/>
  <c r="A129" i="3"/>
  <c r="A130" i="3"/>
  <c r="A131" i="3"/>
  <c r="A132" i="3"/>
  <c r="A133" i="3"/>
  <c r="A134" i="3"/>
  <c r="A135" i="3"/>
  <c r="A136" i="3"/>
  <c r="A137" i="3"/>
  <c r="A138" i="3"/>
  <c r="A139" i="3"/>
  <c r="A140" i="3"/>
  <c r="A141" i="3"/>
  <c r="A142" i="3"/>
  <c r="A143" i="3"/>
  <c r="A144" i="3"/>
  <c r="A145" i="3"/>
  <c r="A146" i="3"/>
  <c r="A147" i="3"/>
  <c r="A148" i="3"/>
  <c r="A149" i="3"/>
  <c r="A150" i="3"/>
  <c r="A151" i="3"/>
  <c r="A152" i="3"/>
  <c r="A153" i="3"/>
  <c r="A154" i="3"/>
  <c r="A155" i="3"/>
  <c r="A156" i="3"/>
  <c r="A157" i="3"/>
  <c r="A158" i="3"/>
  <c r="A159" i="3"/>
  <c r="A160" i="3"/>
  <c r="A161" i="3"/>
  <c r="A162" i="3"/>
  <c r="A163" i="3"/>
  <c r="A164" i="3"/>
  <c r="A165" i="3"/>
  <c r="A166" i="3"/>
  <c r="A167" i="3"/>
  <c r="A168" i="3"/>
  <c r="A169" i="3"/>
  <c r="A170" i="3"/>
  <c r="A171" i="3"/>
  <c r="A172" i="3"/>
  <c r="A173" i="3"/>
  <c r="A17" i="3"/>
  <c r="G131" i="3"/>
  <c r="G132" i="3"/>
  <c r="G133" i="3"/>
  <c r="G134" i="3"/>
  <c r="G135" i="3"/>
  <c r="G136" i="3"/>
  <c r="G137" i="3"/>
  <c r="G138" i="3"/>
  <c r="G139" i="3"/>
  <c r="G140" i="3"/>
  <c r="G141" i="3"/>
  <c r="G142" i="3"/>
  <c r="G143" i="3"/>
  <c r="G144" i="3"/>
  <c r="G145" i="3"/>
  <c r="G146" i="3"/>
  <c r="G147" i="3"/>
  <c r="G148" i="3"/>
  <c r="G149" i="3"/>
  <c r="G150" i="3"/>
  <c r="G151" i="3"/>
  <c r="G152" i="3"/>
  <c r="G153" i="3"/>
  <c r="G154" i="3"/>
  <c r="G155" i="3"/>
  <c r="G156" i="3"/>
  <c r="G157" i="3"/>
  <c r="G158" i="3"/>
  <c r="G159" i="3"/>
  <c r="G160" i="3"/>
  <c r="G161" i="3"/>
  <c r="G162" i="3"/>
  <c r="G163" i="3"/>
  <c r="G164" i="3"/>
  <c r="G165" i="3"/>
  <c r="G166" i="3"/>
  <c r="G167" i="3"/>
  <c r="G168" i="3"/>
  <c r="G169" i="3"/>
  <c r="G170" i="3"/>
  <c r="G171" i="3"/>
  <c r="G172" i="3"/>
  <c r="G173" i="3"/>
  <c r="G174" i="3"/>
  <c r="G175" i="3"/>
  <c r="G176" i="3"/>
  <c r="G177" i="3"/>
  <c r="G178" i="3"/>
  <c r="G179" i="3"/>
  <c r="G180" i="3"/>
  <c r="G181" i="3"/>
  <c r="G182" i="3"/>
  <c r="G183" i="3"/>
  <c r="G184" i="3"/>
  <c r="G185" i="3"/>
  <c r="G186" i="3"/>
  <c r="G187" i="3"/>
  <c r="G188" i="3"/>
  <c r="G189" i="3"/>
  <c r="G190" i="3"/>
  <c r="G191" i="3"/>
  <c r="G192" i="3"/>
  <c r="G193" i="3"/>
  <c r="G194" i="3"/>
  <c r="G195" i="3"/>
  <c r="G196" i="3"/>
  <c r="G197" i="3"/>
  <c r="G198" i="3"/>
  <c r="G199" i="3"/>
  <c r="G200" i="3"/>
  <c r="G201" i="3"/>
  <c r="G202" i="3"/>
  <c r="G203" i="3"/>
  <c r="G204" i="3"/>
  <c r="G205" i="3"/>
  <c r="G206" i="3"/>
  <c r="G207" i="3"/>
  <c r="G208" i="3"/>
  <c r="G209" i="3"/>
  <c r="G210" i="3"/>
  <c r="G211" i="3"/>
  <c r="G212" i="3"/>
  <c r="G213" i="3"/>
  <c r="G214" i="3"/>
  <c r="G215" i="3"/>
  <c r="G216" i="3"/>
  <c r="G217" i="3"/>
  <c r="G218" i="3"/>
  <c r="G219" i="3"/>
  <c r="G220" i="3"/>
  <c r="G221" i="3"/>
  <c r="G222" i="3"/>
  <c r="G223" i="3"/>
  <c r="G224" i="3"/>
  <c r="G225" i="3"/>
  <c r="G227" i="3"/>
  <c r="G231" i="3"/>
  <c r="G232" i="3"/>
  <c r="G234" i="3"/>
  <c r="G235" i="3"/>
  <c r="G236" i="3"/>
  <c r="G237" i="3"/>
  <c r="G238" i="3"/>
  <c r="G239" i="3"/>
  <c r="I20" i="3" l="1"/>
  <c r="I21" i="3" s="1"/>
  <c r="G114" i="3" l="1"/>
  <c r="G94" i="3"/>
  <c r="G95" i="3"/>
  <c r="G98" i="3"/>
  <c r="G101" i="3"/>
  <c r="G102" i="3"/>
  <c r="G106" i="3"/>
  <c r="G107" i="3"/>
  <c r="G108" i="3"/>
  <c r="G109" i="3"/>
  <c r="G111" i="3"/>
  <c r="G115" i="3"/>
  <c r="G119" i="3"/>
  <c r="G120" i="3"/>
  <c r="G121" i="3"/>
  <c r="G122" i="3"/>
  <c r="G123" i="3"/>
  <c r="G124" i="3"/>
  <c r="G125" i="3"/>
  <c r="G126" i="3"/>
  <c r="G127" i="3"/>
  <c r="G130" i="3"/>
  <c r="G242" i="3"/>
  <c r="G64" i="3" l="1"/>
  <c r="G65" i="3"/>
  <c r="G66" i="3"/>
  <c r="G67" i="3"/>
  <c r="G71" i="3"/>
  <c r="G73" i="3"/>
  <c r="G74" i="3"/>
  <c r="G78" i="3"/>
  <c r="G81" i="3"/>
  <c r="G82" i="3"/>
  <c r="G83" i="3"/>
  <c r="G84" i="3"/>
  <c r="G85" i="3"/>
  <c r="G86" i="3"/>
  <c r="G87" i="3"/>
  <c r="G88" i="3"/>
  <c r="G89" i="3"/>
  <c r="G90" i="3"/>
  <c r="G93" i="3"/>
  <c r="G60" i="3"/>
  <c r="G57" i="3"/>
  <c r="G59" i="3"/>
  <c r="G54" i="3"/>
  <c r="G53" i="3"/>
  <c r="G52" i="3"/>
  <c r="G116" i="3"/>
  <c r="G113" i="3"/>
  <c r="G112" i="3"/>
  <c r="G105" i="3"/>
  <c r="G104" i="3"/>
  <c r="G103" i="3"/>
  <c r="G100" i="3"/>
  <c r="G99" i="3"/>
  <c r="G97" i="3"/>
  <c r="G96" i="3"/>
  <c r="G92" i="3"/>
  <c r="G80" i="3"/>
  <c r="G79" i="3"/>
  <c r="G77" i="3"/>
  <c r="G76" i="3"/>
  <c r="G72" i="3"/>
  <c r="G70" i="3"/>
  <c r="G69" i="3"/>
  <c r="G68" i="3"/>
  <c r="G63" i="3"/>
  <c r="G62" i="3"/>
  <c r="G58" i="3"/>
  <c r="G56" i="3"/>
  <c r="G55" i="3"/>
  <c r="G18" i="3"/>
  <c r="G19" i="3"/>
  <c r="G20" i="3"/>
  <c r="G21" i="3"/>
  <c r="G22" i="3"/>
  <c r="G23" i="3"/>
  <c r="G24" i="3"/>
  <c r="G25" i="3"/>
  <c r="G26" i="3"/>
  <c r="G27" i="3"/>
  <c r="G28" i="3"/>
  <c r="G29" i="3"/>
  <c r="G30" i="3"/>
  <c r="G31" i="3"/>
  <c r="G17" i="3"/>
  <c r="G35" i="3" s="1"/>
  <c r="G91" i="3" l="1"/>
  <c r="G243" i="3" l="1"/>
  <c r="H245" i="3" l="1"/>
  <c r="G245" i="3" l="1"/>
</calcChain>
</file>

<file path=xl/sharedStrings.xml><?xml version="1.0" encoding="utf-8"?>
<sst xmlns="http://schemas.openxmlformats.org/spreadsheetml/2006/main" count="547" uniqueCount="302">
  <si>
    <t>Preliminary &amp; General</t>
  </si>
  <si>
    <t xml:space="preserve">Site Establishment </t>
  </si>
  <si>
    <t>1 Sum</t>
  </si>
  <si>
    <t>Site De-Establishment</t>
  </si>
  <si>
    <t xml:space="preserve">Project Management, Site Management, Planning, Quality, Safety Management &amp; Administration </t>
  </si>
  <si>
    <t>Tooling, Equipment &amp; Rigging Equipment to complete the SOW</t>
  </si>
  <si>
    <t>Consumables requirement to Complete the SOW</t>
  </si>
  <si>
    <t>Travelling &amp; Transport to Complete the SOW</t>
  </si>
  <si>
    <t>Accommodation and Meals to complete the SOW</t>
  </si>
  <si>
    <t>Provision for Safety, Environment, Medicals, Inductions &amp; required PPE</t>
  </si>
  <si>
    <t>Delivery &amp; Transport Cost Spares</t>
  </si>
  <si>
    <t>Wireframe, Collector plate Cradles, Crating &amp; Packaging</t>
  </si>
  <si>
    <t>CE &amp; DE Erection &amp; Lifting Lig Requirements</t>
  </si>
  <si>
    <t>2 Sum</t>
  </si>
  <si>
    <t>Supply of the Required Mobile cranes Pre Shut and Shut to complete the required SOW</t>
  </si>
  <si>
    <t>Geotechnical Study</t>
  </si>
  <si>
    <t>1 sum</t>
  </si>
  <si>
    <t>LABOUR</t>
  </si>
  <si>
    <t>ea</t>
  </si>
  <si>
    <t>Open all fields Gas tight Roofs, Replace and weld gas tight roof LH &amp; RH (Expansion to be taken into Consideration)</t>
  </si>
  <si>
    <t>Open Electrical Supply Ducts Inspect &amp; Report (all fields)</t>
  </si>
  <si>
    <t>Empty all the Precip Dust Hoppers LH &amp; RH (all fields)</t>
  </si>
  <si>
    <t>N/A</t>
  </si>
  <si>
    <t>Perform Precip washing on both casings, down to the dust hoppers, and Oml</t>
  </si>
  <si>
    <t>Sum</t>
  </si>
  <si>
    <t>Replace all fields with New Wire Frames LH &amp; RH (Top &amp; Bottom)  (Supply)</t>
  </si>
  <si>
    <t>Remove &amp; Replace the 1st, 2nd &amp; 3rd fields Old Collector Plates LH &amp; RH</t>
  </si>
  <si>
    <t>tbc</t>
  </si>
  <si>
    <t>Clean Roof Beam Internally LH &amp; RH (VACUM CLEAN) (1st, 2nd &amp; 3rd field only)</t>
  </si>
  <si>
    <t>Replace Roof Beam Access door Seals LH &amp; RH (1st, 2nd &amp; 3rd field only)</t>
  </si>
  <si>
    <t>Replace Precip Access Door Seals LH &amp; RH (1st, 2nd &amp; 3rd field only)</t>
  </si>
  <si>
    <t>Replace Dust Hopper Door seals LH &amp; RH (1st, 2nd &amp; 3rd field only)</t>
  </si>
  <si>
    <t>Repair all Cam release Pedestals (clean &amp; weld) LH &amp; RH (1st, 2nd &amp; 3rd field only)</t>
  </si>
  <si>
    <t>Replace Damaged Coupling Taper Locks LH &amp; RH (1st, 2nd &amp; 3rd field only)</t>
  </si>
  <si>
    <t>Replace Damaged Fenner Flex Coupling LH &amp; RH (1st, 2nd &amp; 3rd field only)</t>
  </si>
  <si>
    <t>Clean Support Insulators LH &amp; RH (1st, 2nd &amp; 3rd field only)</t>
  </si>
  <si>
    <t>Replace Deva Bushes (1st, 2nd &amp; 3rd field only)</t>
  </si>
  <si>
    <t>Replace Deva bush 2" Cap LH &amp; RH (1st, 2nd &amp; 3rd field only)</t>
  </si>
  <si>
    <t>Clean Electrical Insulators LH &amp; RH (1st, 2nd &amp; 3rd field only)</t>
  </si>
  <si>
    <t>Disconnect the CE and DE Electrical motors, Remove &amp; Replace LH &amp; RH (1st, 2nd &amp; 3rd field only)</t>
  </si>
  <si>
    <t>Replace Damaged CE &amp; DE Rapper Anvils LH &amp; RH 1st field</t>
  </si>
  <si>
    <t>Replace Damaged CE &amp; DE Rapper Anvils LH &amp; RH 2nd field</t>
  </si>
  <si>
    <t>Replace Damaged CE &amp; DE Rapper Anvils LH &amp; RH 3rd field</t>
  </si>
  <si>
    <t>Replace DE Rapper Shaft 1st, 2nd &amp; 3rd Field RH including bearings</t>
  </si>
  <si>
    <t>Replace complete tie rod Assembly including Turnbuckles, Studs, Axle Holder and Pins LH &amp; RH (1st,2nd &amp; 3rd field only)</t>
  </si>
  <si>
    <t>Re Align misaligned Wire Frames LH &amp; RH (Top &amp; Bottom)(1st &amp; 2nd &amp; 3rd field only)</t>
  </si>
  <si>
    <t>Clean Pental Tubing &amp; repair Connections (1st &amp; 2nd &amp; 3rd field only)</t>
  </si>
  <si>
    <t>Remove Gearbox, Clean, inspect, re-grease (replace) pedestal bearing (report)(1st 7 2nd field only)</t>
  </si>
  <si>
    <t>Remove old and insert new Drive shaft gland seals LH &amp; RH (1st &amp; 2nd field only)</t>
  </si>
  <si>
    <t>Inspect Rapper shafts for Straightness and Pin couplings for wear LH &amp; RH 1st Field to 3rd Field (Report)</t>
  </si>
  <si>
    <t>Replace Rapper Hammers LH &amp; RH (1st &amp; 2nd &amp; 3rd  field only)</t>
  </si>
  <si>
    <t>Replace 1st field LH &amp; RH Rapper Bars</t>
  </si>
  <si>
    <t>Replace 2nd field LH &amp; RH Rapper Bars</t>
  </si>
  <si>
    <t>Replace 3rd field LH &amp; RH Rapper Bars</t>
  </si>
  <si>
    <t>Replace 4th field LH &amp; RH Rapper Bars</t>
  </si>
  <si>
    <t>Replace 5th field LH &amp; RH Rapper Bars</t>
  </si>
  <si>
    <t>Replace Pedestal Bearings complete 1st Field LH &amp; RH</t>
  </si>
  <si>
    <t>Replace shalt bearing rollers, bushes  3rd Field LH &amp; RH</t>
  </si>
  <si>
    <t>Replace Damaged Collector Rapper guide plates LH &amp; RH (60 x 60 x 6 x 120 angle)(1st &amp; 2nd field only)</t>
  </si>
  <si>
    <t>Align  Drive shafts complete LH &amp; RH (1st &amp; 2nd &amp; 3rd field only)</t>
  </si>
  <si>
    <t>Hand test Rapping sequence hammer to anvil and adjust if required LH &amp; RH (1st &amp; 2nd 3rd  field only)</t>
  </si>
  <si>
    <t>Replace damaged Bearing Pedestal retaining plate (1st &amp; 2nd 3rd  field only)</t>
  </si>
  <si>
    <t>Re-align misaligned collecting plates (1st &amp; 2nd &amp; 3rd field only)</t>
  </si>
  <si>
    <t>Inspect Inlet slope, walls, and roof for wear (Random Thickness Test) LH &amp; RH</t>
  </si>
  <si>
    <t>Repair Inlet &amp; Outlet slope, walls and roof LH &amp; RH</t>
  </si>
  <si>
    <t>Replace Toe plates on inlet side bottom of screens LH &amp; RH</t>
  </si>
  <si>
    <t>Replacement of Dust Hopper Heaters (1st &amp; 2nd &amp; 3rd field only)</t>
  </si>
  <si>
    <t>Repair the HT Ductings (1st &amp; 2nd 3rd  field only)</t>
  </si>
  <si>
    <t>Inspect hopper for leaks report LH &amp; RH (60 off Hoppers)</t>
  </si>
  <si>
    <t>Remove and refurbish damaged agitators Handles LH &amp; RH (1st &amp; 2nd 3rd field only)</t>
  </si>
  <si>
    <t>m</t>
  </si>
  <si>
    <t>Repair Damaged Hopper Baffle Plates 3rd Field to 5th Field LH &amp; RH</t>
  </si>
  <si>
    <t>Repair damaged walkway buffer plates</t>
  </si>
  <si>
    <t>sum</t>
  </si>
  <si>
    <t>Gas tight roof (field 1 -5 only)</t>
  </si>
  <si>
    <t>Size (0.4*68*4.8)*5*2</t>
  </si>
  <si>
    <t>m2</t>
  </si>
  <si>
    <t>Rain roof (field 1 -5 only)</t>
  </si>
  <si>
    <t>CE sidewall baffles (field 1 &amp; 2 &amp; 3 only)</t>
  </si>
  <si>
    <t xml:space="preserve"> Size15*2*3*2</t>
  </si>
  <si>
    <t>Electrical Scope</t>
  </si>
  <si>
    <t>Prior to unit shutdown</t>
  </si>
  <si>
    <t>1.    On load readings.</t>
  </si>
  <si>
    <t>2.    Dirty Moving air test.</t>
  </si>
  <si>
    <t>3.    Dirty still air test.</t>
  </si>
  <si>
    <t>4.     OPEN CIRCUIT TEST ON ALL RECT/TRF TO ENSURE TE INTEGRITY OF THE RECT/TRF.</t>
  </si>
  <si>
    <t>OUTAGE WORK.</t>
  </si>
  <si>
    <t xml:space="preserve">·         Remove thermostat and sent for calibration, settings to be between 70OC– 90OC and test for functionality. </t>
  </si>
  <si>
    <t>·         Visually inspect transformers for any signs of oil leaks or external damage and record any defect.</t>
  </si>
  <si>
    <t>·         Check oil level and top up if necessary.</t>
  </si>
  <si>
    <t>·         Replace silica gel.</t>
  </si>
  <si>
    <t>·         Visually inspect HV duct for any signs of arcing or excessive pit marks.</t>
  </si>
  <si>
    <t>·         Clean all transformers HV bushing with a non-abrasive cleaner and visually inspect bushing for any signs of tracking, cracks or similar damage.</t>
  </si>
  <si>
    <t>·         Ensure that the vent pipe is not block.</t>
  </si>
  <si>
    <t xml:space="preserve">·         Ensure that the air bleed hole is not block. </t>
  </si>
  <si>
    <t>·         Check switchblade assembly for any burnt marks, corrosion, damage and loose connections.</t>
  </si>
  <si>
    <t>·         Inspect knife blade and blade contact jaws, align knife blade with blade contact jaws, and lubricate.</t>
  </si>
  <si>
    <t xml:space="preserve">·         Inspect and ensure each transformer earth mechanism is in tack, replace broken earth lead clamps. </t>
  </si>
  <si>
    <t>·         Clean secondary plate components and test the resistance thereof.</t>
  </si>
  <si>
    <t>·         Ensure thermostat pocket oil level is +/- 80% full of transformer oil if not top up.</t>
  </si>
  <si>
    <t>·         Install thermostat and do a live trip test on the plant to ensure the integrity of the thermostat and trip circuit, need to trip on 900C.</t>
  </si>
  <si>
    <t xml:space="preserve">·         Check and clean Rect/Trf 380 volt connection box and ensure all electrical connections for tightness and signs of hot connection. </t>
  </si>
  <si>
    <t>·         Check if the earth strap of the earth switch is still in place and connected to the main earth.</t>
  </si>
  <si>
    <t>·         Check and repair any water penetration into cubicle.</t>
  </si>
  <si>
    <t>·       Prior to Unit shut down, each insulator heater test button to be press to ensure the electrical</t>
  </si>
  <si>
    <t>·       integrity of the circuit. The expected current reading should be 4.6 amps ± 5% all defects found</t>
  </si>
  <si>
    <t>·       must be repair during the outage. If this is not carry out prior to unit shutdown, do insulator</t>
  </si>
  <si>
    <t>·       resistance test on each heater element and replace if faulty.</t>
  </si>
  <si>
    <t>·         The hopper heater switchgear should be vacuum clean, and inspected for loose connections or any signs of damage.</t>
  </si>
  <si>
    <t>·         The marshalling boxes should be clean and visually inspected for any signs damage and ensure that the covers are properly secure to prevent dust and moisture ingress.</t>
  </si>
  <si>
    <t xml:space="preserve">·         Megger heater elements to ground and replace those that fail. </t>
  </si>
  <si>
    <t>·         Remove thermostat and sent for calibration, settings to be between 70OC– 90OC and</t>
  </si>
  <si>
    <t xml:space="preserve">·         test for functionality. </t>
  </si>
  <si>
    <t>·         Install thermostat and do a live trip test on the plant to ensure the integrity of the thermostat and trip circuit, need to trip out on 75OC.</t>
  </si>
  <si>
    <t>·         The thermostat setting should be verify to be 75ºC.</t>
  </si>
  <si>
    <t>·         Visually inspect the discharge rapper motor switchgear for loose connections and vacuum clean switchgear cabinet.</t>
  </si>
  <si>
    <t>·         Verify fuse integrity with multi-meter and verify motor overload setting to be 1.2 amps.</t>
  </si>
  <si>
    <t>·         Clean and inspect local on/off switch and verify correct operation.</t>
  </si>
  <si>
    <t>·         Verify correct operation of thermal overload relay.</t>
  </si>
  <si>
    <t>·         All earth straps must be test for continuity using a megger.</t>
  </si>
  <si>
    <t>·         Calibrate all ammeters and test accuracy with multi-meter.</t>
  </si>
  <si>
    <t>·         Inspect and clean motor terminal box for loose connection.</t>
  </si>
  <si>
    <t>·         Motor fan, motor cover and earth to be in place.</t>
  </si>
  <si>
    <t>·         Visually inspect the collector plate rapper motor switchgear for loose connections and vacuum clean switchgear cabinet.</t>
  </si>
  <si>
    <t>·         Visually inspect the collector plate rapper reset control cabinet for loose connections and clean cabinet.</t>
  </si>
  <si>
    <t xml:space="preserve">·         Calibrate all ammeters and test accuracy with multi-meter. </t>
  </si>
  <si>
    <t>·         Motor fan and cover to be in place.</t>
  </si>
  <si>
    <t>·         Motor earth to be in place.</t>
  </si>
  <si>
    <t>STILL AIR TEST.</t>
  </si>
  <si>
    <t xml:space="preserve">·         Start transformers one at a time and ensure that secondary current is +/- 800mA and voltage +/- 35kV with zero sparking and arcing. </t>
  </si>
  <si>
    <t>·         If not inspect cubicles then redo internal Precip field inspection for faults.</t>
  </si>
  <si>
    <t>MOVING AIR TEST.</t>
  </si>
  <si>
    <t>·         Draught group to be on full load to conduct the moving test.</t>
  </si>
  <si>
    <t xml:space="preserve">·         Start transformers one at a time and ensure that secondary current is +/-800mA and voltage +/- 35kV with zero sparking and arcing. </t>
  </si>
  <si>
    <t xml:space="preserve">             Insulator and hopper heaters.</t>
  </si>
  <si>
    <t>·         Hopper and insulator heaters to be switch on auto mode 24 hours before unit start up and check for working condition.</t>
  </si>
  <si>
    <t>Refurbishment of the LH &amp; RH ESP Fields</t>
  </si>
  <si>
    <t>Remove and Replace lifting Insulator Complete with Sellock Pins, bolt &amp; washers LH &amp; RH (1st, 2nd &amp; 3rd field only)</t>
  </si>
  <si>
    <t xml:space="preserve">Renew Gearbox oil and Inspect (Report) LH &amp; RH  (1st, 2nd &amp; 3rd field only) </t>
  </si>
  <si>
    <t>Replace loose anvil clamp bolts M12 X 50 GB B Bolts nuts lock washers LH &amp; RH 5th field</t>
  </si>
  <si>
    <t>M²</t>
  </si>
  <si>
    <t>Not included previously</t>
  </si>
  <si>
    <t>lower as previous almost the same</t>
  </si>
  <si>
    <t>this and 1.4 seems to be the same</t>
  </si>
  <si>
    <t>this was not priced previously</t>
  </si>
  <si>
    <t>1mill more per crane included and 1.4 should be included in this price
previoulsy we had two mobile cranes priced 3mill. Now we have on mobile crane</t>
  </si>
  <si>
    <t>General Labour was not included amounting to R444750362</t>
  </si>
  <si>
    <t>Was not priced before, will only be required for 5 units</t>
  </si>
  <si>
    <t>this was not priced before</t>
  </si>
  <si>
    <t>this should be all fields</t>
  </si>
  <si>
    <t>was not priced previously</t>
  </si>
  <si>
    <t>should this not be all fields?
This was not priced before</t>
  </si>
  <si>
    <t>This was not priced before
This will have to be done for all fields</t>
  </si>
  <si>
    <t>Inspect for wear and repair Drive Shaft pin couplings LH &amp; RH</t>
  </si>
  <si>
    <t>confirm quantity
this was not priced before</t>
  </si>
  <si>
    <t>Perform extensive dirty Inspections with the roof of the ESP open (Issue Report to Outage coordinator and Engineer)</t>
  </si>
  <si>
    <t>The washing will be done by Eskom.
Outage scope</t>
  </si>
  <si>
    <t>Its fine if they don’t have a separate price for the inspection</t>
  </si>
  <si>
    <t>This was not priced previously</t>
  </si>
  <si>
    <t>this is for all toe plates, this was not priced previously</t>
  </si>
  <si>
    <t>Yes this will have to be M², They will have to inspect and repair as per the findings
This was not priced before</t>
  </si>
  <si>
    <t>they will have to be copensated for doing the inspection and then they will have to be paid for what they found they have to repair. They sould give a price in M2 as per 2.70
We need to add and repair to the description</t>
  </si>
  <si>
    <t>Seal weld protection lining (angle iron/flat bar) on hopper edges  LH &amp; RH</t>
  </si>
  <si>
    <t>this is seal welding on regular carbon steal
This was not priced previously</t>
  </si>
  <si>
    <t>Scope will be to inspect and repair.
They will have to price per M2
This was not included previously</t>
  </si>
  <si>
    <t>This was not priced previously
All fields to be included they only included 2 fields
Total should be 20</t>
  </si>
  <si>
    <t>This price is double then what is was previously</t>
  </si>
  <si>
    <t>this is 10times more than what it was previously</t>
  </si>
  <si>
    <t>Remove the Damaged Collector Plates LH &amp; RH 4th to 5th field</t>
  </si>
  <si>
    <t>Replace the new Collector Plates LH &amp; RH 4th to 5th field</t>
  </si>
  <si>
    <r>
      <t xml:space="preserve">Remove &amp; Replace </t>
    </r>
    <r>
      <rPr>
        <sz val="12"/>
        <color rgb="FF000000"/>
        <rFont val="Calibri"/>
        <family val="2"/>
        <scheme val="minor"/>
      </rPr>
      <t xml:space="preserve"> Cam Release Units including lifting tie Rod  LH &amp; RH (1st, 2nd &amp; 3rd field only)</t>
    </r>
  </si>
  <si>
    <t>Remove &amp; replace all the Flow distribution Perforated Screen LH&amp;RH
(Primary, Intermediate and Secondary Screens)</t>
  </si>
  <si>
    <t>This should be R 2 130.00 for all fields</t>
  </si>
  <si>
    <t>This should be R 17 040.00 for all fields</t>
  </si>
  <si>
    <t>this should be all fields. 
This was not priced previously
Thus R 263 507.58</t>
  </si>
  <si>
    <t>This should be R 8 520.00 for all fields</t>
  </si>
  <si>
    <t>Add 20% for rest of the scope
Thus the total must be R 19 307 569.80</t>
  </si>
  <si>
    <t>the contractor will have to replace 20-15 % of the last two fields added to 2.11 and 2.10</t>
  </si>
  <si>
    <t>add 15-20% to price for field 4&amp;5
Thus total to be 34 thus R 695 232.00</t>
  </si>
  <si>
    <t>add 15-20% to price for field 4&amp;5
Thus total to be 34 thus R 736 128.00</t>
  </si>
  <si>
    <t>this was not priced before. This should be all fields R 73 438.94</t>
  </si>
  <si>
    <t>this was not priced before. This should be all fields R 176 253.46</t>
  </si>
  <si>
    <t>this was not priced before. This should be all fields R 17 643.63</t>
  </si>
  <si>
    <t>Was not priced before. This should be for all fields R 15 067.26</t>
  </si>
  <si>
    <t>rapper bars are included later on 
This should then be for the 1st field only but they multiplyed by 3 fields.
IT SHOULD BE;
DE anvils 66 rows x 2 (top &amp; bottom) x 1 fields x 2 ESP's Thus R206 184</t>
  </si>
  <si>
    <t>Replace Damaged Rapper Anvils LH &amp; RH 4th and 5th field</t>
  </si>
  <si>
    <t>they should inspect and replace what is damaged. This shoul be assumed to be 15-20% to be replaced</t>
  </si>
  <si>
    <t>Replace loose anvil clamp bolts M12 X 50 GB B Bolts nuts lock washers (TORQUE BOLTS 90NM) LH &amp; RH 4th and 5th field</t>
  </si>
  <si>
    <t>Replace DE Rapper Shaft 1st, 2nd &amp; 3rd Field LH including Bearings</t>
  </si>
  <si>
    <t>Replace loose anvil clamp bolts M12 X 50 GB B Bolts nuts lock washers (TORQUE BOLTS 90NM) LH &amp; RH 1st 2nd and 3rd field</t>
  </si>
  <si>
    <t>why  only 3rd field? Must be first 3 fields 
Contractor must do inspection and replace what is required thus R 67 308</t>
  </si>
  <si>
    <t>Replace Damaged Rapper Anvils LH &amp; RH 5th field</t>
  </si>
  <si>
    <t>included in 2.35</t>
  </si>
  <si>
    <t>Replace DE pedestal Bearing Shaft split collars (sets) (1st 2nd &amp; 3rd field only)</t>
  </si>
  <si>
    <t>Align CE hammers to anvils LH &amp; RH 1st Field to 5th field (1st 2nd &amp; 3rd field only)</t>
  </si>
  <si>
    <t>Set Rapping Mechanism as per OEM Procedure LH &amp; RH (Cam, top rapping, Bottom rapping) (1st,2nd &amp; 3rd field only)</t>
  </si>
  <si>
    <t>this cost should be included assumed to replace 15-20%</t>
  </si>
  <si>
    <t>This should be all fields</t>
  </si>
  <si>
    <t>this was not priced before
This should also be Eskom scope sp could be excluded</t>
  </si>
  <si>
    <t>Remove all fields Old Wire Frames LH &amp; RH (Top &amp; Bottom)</t>
  </si>
  <si>
    <t>Add 20% for rest of the scope(fields 4&amp;5)
Thus the total must be R 21 512 465.63</t>
  </si>
  <si>
    <t>Added 15% for rest of fields</t>
  </si>
  <si>
    <r>
      <t xml:space="preserve">
Contractor must do inspection and replace as required assume 15%
</t>
    </r>
    <r>
      <rPr>
        <sz val="12"/>
        <color rgb="FFFF0000"/>
        <rFont val="Calibri"/>
        <family val="2"/>
        <scheme val="minor"/>
      </rPr>
      <t>Included in 2.34</t>
    </r>
  </si>
  <si>
    <r>
      <t xml:space="preserve">they should inspect and replace what is damaged. This shoul be assumed to be 15-20% to be replaced
</t>
    </r>
    <r>
      <rPr>
        <sz val="12"/>
        <color rgb="FFFF0000"/>
        <rFont val="Calibri"/>
        <family val="2"/>
        <scheme val="minor"/>
      </rPr>
      <t>Included 15% for the 4th and 5th fields</t>
    </r>
  </si>
  <si>
    <r>
      <t xml:space="preserve">discripition to be updated to include the 3rd field. But the calculation for the sum, by the Contractor, is currect.
</t>
    </r>
    <r>
      <rPr>
        <sz val="12"/>
        <color rgb="FFFF0000"/>
        <rFont val="Calibri"/>
        <family val="2"/>
        <scheme val="minor"/>
      </rPr>
      <t>I added 15% for field 4&amp;5</t>
    </r>
  </si>
  <si>
    <r>
      <t xml:space="preserve">This was not priced before
</t>
    </r>
    <r>
      <rPr>
        <sz val="12"/>
        <color rgb="FFFF0000"/>
        <rFont val="Calibri"/>
        <family val="2"/>
        <scheme val="minor"/>
      </rPr>
      <t>Should be all fields</t>
    </r>
  </si>
  <si>
    <r>
      <t xml:space="preserve">This was not priced before
</t>
    </r>
    <r>
      <rPr>
        <sz val="12"/>
        <color rgb="FFFF0000"/>
        <rFont val="Calibri"/>
        <family val="2"/>
        <scheme val="minor"/>
      </rPr>
      <t>added 15%</t>
    </r>
  </si>
  <si>
    <r>
      <t xml:space="preserve">Should be for all 5 fields
</t>
    </r>
    <r>
      <rPr>
        <sz val="12"/>
        <color rgb="FFFF0000"/>
        <rFont val="Calibri"/>
        <family val="2"/>
        <scheme val="minor"/>
      </rPr>
      <t>Added 15% for field 4&amp;5</t>
    </r>
  </si>
  <si>
    <r>
      <t xml:space="preserve">Field 1 and 2 is not included
</t>
    </r>
    <r>
      <rPr>
        <b/>
        <sz val="12"/>
        <color rgb="FFFF0000"/>
        <rFont val="Calibri"/>
        <family val="2"/>
        <scheme val="minor"/>
      </rPr>
      <t>The price they are using for this one is different than for field 1 and 2</t>
    </r>
  </si>
  <si>
    <r>
      <t xml:space="preserve">This was not priced previously
</t>
    </r>
    <r>
      <rPr>
        <sz val="12"/>
        <color rgb="FFFF0000"/>
        <rFont val="Calibri"/>
        <family val="2"/>
        <scheme val="minor"/>
      </rPr>
      <t>20</t>
    </r>
    <r>
      <rPr>
        <sz val="12"/>
        <color rgb="FF000000"/>
        <rFont val="Calibri"/>
        <family val="2"/>
        <scheme val="minor"/>
      </rPr>
      <t>% to be added for remaining 2 fields</t>
    </r>
  </si>
  <si>
    <r>
      <t>This was not priced previously</t>
    </r>
    <r>
      <rPr>
        <sz val="12"/>
        <color rgb="FFFF0000"/>
        <rFont val="Calibri"/>
        <family val="2"/>
        <scheme val="minor"/>
      </rPr>
      <t xml:space="preserve">
Should be all fields</t>
    </r>
  </si>
  <si>
    <r>
      <t xml:space="preserve">This was not priced previously
All fields to be included they only included 2 fields
Total should be 10
</t>
    </r>
    <r>
      <rPr>
        <sz val="12"/>
        <color rgb="FFFF0000"/>
        <rFont val="Calibri"/>
        <family val="2"/>
        <scheme val="minor"/>
      </rPr>
      <t>Should be all fields</t>
    </r>
  </si>
  <si>
    <t xml:space="preserve">    Detailed Report</t>
  </si>
  <si>
    <t>6 months</t>
  </si>
  <si>
    <t xml:space="preserve">assuming this is the same as Supervision as included in original. That totalled to 2.5million if I remove the tower cranes the civils the mobile cranes the meals and geotech
</t>
  </si>
  <si>
    <t>This was not priced previously. 
Added 15% for rest of fields</t>
  </si>
  <si>
    <t xml:space="preserve"> RATE</t>
  </si>
  <si>
    <t xml:space="preserve">UNIT OF </t>
  </si>
  <si>
    <t xml:space="preserve"> QTY </t>
  </si>
  <si>
    <t>AMOUNT</t>
  </si>
  <si>
    <t xml:space="preserve">DESCRIPTION      </t>
  </si>
  <si>
    <t xml:space="preserve">No.                                                                                      </t>
  </si>
  <si>
    <t xml:space="preserve">Supply of The Required Tower Cranage For the duration of the Works Including Site Establishment, De-establishment, Safety, Quality,  </t>
  </si>
  <si>
    <r>
      <t>Civils the works Environmental, Labour lncluding bases</t>
    </r>
    <r>
      <rPr>
        <sz val="12"/>
        <color rgb="FFFF0000"/>
        <rFont val="Calibri"/>
        <family val="2"/>
        <scheme val="minor"/>
      </rPr>
      <t xml:space="preserve"> </t>
    </r>
  </si>
  <si>
    <t>This was not priced before
this is fine for an estimate. We cannot say how much it will be the contractor will have to do inspect and tell us how much will be replaced. So we need a price per M2
Since they ar giving a price of  R 2 624 267.76 let budget for half of that
They did give a price of R 1 623.21 in 2,70 if we multiply that with 360m2 then we get R 584 356.90 
I am assuming that is their price per m2 for welding</t>
  </si>
  <si>
    <t>TOTAL COST OF SPARES &amp; ELECTRICAL INCL  PRELIMINARIES &amp; GENERAL ITEMS</t>
  </si>
  <si>
    <t xml:space="preserve">TOTAL COST OF SPARES &amp; ELECTRICAL </t>
  </si>
  <si>
    <t>TUTUKA POWER STATION</t>
  </si>
  <si>
    <t xml:space="preserve">Preliminaries and General items Total </t>
  </si>
  <si>
    <t xml:space="preserve">UNIT </t>
  </si>
  <si>
    <t>Support Insulation.</t>
  </si>
  <si>
    <t xml:space="preserve">TYRISTOR PACK ASSEMBLY. </t>
  </si>
  <si>
    <t xml:space="preserve"> Support insulator heater thermostat.</t>
  </si>
  <si>
    <t>Hopper Heaters.</t>
  </si>
  <si>
    <t>Rect / Trf sets.</t>
  </si>
  <si>
    <t xml:space="preserve"> Internal Inspection.</t>
  </si>
  <si>
    <t>380V/11kV Precip supply Transformer.</t>
  </si>
  <si>
    <t xml:space="preserve">Commissioning to be done with controllers on contuinuios mode. </t>
  </si>
  <si>
    <t xml:space="preserve"> VOLT PRECIP BOARDS.</t>
  </si>
  <si>
    <t xml:space="preserve"> Colleting Rapper motors and control panel switchgears.</t>
  </si>
  <si>
    <t xml:space="preserve"> Discharge Rapper motor and control panel switchgears.</t>
  </si>
  <si>
    <t xml:space="preserve"> INSPECTION.</t>
  </si>
  <si>
    <t xml:space="preserve"> DHP to be on load before rapper can be test to avoid block hoppers and flooding of the DHP.</t>
  </si>
  <si>
    <t>Disconnect and Remove the Rectifier Transformers/HFPS from the ESP roof (all fields)</t>
  </si>
  <si>
    <t>Replace and Connect the Rectifier Transformers/HFPS on the ESP roof (all  fields )</t>
  </si>
  <si>
    <t xml:space="preserve">Supply the 1st, 2nd &amp; 3rd fields Old Collector Plates LH &amp; RH </t>
  </si>
  <si>
    <t>Commission CE rapping (run for 24 hours) Set rapping Sequence LH &amp; RH Fields 1 - 5</t>
  </si>
  <si>
    <t>Commission DE rapping (run for 24 hours) Set rapping sequence LH &amp; RH Fields 1 - 5</t>
  </si>
  <si>
    <t>Commissioning of the Fields with Conventional/HF Controllers
(Fields 1-5)</t>
  </si>
  <si>
    <t>Contract Skills Development Goal (CSDG) 0.25% of Tender Amount</t>
  </si>
  <si>
    <t>Entreprise Development</t>
  </si>
  <si>
    <t>Units 2 &amp; 6 ESP General Overhaul,</t>
  </si>
  <si>
    <t>Contract works description:</t>
  </si>
  <si>
    <t>The works includes the supply of all the necessary Equipment to complete the works.</t>
  </si>
  <si>
    <t xml:space="preserve"> The Contractor provides all the associated Engineering, Management, Supervision Labour and Quality services to fulfil and fully execute the requrrements of the Works Information and to provide a fully operational system at the end of the project</t>
  </si>
  <si>
    <t xml:space="preserve"> The Contractor provides all Consumables, Materials, Fastening, Casketing &amp; Spares (Mechanical) as per the works Information (PRICE LIST)</t>
  </si>
  <si>
    <t xml:space="preserve"> The works also include the de-and re-commissioning, removal, dismantling as well as making good of areas  affected  by the  removal; thereof  all  redundant  equipment  to  be removed by the Contractor to designated areas as agreed with Programme Manager.</t>
  </si>
  <si>
    <t>Contractor to start with preparation work once the contract is awarded, but access to start with construction work  as per  the contract  starting date</t>
  </si>
  <si>
    <t>The Labour activities for the refurbishment  of the Precipitators consists of but is not limited to the following  activities, and the main aim is to  do a complete replacement of the  internals of the 1st to 3rd field wire frames and collector plates &amp; for the replacement of the 4th to 5th field wirre frames only and condition based refurbishment of all the other fields, dust hoppers, pental duct and all other areas of the system including installation of new inlet flow distribution screens.</t>
  </si>
  <si>
    <t>·  Thyristor pack need to be send to the OEM for testing and proper maintenance.</t>
  </si>
  <si>
    <t>· Thyristors installation required a specified force for the device used +/- 7 Kn (kilotons) then test with specialised electrical equipment apparatus to test the breakdown violates break over and gate firing.</t>
  </si>
  <si>
    <t xml:space="preserve">.Re-service the heat sink to ensure that is smooth no pit marks or carbon traces. </t>
  </si>
  <si>
    <t>·  New Thyristors to be installed as per OEM requirements.</t>
  </si>
  <si>
    <t>· Add the necessary amount of paste on to the Thyristor before installation.</t>
  </si>
  <si>
    <t>·  Special tool to be use:</t>
  </si>
  <si>
    <t>·  Clamping device with necessary pressure as per specification.</t>
  </si>
  <si>
    <t>·  Tool to calibrate and lock the clamping device.</t>
  </si>
  <si>
    <t>·  Calibrate thermostat on +/- 800C.</t>
  </si>
  <si>
    <t>·  Live trip test thermostat to ensure correct operation.</t>
  </si>
  <si>
    <t xml:space="preserve">·  Ensure cooling fan is good condition and correct operation. </t>
  </si>
  <si>
    <t xml:space="preserve">·  Clean and check that Precip controllers are still in a good working condition, </t>
  </si>
  <si>
    <t>·  Clean the support insulator externally and internally with a non-abrasive cleaner</t>
  </si>
  <si>
    <t>·    Visually inspect evidence of electrical tracking, cracks, chips or misalignment.</t>
  </si>
  <si>
    <t>·  Ensure that all panel doors sealed properly when close to avoid dust enter panels.</t>
  </si>
  <si>
    <t xml:space="preserve">· Clean and ensure that there are no hot or loose connection on the 380 Volt bus bars. </t>
  </si>
  <si>
    <t xml:space="preserve">· Ensure that all cable entrance properly sealed with vermiculite, to avoid dust enter the boards.   </t>
  </si>
  <si>
    <t>·  Verify fuse integrity on all 380 Volts panels.</t>
  </si>
  <si>
    <t>·  Check and ensure panel wiring is still in a good reliable condition.</t>
  </si>
  <si>
    <t>·  Check and ensure that there are no loose or hot connections on all 380 Volts panels.</t>
  </si>
  <si>
    <t>·   All 380 Volt panels to be vacuum clean out.</t>
  </si>
  <si>
    <t>·  Do a Ductor test on all 380 Volt isolator, electrical engineering to verify readings.</t>
  </si>
  <si>
    <t>·   Change Fluorescent tubes that are dead.</t>
  </si>
  <si>
    <t xml:space="preserve">·   Reapply appropriate insulation. </t>
  </si>
  <si>
    <t xml:space="preserve">·   Remove HV tape on and inspect for hot or loose connections and discolouring. </t>
  </si>
  <si>
    <t>·  Visually inspect and clean dust burden from the transformer and the panel.</t>
  </si>
  <si>
    <t>· Vacuum clean CT’s connected and check for loose connections.</t>
  </si>
  <si>
    <t>· Vacuum the transformer windings and core to remove all dust deposits.</t>
  </si>
  <si>
    <t>· Conduct internal inspection and remove any loose or slack DE wires or any other objects that may cause the field have a short circuit.</t>
  </si>
  <si>
    <t>· Visually inspected each heater element for signs of corrosion or excessive ash contamination, any damaged or badly corroded elements must be replace.</t>
  </si>
  <si>
    <t xml:space="preserve">· Inspect thermostat bulb for integrity and replace those found to be broken. </t>
  </si>
  <si>
    <t>·  Clean and check for loose or damaged cables.</t>
  </si>
  <si>
    <t xml:space="preserve">·  Remove thermostat and sent for calibration, settings to be between 70OC– 90OC and test for functionality. </t>
  </si>
  <si>
    <t>·  Install thermostat and do a live trip test on the plant to ensure the integrity of the thermostat and trip circuit, need to trip out on 70OC.</t>
  </si>
  <si>
    <t>·   Prior to Unit shut down each insulator heater test button to be press to ensure the electrical integrity of the circuit. The expected current reading should be 4.6 amps ± 5% all defects found must be repair during the outage. If this is not carry out prior to unit shutdown, do insulator resistance test on each heater element and replace if faulty.</t>
  </si>
  <si>
    <t>·  All support insulators found to be defective must be replaced</t>
  </si>
  <si>
    <t>·   Ensure insulator bleed air hole is not blocked</t>
  </si>
  <si>
    <t>·   Ensure the vent pipe is not blocked.</t>
  </si>
  <si>
    <t>· Complete Thyristor bank to be tested before repair and electrical engineering to verify readings.</t>
  </si>
  <si>
    <t xml:space="preserve">·         Ensure that the following cables are not damaged: </t>
  </si>
  <si>
    <t>380 Volt Rect / Trf cable,       Heater cable,   Thermostat cable,  Control cable.</t>
  </si>
  <si>
    <t>· All tool and equipment to be remove before clearing the permit. Hopper and insulator heaters to be switch on auto mode 24 hours before still air can start, this is to ensure that there is no moister present  in the inside of the main support insulator that can cause electrical tracing. Ensure all heater are in a good working condition.</t>
  </si>
  <si>
    <t>· Test Collector and Discharge rappers on manual and leave running for 10 minutes to ensure all rappers are operate as per Eskom requirement, then switch back to auto mode. All rappers to be switch on auto mode 24 hours before unit start up and check for working condition.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</si>
</sst>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R&quot;* #,##0.00_-;\-&quot;R&quot;* #,##0.00_-;_-&quot;R&quot;* &quot;-&quot;??_-;_-@_-"/>
    <numFmt numFmtId="165" formatCode="_ &quot;R&quot;\ * #,##0.00_ ;_ &quot;R&quot;\ * \-#,##0.00_ ;_ &quot;R&quot;\ * &quot;-&quot;??_ ;_ @_ "/>
    <numFmt numFmtId="166" formatCode="&quot;R&quot;#,##0.00"/>
  </numFmts>
  <fonts count="18" x14ac:knownFonts="1">
    <font>
      <sz val="10"/>
      <color rgb="FF000000"/>
      <name val="Times New Roman"/>
      <family val="1"/>
    </font>
    <font>
      <sz val="10"/>
      <color rgb="FF000000"/>
      <name val="Times New Roman"/>
      <family val="1"/>
    </font>
    <font>
      <sz val="12"/>
      <color rgb="FF000000"/>
      <name val="Calibri"/>
      <family val="2"/>
      <scheme val="minor"/>
    </font>
    <font>
      <b/>
      <u val="singleAccounting"/>
      <sz val="12"/>
      <color rgb="FF000000"/>
      <name val="Calibri"/>
      <family val="2"/>
      <scheme val="minor"/>
    </font>
    <font>
      <b/>
      <sz val="12"/>
      <color rgb="FF000000"/>
      <name val="Calibri"/>
      <family val="2"/>
      <scheme val="minor"/>
    </font>
    <font>
      <sz val="12"/>
      <color rgb="FFFF0000"/>
      <name val="Calibri"/>
      <family val="2"/>
      <scheme val="minor"/>
    </font>
    <font>
      <b/>
      <sz val="12"/>
      <color rgb="FFFF0000"/>
      <name val="Calibri"/>
      <family val="2"/>
      <scheme val="minor"/>
    </font>
    <font>
      <sz val="12"/>
      <name val="Calibri"/>
      <family val="2"/>
      <scheme val="minor"/>
    </font>
    <font>
      <b/>
      <sz val="12"/>
      <color theme="4"/>
      <name val="Calibri"/>
      <family val="2"/>
      <scheme val="minor"/>
    </font>
    <font>
      <b/>
      <sz val="14"/>
      <color rgb="FF000000"/>
      <name val="Calibri"/>
      <family val="2"/>
      <scheme val="minor"/>
    </font>
    <font>
      <b/>
      <u val="singleAccounting"/>
      <sz val="14"/>
      <color rgb="FF000000"/>
      <name val="Calibri"/>
      <family val="2"/>
      <scheme val="minor"/>
    </font>
    <font>
      <sz val="10"/>
      <name val="Arial"/>
      <family val="2"/>
    </font>
    <font>
      <sz val="12"/>
      <color theme="4"/>
      <name val="Calibri"/>
      <family val="2"/>
      <scheme val="minor"/>
    </font>
    <font>
      <b/>
      <sz val="12"/>
      <color theme="0"/>
      <name val="Calibri"/>
      <family val="2"/>
      <scheme val="minor"/>
    </font>
    <font>
      <sz val="12"/>
      <color theme="0"/>
      <name val="Calibri"/>
      <family val="2"/>
      <scheme val="minor"/>
    </font>
    <font>
      <b/>
      <sz val="10"/>
      <color theme="1"/>
      <name val="Arial Narrow"/>
      <family val="2"/>
    </font>
    <font>
      <sz val="10"/>
      <color theme="1"/>
      <name val="Arial Narrow"/>
      <family val="2"/>
    </font>
    <font>
      <b/>
      <sz val="14"/>
      <color theme="1"/>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6">
    <xf numFmtId="0" fontId="0" fillId="0" borderId="0"/>
    <xf numFmtId="164" fontId="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cellStyleXfs>
  <cellXfs count="108">
    <xf numFmtId="0" fontId="0" fillId="0" borderId="0" xfId="0"/>
    <xf numFmtId="0" fontId="2" fillId="0" borderId="0" xfId="0" applyFont="1"/>
    <xf numFmtId="164" fontId="2" fillId="0" borderId="0" xfId="1" applyFont="1" applyAlignment="1">
      <alignment wrapText="1"/>
    </xf>
    <xf numFmtId="0" fontId="2" fillId="0" borderId="0" xfId="0" applyFont="1" applyAlignment="1">
      <alignment wrapText="1"/>
    </xf>
    <xf numFmtId="0" fontId="2" fillId="0" borderId="1" xfId="0" applyFont="1" applyBorder="1" applyAlignment="1">
      <alignment wrapText="1"/>
    </xf>
    <xf numFmtId="164" fontId="2" fillId="0" borderId="1" xfId="1" applyFont="1" applyBorder="1" applyAlignment="1">
      <alignment wrapText="1"/>
    </xf>
    <xf numFmtId="164" fontId="3" fillId="0" borderId="1" xfId="1" applyFont="1" applyBorder="1" applyAlignment="1">
      <alignment wrapText="1"/>
    </xf>
    <xf numFmtId="0" fontId="2" fillId="0" borderId="1" xfId="0" applyFont="1" applyBorder="1" applyAlignment="1">
      <alignment horizontal="center"/>
    </xf>
    <xf numFmtId="0" fontId="2" fillId="0" borderId="0" xfId="0" applyFont="1" applyAlignment="1">
      <alignment horizontal="center"/>
    </xf>
    <xf numFmtId="0" fontId="2" fillId="2" borderId="0" xfId="0" applyFont="1" applyFill="1" applyAlignment="1">
      <alignment wrapText="1"/>
    </xf>
    <xf numFmtId="0" fontId="2" fillId="0" borderId="1" xfId="0" applyFont="1" applyFill="1" applyBorder="1" applyAlignment="1">
      <alignment wrapText="1"/>
    </xf>
    <xf numFmtId="0" fontId="2" fillId="0" borderId="0" xfId="0" applyFont="1" applyFill="1" applyAlignment="1">
      <alignment wrapText="1"/>
    </xf>
    <xf numFmtId="0" fontId="5" fillId="0" borderId="0" xfId="0" applyFont="1" applyAlignment="1">
      <alignment wrapText="1"/>
    </xf>
    <xf numFmtId="165" fontId="5" fillId="0" borderId="0" xfId="0" applyNumberFormat="1" applyFont="1" applyAlignment="1">
      <alignment wrapText="1"/>
    </xf>
    <xf numFmtId="0" fontId="8" fillId="0" borderId="0" xfId="0" applyFont="1" applyAlignment="1">
      <alignment wrapText="1"/>
    </xf>
    <xf numFmtId="0" fontId="8" fillId="0" borderId="0" xfId="0" applyFont="1"/>
    <xf numFmtId="164" fontId="8" fillId="0" borderId="0" xfId="0" applyNumberFormat="1" applyFont="1" applyFill="1" applyAlignment="1">
      <alignment wrapText="1"/>
    </xf>
    <xf numFmtId="0" fontId="8" fillId="0" borderId="0" xfId="0" applyFont="1" applyFill="1" applyAlignment="1">
      <alignment wrapText="1"/>
    </xf>
    <xf numFmtId="0" fontId="8" fillId="0" borderId="0" xfId="0" applyFont="1" applyFill="1"/>
    <xf numFmtId="0" fontId="2" fillId="0" borderId="1" xfId="0" applyFont="1" applyBorder="1" applyAlignment="1">
      <alignment vertical="center" wrapText="1"/>
    </xf>
    <xf numFmtId="0" fontId="2" fillId="0" borderId="1" xfId="0" applyFont="1" applyBorder="1" applyAlignment="1">
      <alignment horizontal="center" vertical="center"/>
    </xf>
    <xf numFmtId="164" fontId="2" fillId="0" borderId="1" xfId="1"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Alignment="1">
      <alignment vertical="center" wrapText="1"/>
    </xf>
    <xf numFmtId="0" fontId="2" fillId="0" borderId="0" xfId="0" applyFont="1" applyAlignment="1">
      <alignment vertical="center"/>
    </xf>
    <xf numFmtId="0" fontId="5" fillId="0" borderId="0" xfId="0" applyFont="1" applyAlignment="1">
      <alignment vertical="center" wrapText="1"/>
    </xf>
    <xf numFmtId="0" fontId="2" fillId="0" borderId="0" xfId="0" applyFont="1" applyFill="1" applyAlignment="1">
      <alignment vertical="center" wrapText="1"/>
    </xf>
    <xf numFmtId="0" fontId="5" fillId="0" borderId="0" xfId="0" applyFont="1" applyFill="1" applyAlignment="1">
      <alignment vertical="center" wrapText="1"/>
    </xf>
    <xf numFmtId="0" fontId="2" fillId="2" borderId="0" xfId="0" applyFont="1" applyFill="1" applyAlignment="1">
      <alignment vertical="center" wrapText="1"/>
    </xf>
    <xf numFmtId="0" fontId="2" fillId="4" borderId="0" xfId="0" applyFont="1" applyFill="1" applyAlignment="1">
      <alignment vertical="center" wrapText="1"/>
    </xf>
    <xf numFmtId="0" fontId="4" fillId="3" borderId="0" xfId="0" applyFont="1" applyFill="1" applyAlignment="1">
      <alignment vertical="center" wrapText="1"/>
    </xf>
    <xf numFmtId="0" fontId="8" fillId="2" borderId="0" xfId="0" applyFont="1" applyFill="1" applyAlignment="1">
      <alignment vertical="center" wrapText="1"/>
    </xf>
    <xf numFmtId="0" fontId="8" fillId="0" borderId="0" xfId="0" applyFont="1" applyAlignment="1">
      <alignment vertical="center" wrapText="1"/>
    </xf>
    <xf numFmtId="0" fontId="8" fillId="0" borderId="0" xfId="0" applyFont="1" applyAlignment="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164" fontId="4" fillId="0" borderId="1" xfId="1"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7" fillId="0" borderId="1" xfId="0" applyFont="1" applyBorder="1" applyAlignment="1">
      <alignment horizontal="center"/>
    </xf>
    <xf numFmtId="164" fontId="7" fillId="0" borderId="1" xfId="1" applyFont="1" applyBorder="1" applyAlignment="1">
      <alignment vertical="center" wrapText="1"/>
    </xf>
    <xf numFmtId="0" fontId="7" fillId="0" borderId="1" xfId="0" applyFont="1" applyFill="1" applyBorder="1" applyAlignment="1">
      <alignment vertical="center" wrapText="1"/>
    </xf>
    <xf numFmtId="0" fontId="7" fillId="0" borderId="1" xfId="0" applyFont="1" applyBorder="1" applyAlignment="1">
      <alignment horizontal="center" vertical="center"/>
    </xf>
    <xf numFmtId="164" fontId="7" fillId="0" borderId="1" xfId="1" applyFont="1" applyBorder="1" applyAlignment="1">
      <alignment wrapText="1"/>
    </xf>
    <xf numFmtId="0" fontId="7" fillId="0" borderId="1" xfId="0" applyFont="1" applyFill="1" applyBorder="1" applyAlignment="1">
      <alignment wrapText="1"/>
    </xf>
    <xf numFmtId="0" fontId="7" fillId="0" borderId="1" xfId="0" applyFont="1" applyFill="1" applyBorder="1" applyAlignment="1">
      <alignment horizontal="center" vertical="center"/>
    </xf>
    <xf numFmtId="164" fontId="7" fillId="0" borderId="1" xfId="1" applyFont="1" applyFill="1" applyBorder="1" applyAlignment="1">
      <alignment vertical="center" wrapText="1"/>
    </xf>
    <xf numFmtId="164" fontId="2" fillId="0" borderId="1" xfId="1" applyFont="1" applyFill="1" applyBorder="1" applyAlignment="1">
      <alignment vertical="center" wrapText="1"/>
    </xf>
    <xf numFmtId="0" fontId="7" fillId="0" borderId="0" xfId="0" applyFont="1" applyFill="1" applyAlignment="1">
      <alignment vertical="center" wrapText="1"/>
    </xf>
    <xf numFmtId="0" fontId="7" fillId="0" borderId="0" xfId="0" applyFont="1" applyFill="1" applyAlignment="1">
      <alignment vertical="center"/>
    </xf>
    <xf numFmtId="2" fontId="2" fillId="0" borderId="1" xfId="0" applyNumberFormat="1" applyFont="1" applyBorder="1" applyAlignment="1">
      <alignment horizontal="center"/>
    </xf>
    <xf numFmtId="2" fontId="4" fillId="0" borderId="1" xfId="0" applyNumberFormat="1" applyFont="1" applyBorder="1" applyAlignment="1">
      <alignment horizontal="center" vertical="center"/>
    </xf>
    <xf numFmtId="2" fontId="2" fillId="0" borderId="1" xfId="0" applyNumberFormat="1" applyFont="1" applyBorder="1" applyAlignment="1">
      <alignment horizontal="center" vertical="center"/>
    </xf>
    <xf numFmtId="2" fontId="7" fillId="0" borderId="1" xfId="0" applyNumberFormat="1" applyFont="1" applyBorder="1" applyAlignment="1">
      <alignment horizontal="center" vertical="center"/>
    </xf>
    <xf numFmtId="2" fontId="7" fillId="0" borderId="1" xfId="0" applyNumberFormat="1" applyFont="1" applyBorder="1" applyAlignment="1">
      <alignment horizontal="center"/>
    </xf>
    <xf numFmtId="2" fontId="7" fillId="0" borderId="1" xfId="0" applyNumberFormat="1" applyFont="1" applyFill="1" applyBorder="1" applyAlignment="1">
      <alignment horizontal="center" vertical="center"/>
    </xf>
    <xf numFmtId="2" fontId="7" fillId="0" borderId="1" xfId="0" applyNumberFormat="1" applyFont="1" applyBorder="1" applyAlignment="1">
      <alignment horizontal="center" wrapText="1"/>
    </xf>
    <xf numFmtId="2" fontId="7" fillId="0" borderId="1" xfId="0" applyNumberFormat="1" applyFont="1" applyBorder="1" applyAlignment="1">
      <alignment horizontal="center" vertical="center" wrapText="1"/>
    </xf>
    <xf numFmtId="2" fontId="5" fillId="0" borderId="1" xfId="0" applyNumberFormat="1" applyFont="1" applyBorder="1" applyAlignment="1">
      <alignment horizontal="center" wrapText="1"/>
    </xf>
    <xf numFmtId="2" fontId="5" fillId="0" borderId="1" xfId="0" applyNumberFormat="1" applyFont="1" applyBorder="1" applyAlignment="1">
      <alignment horizontal="center" vertical="center" wrapText="1"/>
    </xf>
    <xf numFmtId="2" fontId="2" fillId="0" borderId="0" xfId="0" applyNumberFormat="1" applyFont="1" applyAlignment="1">
      <alignment horizontal="center"/>
    </xf>
    <xf numFmtId="2" fontId="7" fillId="0" borderId="0" xfId="0" applyNumberFormat="1" applyFont="1" applyBorder="1" applyAlignment="1">
      <alignment horizontal="center" vertical="center" wrapText="1"/>
    </xf>
    <xf numFmtId="164" fontId="2" fillId="0" borderId="1" xfId="1" applyFont="1" applyFill="1" applyBorder="1" applyAlignment="1">
      <alignment wrapText="1"/>
    </xf>
    <xf numFmtId="2" fontId="7" fillId="0" borderId="0" xfId="0" applyNumberFormat="1" applyFont="1" applyFill="1" applyBorder="1" applyAlignment="1">
      <alignment horizontal="center" wrapText="1"/>
    </xf>
    <xf numFmtId="2" fontId="7" fillId="0" borderId="1" xfId="0" applyNumberFormat="1" applyFont="1" applyFill="1" applyBorder="1" applyAlignment="1">
      <alignment horizontal="center" vertical="center" wrapText="1"/>
    </xf>
    <xf numFmtId="2" fontId="7" fillId="0" borderId="1" xfId="0" applyNumberFormat="1" applyFont="1" applyFill="1" applyBorder="1" applyAlignment="1">
      <alignment horizontal="center" wrapText="1"/>
    </xf>
    <xf numFmtId="164" fontId="7" fillId="0" borderId="1" xfId="1" applyFont="1" applyFill="1" applyBorder="1" applyAlignment="1">
      <alignment horizontal="center" wrapText="1"/>
    </xf>
    <xf numFmtId="164" fontId="7" fillId="0" borderId="1" xfId="1" applyFont="1" applyFill="1" applyBorder="1" applyAlignment="1">
      <alignment horizontal="center" vertical="center" wrapText="1"/>
    </xf>
    <xf numFmtId="166" fontId="7" fillId="0" borderId="1" xfId="1" applyNumberFormat="1" applyFont="1" applyFill="1" applyBorder="1" applyAlignment="1">
      <alignment horizontal="center" vertical="center" wrapText="1"/>
    </xf>
    <xf numFmtId="1" fontId="7" fillId="0" borderId="1" xfId="0" applyNumberFormat="1" applyFont="1" applyBorder="1" applyAlignment="1">
      <alignment horizontal="center" vertical="center" wrapText="1"/>
    </xf>
    <xf numFmtId="2" fontId="7" fillId="0" borderId="1" xfId="1" applyNumberFormat="1" applyFont="1" applyFill="1" applyBorder="1" applyAlignment="1">
      <alignment horizontal="center" vertical="center" wrapText="1"/>
    </xf>
    <xf numFmtId="2" fontId="7" fillId="0" borderId="1" xfId="0" applyNumberFormat="1" applyFont="1" applyFill="1" applyBorder="1" applyAlignment="1">
      <alignment horizontal="center"/>
    </xf>
    <xf numFmtId="164" fontId="2" fillId="0" borderId="0" xfId="0" applyNumberFormat="1" applyFont="1" applyAlignment="1">
      <alignment vertical="center" wrapText="1"/>
    </xf>
    <xf numFmtId="1" fontId="7" fillId="0" borderId="1" xfId="0" applyNumberFormat="1" applyFont="1" applyFill="1" applyBorder="1" applyAlignment="1">
      <alignment horizontal="center" vertical="center" wrapText="1"/>
    </xf>
    <xf numFmtId="164" fontId="2" fillId="0" borderId="0" xfId="0" applyNumberFormat="1" applyFont="1" applyFill="1" applyAlignment="1">
      <alignment vertical="center" wrapText="1"/>
    </xf>
    <xf numFmtId="166" fontId="2" fillId="0" borderId="0" xfId="0" applyNumberFormat="1" applyFont="1" applyAlignment="1">
      <alignment horizontal="left" wrapText="1"/>
    </xf>
    <xf numFmtId="164" fontId="3" fillId="0" borderId="1" xfId="1" applyFont="1" applyBorder="1" applyAlignment="1">
      <alignment vertical="center" wrapText="1"/>
    </xf>
    <xf numFmtId="165" fontId="2" fillId="0" borderId="0" xfId="0" applyNumberFormat="1" applyFont="1" applyAlignment="1">
      <alignment vertical="center" wrapText="1"/>
    </xf>
    <xf numFmtId="0" fontId="9" fillId="0" borderId="1" xfId="0" applyFont="1" applyBorder="1" applyAlignment="1">
      <alignment horizontal="center" wrapText="1"/>
    </xf>
    <xf numFmtId="0" fontId="9" fillId="0" borderId="1" xfId="0" applyFont="1" applyBorder="1" applyAlignment="1">
      <alignment vertical="center" wrapText="1"/>
    </xf>
    <xf numFmtId="0" fontId="9" fillId="0" borderId="1" xfId="0" applyFont="1" applyBorder="1" applyAlignment="1">
      <alignment horizontal="center" vertical="center" wrapText="1"/>
    </xf>
    <xf numFmtId="164" fontId="10" fillId="0" borderId="1" xfId="1" applyFont="1" applyBorder="1" applyAlignment="1">
      <alignment wrapText="1"/>
    </xf>
    <xf numFmtId="164" fontId="9" fillId="0" borderId="1" xfId="1" applyFont="1" applyBorder="1" applyAlignment="1">
      <alignment vertical="center" wrapText="1"/>
    </xf>
    <xf numFmtId="0" fontId="9" fillId="0" borderId="1" xfId="0" applyFont="1" applyBorder="1"/>
    <xf numFmtId="0" fontId="9" fillId="0" borderId="1" xfId="0" applyFont="1" applyBorder="1" applyAlignment="1">
      <alignment horizontal="center"/>
    </xf>
    <xf numFmtId="0" fontId="9" fillId="0" borderId="1" xfId="0" applyFont="1" applyBorder="1" applyAlignment="1">
      <alignment wrapText="1"/>
    </xf>
    <xf numFmtId="2" fontId="9" fillId="0" borderId="1" xfId="0" applyNumberFormat="1" applyFont="1" applyBorder="1" applyAlignment="1">
      <alignment horizontal="center"/>
    </xf>
    <xf numFmtId="164" fontId="9" fillId="0" borderId="1" xfId="1" applyFont="1" applyBorder="1" applyAlignment="1">
      <alignment wrapText="1"/>
    </xf>
    <xf numFmtId="0" fontId="9" fillId="0" borderId="0" xfId="0" applyFont="1" applyAlignment="1">
      <alignment wrapText="1"/>
    </xf>
    <xf numFmtId="0" fontId="9" fillId="0" borderId="0" xfId="0" applyFont="1"/>
    <xf numFmtId="0" fontId="12" fillId="0" borderId="0" xfId="0" applyFont="1" applyFill="1" applyAlignment="1">
      <alignment wrapText="1"/>
    </xf>
    <xf numFmtId="0" fontId="13" fillId="0" borderId="0" xfId="0" applyFont="1" applyAlignment="1">
      <alignment vertical="center" wrapText="1"/>
    </xf>
    <xf numFmtId="166" fontId="14" fillId="0" borderId="0" xfId="0" applyNumberFormat="1" applyFont="1" applyAlignment="1">
      <alignment wrapText="1"/>
    </xf>
    <xf numFmtId="164" fontId="13" fillId="0" borderId="0" xfId="0" applyNumberFormat="1" applyFont="1" applyFill="1" applyAlignment="1">
      <alignment wrapText="1"/>
    </xf>
    <xf numFmtId="0" fontId="4" fillId="0" borderId="1" xfId="0" applyFont="1" applyBorder="1" applyAlignment="1">
      <alignment horizontal="right" wrapText="1"/>
    </xf>
    <xf numFmtId="0" fontId="9" fillId="0" borderId="1" xfId="0" applyFont="1" applyBorder="1" applyAlignment="1">
      <alignment horizontal="left" vertical="center" wrapText="1"/>
    </xf>
    <xf numFmtId="0" fontId="7" fillId="0" borderId="1" xfId="5" applyFont="1" applyFill="1" applyBorder="1" applyAlignment="1" applyProtection="1">
      <alignment vertical="center" wrapText="1"/>
    </xf>
    <xf numFmtId="0" fontId="15" fillId="0" borderId="0" xfId="0" applyFont="1" applyFill="1"/>
    <xf numFmtId="0" fontId="16" fillId="0" borderId="0" xfId="0" applyFont="1" applyFill="1"/>
    <xf numFmtId="0" fontId="17" fillId="0" borderId="0" xfId="0" applyFont="1" applyFill="1"/>
    <xf numFmtId="0" fontId="4" fillId="0" borderId="1" xfId="0" applyFont="1" applyBorder="1" applyAlignment="1">
      <alignment wrapText="1"/>
    </xf>
    <xf numFmtId="0" fontId="2" fillId="0" borderId="1" xfId="0" applyFont="1" applyBorder="1" applyAlignment="1">
      <alignment vertical="top" wrapText="1"/>
    </xf>
    <xf numFmtId="0" fontId="4" fillId="0" borderId="1" xfId="0" applyFont="1" applyBorder="1" applyAlignment="1">
      <alignment horizontal="center"/>
    </xf>
    <xf numFmtId="0" fontId="4" fillId="0" borderId="1" xfId="0" applyFont="1" applyBorder="1" applyAlignment="1">
      <alignment horizontal="left" wrapText="1"/>
    </xf>
    <xf numFmtId="0" fontId="2" fillId="0" borderId="1" xfId="0" applyFont="1" applyBorder="1" applyAlignment="1">
      <alignmen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cellXfs>
  <cellStyles count="6">
    <cellStyle name="Currency" xfId="1" builtinId="4"/>
    <cellStyle name="Normal" xfId="0" builtinId="0"/>
    <cellStyle name="Normal 2" xfId="4" xr:uid="{00000000-0005-0000-0000-000002000000}"/>
    <cellStyle name="Normal 3" xfId="2" xr:uid="{00000000-0005-0000-0000-000003000000}"/>
    <cellStyle name="Normal 6" xfId="5" xr:uid="{00000000-0005-0000-0000-000004000000}"/>
    <cellStyle name="Percent 2" xfId="3"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46"/>
  <sheetViews>
    <sheetView tabSelected="1" view="pageBreakPreview" topLeftCell="A38" zoomScaleNormal="100" zoomScaleSheetLayoutView="100" workbookViewId="0">
      <selection activeCell="B32" sqref="B32"/>
    </sheetView>
  </sheetViews>
  <sheetFormatPr defaultColWidth="9.296875" defaultRowHeight="15.5" x14ac:dyDescent="0.35"/>
  <cols>
    <col min="1" max="1" width="9.69921875" style="8" bestFit="1" customWidth="1"/>
    <col min="2" max="2" width="89.19921875" style="3" customWidth="1"/>
    <col min="3" max="3" width="9.69921875" style="8" hidden="1" customWidth="1"/>
    <col min="4" max="4" width="14.796875" style="8" customWidth="1"/>
    <col min="5" max="5" width="24.296875" style="60" customWidth="1"/>
    <col min="6" max="6" width="22.19921875" style="2" bestFit="1" customWidth="1"/>
    <col min="7" max="7" width="29.796875" style="2" bestFit="1" customWidth="1"/>
    <col min="8" max="8" width="79.296875" style="3" hidden="1" customWidth="1"/>
    <col min="9" max="9" width="21.796875" style="3" bestFit="1" customWidth="1"/>
    <col min="10" max="11" width="9.296875" style="3"/>
    <col min="12" max="16384" width="9.296875" style="1"/>
  </cols>
  <sheetData>
    <row r="1" spans="1:11" hidden="1" x14ac:dyDescent="0.35"/>
    <row r="2" spans="1:11" ht="18.5" x14ac:dyDescent="0.45">
      <c r="A2" s="7"/>
      <c r="B2" s="99" t="s">
        <v>227</v>
      </c>
      <c r="C2" s="97"/>
      <c r="D2" s="98"/>
      <c r="E2" s="50"/>
      <c r="F2" s="5"/>
      <c r="G2" s="5"/>
    </row>
    <row r="3" spans="1:11" ht="18.5" x14ac:dyDescent="0.45">
      <c r="A3" s="7"/>
      <c r="B3" s="83" t="s">
        <v>251</v>
      </c>
      <c r="C3" s="7"/>
      <c r="D3" s="7"/>
      <c r="E3" s="50"/>
      <c r="F3" s="5"/>
      <c r="G3" s="5"/>
    </row>
    <row r="4" spans="1:11" ht="18.5" x14ac:dyDescent="0.45">
      <c r="A4" s="7"/>
      <c r="B4" s="83" t="s">
        <v>136</v>
      </c>
      <c r="C4" s="7"/>
      <c r="D4" s="7"/>
      <c r="E4" s="50"/>
      <c r="F4" s="5"/>
      <c r="G4" s="5"/>
    </row>
    <row r="5" spans="1:11" s="24" customFormat="1" ht="24" customHeight="1" x14ac:dyDescent="0.3">
      <c r="A5" s="20"/>
      <c r="B5" s="104" t="s">
        <v>252</v>
      </c>
      <c r="C5" s="20"/>
      <c r="D5" s="20"/>
      <c r="E5" s="52"/>
      <c r="F5" s="21"/>
      <c r="G5" s="21"/>
      <c r="H5" s="23"/>
      <c r="I5" s="23"/>
      <c r="J5" s="23"/>
      <c r="K5" s="23"/>
    </row>
    <row r="6" spans="1:11" s="24" customFormat="1" ht="25.5" customHeight="1" x14ac:dyDescent="0.3">
      <c r="A6" s="20"/>
      <c r="B6" s="105" t="s">
        <v>253</v>
      </c>
      <c r="C6" s="106"/>
      <c r="D6" s="106"/>
      <c r="E6" s="106"/>
      <c r="F6" s="106"/>
      <c r="G6" s="107"/>
      <c r="H6" s="23"/>
      <c r="I6" s="23"/>
      <c r="J6" s="23"/>
      <c r="K6" s="23"/>
    </row>
    <row r="7" spans="1:11" ht="34.5" customHeight="1" x14ac:dyDescent="0.35">
      <c r="A7" s="7"/>
      <c r="B7" s="105" t="s">
        <v>254</v>
      </c>
      <c r="C7" s="106"/>
      <c r="D7" s="106"/>
      <c r="E7" s="106"/>
      <c r="F7" s="106"/>
      <c r="G7" s="107"/>
    </row>
    <row r="8" spans="1:11" ht="24" customHeight="1" x14ac:dyDescent="0.35">
      <c r="A8" s="7"/>
      <c r="B8" s="105" t="s">
        <v>255</v>
      </c>
      <c r="C8" s="106"/>
      <c r="D8" s="106"/>
      <c r="E8" s="106"/>
      <c r="F8" s="106"/>
      <c r="G8" s="107"/>
    </row>
    <row r="9" spans="1:11" ht="34.5" customHeight="1" x14ac:dyDescent="0.35">
      <c r="A9" s="7"/>
      <c r="B9" s="105" t="s">
        <v>256</v>
      </c>
      <c r="C9" s="106"/>
      <c r="D9" s="106"/>
      <c r="E9" s="106"/>
      <c r="F9" s="106"/>
      <c r="G9" s="107"/>
    </row>
    <row r="10" spans="1:11" ht="25.5" customHeight="1" x14ac:dyDescent="0.35">
      <c r="A10" s="7"/>
      <c r="B10" s="105" t="s">
        <v>257</v>
      </c>
      <c r="C10" s="106"/>
      <c r="D10" s="106"/>
      <c r="E10" s="106"/>
      <c r="F10" s="106"/>
      <c r="G10" s="107"/>
    </row>
    <row r="11" spans="1:11" ht="56.25" customHeight="1" x14ac:dyDescent="0.35">
      <c r="A11" s="7"/>
      <c r="B11" s="105" t="s">
        <v>258</v>
      </c>
      <c r="C11" s="106"/>
      <c r="D11" s="106"/>
      <c r="E11" s="106"/>
      <c r="F11" s="106"/>
      <c r="G11" s="107"/>
    </row>
    <row r="12" spans="1:11" ht="13.5" customHeight="1" x14ac:dyDescent="0.35">
      <c r="A12" s="7"/>
      <c r="B12" s="105"/>
      <c r="C12" s="106"/>
      <c r="D12" s="106"/>
      <c r="E12" s="106"/>
      <c r="F12" s="106"/>
      <c r="G12" s="107"/>
    </row>
    <row r="13" spans="1:11" ht="16.5" customHeight="1" x14ac:dyDescent="0.35">
      <c r="A13" s="7"/>
      <c r="B13" s="105"/>
      <c r="C13" s="106"/>
      <c r="D13" s="106"/>
      <c r="E13" s="106"/>
      <c r="F13" s="106"/>
      <c r="G13" s="107"/>
    </row>
    <row r="14" spans="1:11" s="38" customFormat="1" ht="30" customHeight="1" x14ac:dyDescent="0.3">
      <c r="A14" s="34" t="s">
        <v>221</v>
      </c>
      <c r="B14" s="35" t="s">
        <v>220</v>
      </c>
      <c r="C14" s="34"/>
      <c r="D14" s="34" t="s">
        <v>217</v>
      </c>
      <c r="E14" s="51" t="s">
        <v>218</v>
      </c>
      <c r="F14" s="36" t="s">
        <v>216</v>
      </c>
      <c r="G14" s="36" t="s">
        <v>219</v>
      </c>
      <c r="H14" s="37"/>
      <c r="I14" s="37"/>
      <c r="J14" s="37"/>
      <c r="K14" s="37"/>
    </row>
    <row r="15" spans="1:11" s="24" customFormat="1" x14ac:dyDescent="0.3">
      <c r="A15" s="20"/>
      <c r="B15" s="19"/>
      <c r="C15" s="20"/>
      <c r="D15" s="20"/>
      <c r="E15" s="52"/>
      <c r="F15" s="21"/>
      <c r="G15" s="21"/>
      <c r="H15" s="23" t="s">
        <v>213</v>
      </c>
      <c r="I15" s="74"/>
      <c r="J15" s="23"/>
      <c r="K15" s="23"/>
    </row>
    <row r="16" spans="1:11" s="89" customFormat="1" ht="18.5" x14ac:dyDescent="0.45">
      <c r="A16" s="102"/>
      <c r="B16" s="85" t="s">
        <v>0</v>
      </c>
      <c r="C16" s="84"/>
      <c r="D16" s="84"/>
      <c r="E16" s="86"/>
      <c r="F16" s="87"/>
      <c r="G16" s="87"/>
      <c r="H16" s="88"/>
      <c r="I16" s="88"/>
      <c r="J16" s="88"/>
      <c r="K16" s="88"/>
    </row>
    <row r="17" spans="1:11" x14ac:dyDescent="0.35">
      <c r="A17" s="7">
        <f>ROW(A1)</f>
        <v>1</v>
      </c>
      <c r="B17" s="10" t="s">
        <v>1</v>
      </c>
      <c r="C17" s="7" t="s">
        <v>2</v>
      </c>
      <c r="D17" s="7" t="s">
        <v>24</v>
      </c>
      <c r="E17" s="50"/>
      <c r="F17" s="5"/>
      <c r="G17" s="5">
        <f>F17*E17</f>
        <v>0</v>
      </c>
    </row>
    <row r="18" spans="1:11" x14ac:dyDescent="0.35">
      <c r="A18" s="7">
        <f t="shared" ref="A18:A81" si="0">ROW(A2)</f>
        <v>2</v>
      </c>
      <c r="B18" s="10" t="s">
        <v>3</v>
      </c>
      <c r="C18" s="7" t="s">
        <v>2</v>
      </c>
      <c r="D18" s="7" t="s">
        <v>24</v>
      </c>
      <c r="E18" s="50"/>
      <c r="F18" s="5"/>
      <c r="G18" s="5">
        <f t="shared" ref="G18:G33" si="1">F18*E18</f>
        <v>0</v>
      </c>
    </row>
    <row r="19" spans="1:11" s="33" customFormat="1" ht="45.75" customHeight="1" x14ac:dyDescent="0.35">
      <c r="A19" s="7">
        <f t="shared" si="0"/>
        <v>3</v>
      </c>
      <c r="B19" s="41" t="s">
        <v>4</v>
      </c>
      <c r="C19" s="42" t="s">
        <v>2</v>
      </c>
      <c r="D19" s="42" t="s">
        <v>24</v>
      </c>
      <c r="E19" s="53"/>
      <c r="F19" s="40"/>
      <c r="G19" s="40">
        <f t="shared" si="1"/>
        <v>0</v>
      </c>
      <c r="H19" s="31" t="s">
        <v>214</v>
      </c>
      <c r="I19" s="91">
        <v>10000000</v>
      </c>
      <c r="J19" s="32"/>
      <c r="K19" s="32"/>
    </row>
    <row r="20" spans="1:11" x14ac:dyDescent="0.35">
      <c r="A20" s="7">
        <f t="shared" si="0"/>
        <v>4</v>
      </c>
      <c r="B20" s="10" t="s">
        <v>5</v>
      </c>
      <c r="C20" s="7" t="s">
        <v>2</v>
      </c>
      <c r="D20" s="7" t="s">
        <v>24</v>
      </c>
      <c r="E20" s="50"/>
      <c r="F20" s="5"/>
      <c r="G20" s="5">
        <f t="shared" si="1"/>
        <v>0</v>
      </c>
      <c r="I20" s="92">
        <f>I19- (63.7613%*I19)</f>
        <v>3623870</v>
      </c>
    </row>
    <row r="21" spans="1:11" x14ac:dyDescent="0.35">
      <c r="A21" s="7">
        <f t="shared" si="0"/>
        <v>5</v>
      </c>
      <c r="B21" s="10" t="s">
        <v>6</v>
      </c>
      <c r="C21" s="7" t="s">
        <v>2</v>
      </c>
      <c r="D21" s="7" t="s">
        <v>24</v>
      </c>
      <c r="E21" s="50"/>
      <c r="F21" s="5"/>
      <c r="G21" s="5">
        <f t="shared" si="1"/>
        <v>0</v>
      </c>
      <c r="I21" s="92">
        <f>I19-I20</f>
        <v>6376130</v>
      </c>
    </row>
    <row r="22" spans="1:11" s="15" customFormat="1" x14ac:dyDescent="0.35">
      <c r="A22" s="7">
        <f t="shared" si="0"/>
        <v>6</v>
      </c>
      <c r="B22" s="44" t="s">
        <v>7</v>
      </c>
      <c r="C22" s="39" t="s">
        <v>2</v>
      </c>
      <c r="D22" s="39" t="s">
        <v>24</v>
      </c>
      <c r="E22" s="54"/>
      <c r="F22" s="43"/>
      <c r="G22" s="5">
        <f t="shared" si="1"/>
        <v>0</v>
      </c>
      <c r="H22" s="14" t="s">
        <v>141</v>
      </c>
      <c r="I22" s="93"/>
      <c r="J22" s="14"/>
      <c r="K22" s="14"/>
    </row>
    <row r="23" spans="1:11" s="15" customFormat="1" x14ac:dyDescent="0.35">
      <c r="A23" s="7">
        <f t="shared" si="0"/>
        <v>7</v>
      </c>
      <c r="B23" s="44" t="s">
        <v>8</v>
      </c>
      <c r="C23" s="39" t="s">
        <v>2</v>
      </c>
      <c r="D23" s="39" t="s">
        <v>24</v>
      </c>
      <c r="E23" s="54"/>
      <c r="F23" s="43"/>
      <c r="G23" s="5">
        <f t="shared" si="1"/>
        <v>0</v>
      </c>
      <c r="H23" s="14" t="s">
        <v>142</v>
      </c>
      <c r="I23" s="16"/>
      <c r="J23" s="14"/>
      <c r="K23" s="14"/>
    </row>
    <row r="24" spans="1:11" s="15" customFormat="1" x14ac:dyDescent="0.35">
      <c r="A24" s="7">
        <f t="shared" si="0"/>
        <v>8</v>
      </c>
      <c r="B24" s="44" t="s">
        <v>9</v>
      </c>
      <c r="C24" s="39" t="s">
        <v>2</v>
      </c>
      <c r="D24" s="39" t="s">
        <v>24</v>
      </c>
      <c r="E24" s="54"/>
      <c r="F24" s="43"/>
      <c r="G24" s="5">
        <f t="shared" si="1"/>
        <v>0</v>
      </c>
      <c r="H24" s="14"/>
      <c r="I24" s="14"/>
      <c r="J24" s="14"/>
      <c r="K24" s="14"/>
    </row>
    <row r="25" spans="1:11" x14ac:dyDescent="0.35">
      <c r="A25" s="7">
        <f t="shared" si="0"/>
        <v>9</v>
      </c>
      <c r="B25" s="10" t="s">
        <v>10</v>
      </c>
      <c r="C25" s="7" t="s">
        <v>2</v>
      </c>
      <c r="D25" s="7" t="s">
        <v>24</v>
      </c>
      <c r="E25" s="50"/>
      <c r="F25" s="5"/>
      <c r="G25" s="5">
        <f t="shared" si="1"/>
        <v>0</v>
      </c>
    </row>
    <row r="26" spans="1:11" x14ac:dyDescent="0.35">
      <c r="A26" s="7">
        <f t="shared" si="0"/>
        <v>10</v>
      </c>
      <c r="B26" s="10" t="s">
        <v>11</v>
      </c>
      <c r="C26" s="7" t="s">
        <v>2</v>
      </c>
      <c r="D26" s="7" t="s">
        <v>24</v>
      </c>
      <c r="E26" s="50"/>
      <c r="F26" s="5"/>
      <c r="G26" s="5">
        <f t="shared" si="1"/>
        <v>0</v>
      </c>
    </row>
    <row r="27" spans="1:11" x14ac:dyDescent="0.35">
      <c r="A27" s="7">
        <f t="shared" si="0"/>
        <v>11</v>
      </c>
      <c r="B27" s="10" t="s">
        <v>12</v>
      </c>
      <c r="C27" s="7" t="s">
        <v>2</v>
      </c>
      <c r="D27" s="7" t="s">
        <v>24</v>
      </c>
      <c r="E27" s="50"/>
      <c r="F27" s="5"/>
      <c r="G27" s="5">
        <f t="shared" si="1"/>
        <v>0</v>
      </c>
    </row>
    <row r="28" spans="1:11" s="18" customFormat="1" ht="31" x14ac:dyDescent="0.35">
      <c r="A28" s="7">
        <f t="shared" si="0"/>
        <v>12</v>
      </c>
      <c r="B28" s="41" t="s">
        <v>222</v>
      </c>
      <c r="C28" s="45" t="s">
        <v>13</v>
      </c>
      <c r="D28" s="42" t="s">
        <v>24</v>
      </c>
      <c r="E28" s="55"/>
      <c r="F28" s="46"/>
      <c r="G28" s="40">
        <f t="shared" si="1"/>
        <v>0</v>
      </c>
      <c r="H28" s="17" t="s">
        <v>143</v>
      </c>
      <c r="I28" s="90"/>
      <c r="J28" s="17"/>
      <c r="K28" s="17"/>
    </row>
    <row r="29" spans="1:11" s="24" customFormat="1" ht="36" customHeight="1" x14ac:dyDescent="0.35">
      <c r="A29" s="7">
        <f t="shared" si="0"/>
        <v>13</v>
      </c>
      <c r="B29" s="19" t="s">
        <v>14</v>
      </c>
      <c r="C29" s="20" t="s">
        <v>2</v>
      </c>
      <c r="D29" s="20" t="s">
        <v>24</v>
      </c>
      <c r="E29" s="52"/>
      <c r="F29" s="21"/>
      <c r="G29" s="21">
        <f t="shared" si="1"/>
        <v>0</v>
      </c>
      <c r="H29" s="23" t="s">
        <v>145</v>
      </c>
      <c r="I29" s="23"/>
      <c r="J29" s="23"/>
      <c r="K29" s="23"/>
    </row>
    <row r="30" spans="1:11" x14ac:dyDescent="0.35">
      <c r="A30" s="7">
        <f t="shared" si="0"/>
        <v>14</v>
      </c>
      <c r="B30" s="4" t="s">
        <v>223</v>
      </c>
      <c r="C30" s="7" t="s">
        <v>13</v>
      </c>
      <c r="D30" s="7" t="s">
        <v>24</v>
      </c>
      <c r="E30" s="50"/>
      <c r="F30" s="5"/>
      <c r="G30" s="5">
        <f t="shared" si="1"/>
        <v>0</v>
      </c>
      <c r="H30" s="3" t="s">
        <v>144</v>
      </c>
    </row>
    <row r="31" spans="1:11" x14ac:dyDescent="0.35">
      <c r="A31" s="7">
        <f t="shared" si="0"/>
        <v>15</v>
      </c>
      <c r="B31" s="4" t="s">
        <v>15</v>
      </c>
      <c r="C31" s="7" t="s">
        <v>16</v>
      </c>
      <c r="D31" s="7" t="s">
        <v>24</v>
      </c>
      <c r="E31" s="50"/>
      <c r="F31" s="5"/>
      <c r="G31" s="5">
        <f t="shared" si="1"/>
        <v>0</v>
      </c>
      <c r="H31" s="3" t="s">
        <v>144</v>
      </c>
    </row>
    <row r="32" spans="1:11" x14ac:dyDescent="0.35">
      <c r="A32" s="7">
        <f t="shared" si="0"/>
        <v>16</v>
      </c>
      <c r="B32" s="96" t="s">
        <v>249</v>
      </c>
      <c r="C32" s="7"/>
      <c r="D32" s="7" t="s">
        <v>24</v>
      </c>
      <c r="E32" s="50"/>
      <c r="F32" s="5"/>
      <c r="G32" s="5">
        <f t="shared" si="1"/>
        <v>0</v>
      </c>
    </row>
    <row r="33" spans="1:11" x14ac:dyDescent="0.35">
      <c r="A33" s="7">
        <f t="shared" si="0"/>
        <v>17</v>
      </c>
      <c r="B33" s="96" t="s">
        <v>250</v>
      </c>
      <c r="C33" s="7"/>
      <c r="D33" s="7" t="s">
        <v>24</v>
      </c>
      <c r="E33" s="50"/>
      <c r="F33" s="5"/>
      <c r="G33" s="5">
        <f t="shared" si="1"/>
        <v>0</v>
      </c>
    </row>
    <row r="34" spans="1:11" x14ac:dyDescent="0.35">
      <c r="A34" s="7">
        <f t="shared" si="0"/>
        <v>18</v>
      </c>
      <c r="B34" s="4"/>
      <c r="C34" s="7"/>
      <c r="D34" s="7"/>
      <c r="E34" s="50"/>
      <c r="F34" s="5"/>
      <c r="G34" s="5"/>
    </row>
    <row r="35" spans="1:11" ht="18.5" x14ac:dyDescent="0.65">
      <c r="A35" s="7">
        <f t="shared" si="0"/>
        <v>19</v>
      </c>
      <c r="B35" s="94" t="s">
        <v>228</v>
      </c>
      <c r="C35" s="7"/>
      <c r="D35" s="7"/>
      <c r="E35" s="50"/>
      <c r="F35" s="6"/>
      <c r="G35" s="6">
        <f>SUM(G17:G33)</f>
        <v>0</v>
      </c>
      <c r="H35" s="3" t="s">
        <v>146</v>
      </c>
    </row>
    <row r="36" spans="1:11" ht="18.5" x14ac:dyDescent="0.65">
      <c r="A36" s="7">
        <f t="shared" si="0"/>
        <v>20</v>
      </c>
      <c r="B36" s="4"/>
      <c r="C36" s="7"/>
      <c r="D36" s="7"/>
      <c r="E36" s="50"/>
      <c r="F36" s="6"/>
      <c r="G36" s="6"/>
    </row>
    <row r="37" spans="1:11" s="24" customFormat="1" ht="28.5" customHeight="1" x14ac:dyDescent="0.35">
      <c r="A37" s="7">
        <f t="shared" si="0"/>
        <v>21</v>
      </c>
      <c r="B37" s="95" t="s">
        <v>220</v>
      </c>
      <c r="C37" s="34"/>
      <c r="D37" s="34" t="s">
        <v>229</v>
      </c>
      <c r="E37" s="51"/>
      <c r="F37" s="36"/>
      <c r="G37" s="36" t="s">
        <v>219</v>
      </c>
      <c r="H37" s="23"/>
      <c r="I37" s="23"/>
      <c r="J37" s="23"/>
      <c r="K37" s="23"/>
    </row>
    <row r="38" spans="1:11" ht="18.5" x14ac:dyDescent="0.45">
      <c r="A38" s="7">
        <f t="shared" si="0"/>
        <v>22</v>
      </c>
      <c r="B38" s="85" t="s">
        <v>17</v>
      </c>
      <c r="C38" s="7"/>
      <c r="D38" s="7"/>
      <c r="E38" s="50"/>
      <c r="F38" s="5"/>
      <c r="G38" s="5"/>
    </row>
    <row r="39" spans="1:11" s="24" customFormat="1" x14ac:dyDescent="0.35">
      <c r="A39" s="7">
        <f t="shared" si="0"/>
        <v>23</v>
      </c>
      <c r="B39" s="19" t="s">
        <v>243</v>
      </c>
      <c r="C39" s="20">
        <v>20</v>
      </c>
      <c r="D39" s="20" t="s">
        <v>18</v>
      </c>
      <c r="E39" s="57"/>
      <c r="F39" s="21"/>
      <c r="G39" s="21"/>
      <c r="H39" s="23" t="s">
        <v>147</v>
      </c>
      <c r="I39" s="23"/>
      <c r="J39" s="23"/>
      <c r="K39" s="23"/>
    </row>
    <row r="40" spans="1:11" x14ac:dyDescent="0.35">
      <c r="A40" s="7">
        <f t="shared" si="0"/>
        <v>24</v>
      </c>
      <c r="B40" s="4" t="s">
        <v>244</v>
      </c>
      <c r="C40" s="7">
        <v>20</v>
      </c>
      <c r="D40" s="7" t="s">
        <v>18</v>
      </c>
      <c r="E40" s="56"/>
      <c r="F40" s="5"/>
      <c r="G40" s="5"/>
      <c r="H40" s="3" t="s">
        <v>148</v>
      </c>
    </row>
    <row r="41" spans="1:11" ht="31" x14ac:dyDescent="0.35">
      <c r="A41" s="7">
        <f t="shared" si="0"/>
        <v>25</v>
      </c>
      <c r="B41" s="4" t="s">
        <v>19</v>
      </c>
      <c r="C41" s="7">
        <v>30</v>
      </c>
      <c r="D41" s="7" t="s">
        <v>18</v>
      </c>
      <c r="E41" s="56"/>
      <c r="F41" s="5"/>
      <c r="G41" s="5"/>
      <c r="H41" s="3" t="s">
        <v>148</v>
      </c>
    </row>
    <row r="42" spans="1:11" s="24" customFormat="1" ht="38.25" customHeight="1" x14ac:dyDescent="0.35">
      <c r="A42" s="7">
        <f t="shared" si="0"/>
        <v>26</v>
      </c>
      <c r="B42" s="19" t="s">
        <v>20</v>
      </c>
      <c r="C42" s="20">
        <v>60</v>
      </c>
      <c r="D42" s="20" t="s">
        <v>18</v>
      </c>
      <c r="E42" s="57"/>
      <c r="F42" s="21"/>
      <c r="G42" s="21"/>
      <c r="H42" s="23" t="s">
        <v>148</v>
      </c>
      <c r="I42" s="23"/>
      <c r="J42" s="23"/>
      <c r="K42" s="23"/>
    </row>
    <row r="43" spans="1:11" ht="31" x14ac:dyDescent="0.35">
      <c r="A43" s="7">
        <f t="shared" si="0"/>
        <v>27</v>
      </c>
      <c r="B43" s="4" t="s">
        <v>21</v>
      </c>
      <c r="C43" s="7">
        <v>40</v>
      </c>
      <c r="D43" s="7" t="s">
        <v>18</v>
      </c>
      <c r="E43" s="56"/>
      <c r="F43" s="5"/>
      <c r="G43" s="5"/>
      <c r="H43" s="3" t="s">
        <v>198</v>
      </c>
    </row>
    <row r="44" spans="1:11" ht="31" x14ac:dyDescent="0.35">
      <c r="A44" s="7">
        <f t="shared" si="0"/>
        <v>28</v>
      </c>
      <c r="B44" s="4" t="s">
        <v>155</v>
      </c>
      <c r="C44" s="7" t="s">
        <v>22</v>
      </c>
      <c r="D44" s="22" t="s">
        <v>212</v>
      </c>
      <c r="E44" s="58"/>
      <c r="F44" s="5"/>
      <c r="G44" s="5" t="s">
        <v>22</v>
      </c>
    </row>
    <row r="45" spans="1:11" ht="31" x14ac:dyDescent="0.35">
      <c r="A45" s="7">
        <f t="shared" si="0"/>
        <v>29</v>
      </c>
      <c r="B45" s="4" t="s">
        <v>23</v>
      </c>
      <c r="C45" s="7" t="s">
        <v>22</v>
      </c>
      <c r="D45" s="7" t="s">
        <v>24</v>
      </c>
      <c r="E45" s="58"/>
      <c r="F45" s="5"/>
      <c r="G45" s="5"/>
      <c r="H45" s="11" t="s">
        <v>156</v>
      </c>
    </row>
    <row r="46" spans="1:11" s="24" customFormat="1" ht="43.5" customHeight="1" x14ac:dyDescent="0.35">
      <c r="A46" s="7">
        <f t="shared" si="0"/>
        <v>30</v>
      </c>
      <c r="B46" s="19" t="s">
        <v>199</v>
      </c>
      <c r="C46" s="20">
        <v>264</v>
      </c>
      <c r="D46" s="20" t="s">
        <v>18</v>
      </c>
      <c r="E46" s="57"/>
      <c r="F46" s="21"/>
      <c r="G46" s="21"/>
      <c r="H46" s="23" t="s">
        <v>144</v>
      </c>
      <c r="I46" s="23"/>
      <c r="J46" s="23"/>
      <c r="K46" s="23"/>
    </row>
    <row r="47" spans="1:11" s="24" customFormat="1" ht="54.75" customHeight="1" x14ac:dyDescent="0.35">
      <c r="A47" s="7">
        <f t="shared" si="0"/>
        <v>31</v>
      </c>
      <c r="B47" s="19" t="s">
        <v>25</v>
      </c>
      <c r="C47" s="20">
        <v>264</v>
      </c>
      <c r="D47" s="20" t="s">
        <v>18</v>
      </c>
      <c r="E47" s="57"/>
      <c r="F47" s="21"/>
      <c r="G47" s="21"/>
      <c r="H47" s="23"/>
      <c r="I47" s="23"/>
      <c r="J47" s="23"/>
      <c r="K47" s="23"/>
    </row>
    <row r="48" spans="1:11" s="24" customFormat="1" ht="54.75" customHeight="1" x14ac:dyDescent="0.35">
      <c r="A48" s="7">
        <f t="shared" si="0"/>
        <v>32</v>
      </c>
      <c r="B48" s="19" t="s">
        <v>26</v>
      </c>
      <c r="C48" s="20">
        <v>8160</v>
      </c>
      <c r="D48" s="20" t="s">
        <v>18</v>
      </c>
      <c r="E48" s="57"/>
      <c r="F48" s="21"/>
      <c r="G48" s="47"/>
      <c r="H48" s="25" t="s">
        <v>176</v>
      </c>
      <c r="I48" s="23"/>
      <c r="J48" s="23"/>
      <c r="K48" s="23"/>
    </row>
    <row r="49" spans="1:11" s="24" customFormat="1" ht="54.75" customHeight="1" x14ac:dyDescent="0.35">
      <c r="A49" s="7">
        <f t="shared" si="0"/>
        <v>33</v>
      </c>
      <c r="B49" s="19" t="s">
        <v>245</v>
      </c>
      <c r="C49" s="20">
        <v>8160</v>
      </c>
      <c r="D49" s="20" t="s">
        <v>18</v>
      </c>
      <c r="E49" s="57"/>
      <c r="F49" s="21"/>
      <c r="G49" s="47"/>
      <c r="H49" s="25" t="s">
        <v>200</v>
      </c>
      <c r="I49" s="23"/>
      <c r="J49" s="23"/>
      <c r="K49" s="23"/>
    </row>
    <row r="50" spans="1:11" s="24" customFormat="1" ht="31" x14ac:dyDescent="0.35">
      <c r="A50" s="7">
        <f t="shared" si="0"/>
        <v>34</v>
      </c>
      <c r="B50" s="19" t="s">
        <v>168</v>
      </c>
      <c r="C50" s="20" t="s">
        <v>27</v>
      </c>
      <c r="D50" s="20" t="s">
        <v>18</v>
      </c>
      <c r="E50" s="59"/>
      <c r="F50" s="21"/>
      <c r="G50" s="21" t="s">
        <v>22</v>
      </c>
      <c r="H50" s="26" t="s">
        <v>177</v>
      </c>
      <c r="I50" s="23"/>
      <c r="J50" s="23"/>
      <c r="K50" s="23"/>
    </row>
    <row r="51" spans="1:11" s="24" customFormat="1" ht="31" x14ac:dyDescent="0.35">
      <c r="A51" s="7">
        <f t="shared" si="0"/>
        <v>35</v>
      </c>
      <c r="B51" s="19" t="s">
        <v>169</v>
      </c>
      <c r="C51" s="20" t="s">
        <v>27</v>
      </c>
      <c r="D51" s="20" t="s">
        <v>18</v>
      </c>
      <c r="E51" s="59"/>
      <c r="F51" s="21"/>
      <c r="G51" s="21" t="s">
        <v>22</v>
      </c>
      <c r="H51" s="26" t="s">
        <v>177</v>
      </c>
      <c r="I51" s="23"/>
      <c r="J51" s="23"/>
      <c r="K51" s="23"/>
    </row>
    <row r="52" spans="1:11" ht="31" x14ac:dyDescent="0.35">
      <c r="A52" s="7">
        <f t="shared" si="0"/>
        <v>36</v>
      </c>
      <c r="B52" s="10" t="s">
        <v>170</v>
      </c>
      <c r="C52" s="7">
        <v>40</v>
      </c>
      <c r="D52" s="7" t="s">
        <v>18</v>
      </c>
      <c r="E52" s="57"/>
      <c r="F52" s="5"/>
      <c r="G52" s="62">
        <f>F52*E52</f>
        <v>0</v>
      </c>
      <c r="H52" s="13" t="s">
        <v>179</v>
      </c>
    </row>
    <row r="53" spans="1:11" ht="31" x14ac:dyDescent="0.35">
      <c r="A53" s="7">
        <f t="shared" si="0"/>
        <v>37</v>
      </c>
      <c r="B53" s="10" t="s">
        <v>137</v>
      </c>
      <c r="C53" s="7">
        <v>40</v>
      </c>
      <c r="D53" s="7" t="s">
        <v>18</v>
      </c>
      <c r="E53" s="61"/>
      <c r="F53" s="5"/>
      <c r="G53" s="62">
        <f t="shared" ref="G53" si="2">F53*E53</f>
        <v>0</v>
      </c>
      <c r="H53" s="13" t="s">
        <v>178</v>
      </c>
    </row>
    <row r="54" spans="1:11" s="49" customFormat="1" ht="78" customHeight="1" x14ac:dyDescent="0.35">
      <c r="A54" s="7">
        <f t="shared" si="0"/>
        <v>38</v>
      </c>
      <c r="B54" s="41" t="s">
        <v>171</v>
      </c>
      <c r="C54" s="45">
        <v>360</v>
      </c>
      <c r="D54" s="45" t="s">
        <v>24</v>
      </c>
      <c r="E54" s="64"/>
      <c r="F54" s="46"/>
      <c r="G54" s="46">
        <f>F54*E54</f>
        <v>0</v>
      </c>
      <c r="H54" s="48" t="s">
        <v>224</v>
      </c>
      <c r="I54" s="48"/>
      <c r="J54" s="48"/>
      <c r="K54" s="48"/>
    </row>
    <row r="55" spans="1:11" s="24" customFormat="1" ht="46.5" x14ac:dyDescent="0.35">
      <c r="A55" s="7">
        <f t="shared" si="0"/>
        <v>39</v>
      </c>
      <c r="B55" s="19" t="s">
        <v>28</v>
      </c>
      <c r="C55" s="20">
        <v>36</v>
      </c>
      <c r="D55" s="20" t="s">
        <v>18</v>
      </c>
      <c r="E55" s="57"/>
      <c r="F55" s="21"/>
      <c r="G55" s="46">
        <f>F55*E55</f>
        <v>0</v>
      </c>
      <c r="H55" s="27" t="s">
        <v>174</v>
      </c>
      <c r="I55" s="23"/>
      <c r="J55" s="23"/>
      <c r="K55" s="23"/>
    </row>
    <row r="56" spans="1:11" s="24" customFormat="1" x14ac:dyDescent="0.35">
      <c r="A56" s="7">
        <f t="shared" si="0"/>
        <v>40</v>
      </c>
      <c r="B56" s="19" t="s">
        <v>29</v>
      </c>
      <c r="C56" s="20">
        <v>60</v>
      </c>
      <c r="D56" s="20" t="s">
        <v>18</v>
      </c>
      <c r="E56" s="57"/>
      <c r="F56" s="21"/>
      <c r="G56" s="46">
        <f t="shared" ref="G56:G59" si="3">F56*E56</f>
        <v>0</v>
      </c>
      <c r="H56" s="25" t="s">
        <v>173</v>
      </c>
      <c r="I56" s="23"/>
      <c r="J56" s="23"/>
      <c r="K56" s="23"/>
    </row>
    <row r="57" spans="1:11" x14ac:dyDescent="0.35">
      <c r="A57" s="7">
        <f t="shared" si="0"/>
        <v>41</v>
      </c>
      <c r="B57" s="4" t="s">
        <v>30</v>
      </c>
      <c r="C57" s="7">
        <v>30</v>
      </c>
      <c r="D57" s="7" t="s">
        <v>18</v>
      </c>
      <c r="E57" s="56"/>
      <c r="F57" s="5"/>
      <c r="G57" s="46">
        <f t="shared" si="3"/>
        <v>0</v>
      </c>
      <c r="H57" s="12" t="s">
        <v>172</v>
      </c>
    </row>
    <row r="58" spans="1:11" x14ac:dyDescent="0.35">
      <c r="A58" s="7">
        <f t="shared" si="0"/>
        <v>42</v>
      </c>
      <c r="B58" s="4" t="s">
        <v>31</v>
      </c>
      <c r="C58" s="7">
        <v>60</v>
      </c>
      <c r="D58" s="7" t="s">
        <v>18</v>
      </c>
      <c r="E58" s="56"/>
      <c r="F58" s="5"/>
      <c r="G58" s="46">
        <f t="shared" si="3"/>
        <v>0</v>
      </c>
      <c r="H58" s="12" t="s">
        <v>175</v>
      </c>
    </row>
    <row r="59" spans="1:11" s="24" customFormat="1" ht="31" x14ac:dyDescent="0.35">
      <c r="A59" s="7">
        <f t="shared" si="0"/>
        <v>43</v>
      </c>
      <c r="B59" s="19" t="s">
        <v>32</v>
      </c>
      <c r="C59" s="20">
        <v>40</v>
      </c>
      <c r="D59" s="20" t="s">
        <v>18</v>
      </c>
      <c r="E59" s="64"/>
      <c r="F59" s="21"/>
      <c r="G59" s="46">
        <f t="shared" si="3"/>
        <v>0</v>
      </c>
      <c r="H59" s="27" t="s">
        <v>215</v>
      </c>
      <c r="I59" s="23"/>
      <c r="J59" s="23"/>
      <c r="K59" s="23"/>
    </row>
    <row r="60" spans="1:11" x14ac:dyDescent="0.35">
      <c r="A60" s="7">
        <f t="shared" si="0"/>
        <v>44</v>
      </c>
      <c r="B60" s="4" t="s">
        <v>33</v>
      </c>
      <c r="C60" s="7">
        <v>40</v>
      </c>
      <c r="D60" s="7" t="s">
        <v>18</v>
      </c>
      <c r="E60" s="65"/>
      <c r="F60" s="5"/>
      <c r="G60" s="68">
        <f>F60*E60</f>
        <v>0</v>
      </c>
      <c r="H60" s="12" t="s">
        <v>201</v>
      </c>
    </row>
    <row r="61" spans="1:11" x14ac:dyDescent="0.35">
      <c r="A61" s="7">
        <f t="shared" si="0"/>
        <v>45</v>
      </c>
      <c r="B61" s="4" t="s">
        <v>34</v>
      </c>
      <c r="C61" s="7"/>
      <c r="D61" s="7"/>
      <c r="E61" s="63"/>
      <c r="F61" s="66"/>
      <c r="G61" s="68"/>
      <c r="H61" s="3" t="s">
        <v>150</v>
      </c>
    </row>
    <row r="62" spans="1:11" s="24" customFormat="1" x14ac:dyDescent="0.35">
      <c r="A62" s="7">
        <f t="shared" si="0"/>
        <v>46</v>
      </c>
      <c r="B62" s="19" t="s">
        <v>138</v>
      </c>
      <c r="C62" s="20">
        <v>40</v>
      </c>
      <c r="D62" s="20" t="s">
        <v>18</v>
      </c>
      <c r="E62" s="64"/>
      <c r="F62" s="67"/>
      <c r="G62" s="68">
        <f t="shared" ref="G62:G122" si="4">F62*E62</f>
        <v>0</v>
      </c>
      <c r="H62" s="23" t="s">
        <v>182</v>
      </c>
      <c r="I62" s="23"/>
      <c r="J62" s="23"/>
      <c r="K62" s="23"/>
    </row>
    <row r="63" spans="1:11" s="24" customFormat="1" x14ac:dyDescent="0.35">
      <c r="A63" s="7">
        <f t="shared" si="0"/>
        <v>47</v>
      </c>
      <c r="B63" s="19" t="s">
        <v>35</v>
      </c>
      <c r="C63" s="20">
        <v>120</v>
      </c>
      <c r="D63" s="20" t="s">
        <v>18</v>
      </c>
      <c r="E63" s="64"/>
      <c r="F63" s="67"/>
      <c r="G63" s="68">
        <f t="shared" si="4"/>
        <v>0</v>
      </c>
      <c r="H63" s="23" t="s">
        <v>181</v>
      </c>
      <c r="I63" s="23"/>
      <c r="J63" s="23"/>
      <c r="K63" s="23"/>
    </row>
    <row r="64" spans="1:11" x14ac:dyDescent="0.35">
      <c r="A64" s="7">
        <f t="shared" si="0"/>
        <v>48</v>
      </c>
      <c r="B64" s="4" t="s">
        <v>36</v>
      </c>
      <c r="C64" s="7">
        <v>120</v>
      </c>
      <c r="D64" s="7" t="s">
        <v>18</v>
      </c>
      <c r="E64" s="65"/>
      <c r="F64" s="66"/>
      <c r="G64" s="68">
        <f t="shared" si="4"/>
        <v>0</v>
      </c>
    </row>
    <row r="65" spans="1:11" x14ac:dyDescent="0.35">
      <c r="A65" s="7">
        <f t="shared" si="0"/>
        <v>49</v>
      </c>
      <c r="B65" s="4" t="s">
        <v>37</v>
      </c>
      <c r="C65" s="7">
        <v>60</v>
      </c>
      <c r="D65" s="7" t="s">
        <v>18</v>
      </c>
      <c r="E65" s="65"/>
      <c r="F65" s="66"/>
      <c r="G65" s="68">
        <f t="shared" si="4"/>
        <v>0</v>
      </c>
    </row>
    <row r="66" spans="1:11" x14ac:dyDescent="0.35">
      <c r="A66" s="7">
        <f t="shared" si="0"/>
        <v>50</v>
      </c>
      <c r="B66" s="4" t="s">
        <v>38</v>
      </c>
      <c r="C66" s="7">
        <v>40</v>
      </c>
      <c r="D66" s="7" t="s">
        <v>18</v>
      </c>
      <c r="E66" s="65"/>
      <c r="F66" s="66"/>
      <c r="G66" s="68">
        <f t="shared" si="4"/>
        <v>0</v>
      </c>
      <c r="H66" s="11" t="s">
        <v>180</v>
      </c>
    </row>
    <row r="67" spans="1:11" s="24" customFormat="1" ht="31" x14ac:dyDescent="0.35">
      <c r="A67" s="7">
        <f t="shared" si="0"/>
        <v>51</v>
      </c>
      <c r="B67" s="19" t="s">
        <v>39</v>
      </c>
      <c r="C67" s="20">
        <v>20</v>
      </c>
      <c r="D67" s="20" t="s">
        <v>18</v>
      </c>
      <c r="E67" s="64"/>
      <c r="F67" s="67"/>
      <c r="G67" s="68">
        <f t="shared" si="4"/>
        <v>0</v>
      </c>
      <c r="H67" s="26" t="s">
        <v>183</v>
      </c>
      <c r="I67" s="23"/>
      <c r="J67" s="23"/>
      <c r="K67" s="23"/>
    </row>
    <row r="68" spans="1:11" s="24" customFormat="1" ht="49.5" customHeight="1" x14ac:dyDescent="0.35">
      <c r="A68" s="7">
        <f t="shared" si="0"/>
        <v>52</v>
      </c>
      <c r="B68" s="19" t="s">
        <v>40</v>
      </c>
      <c r="C68" s="20">
        <v>990</v>
      </c>
      <c r="D68" s="20" t="s">
        <v>18</v>
      </c>
      <c r="E68" s="64"/>
      <c r="F68" s="67"/>
      <c r="G68" s="68">
        <f t="shared" si="4"/>
        <v>0</v>
      </c>
      <c r="H68" s="26" t="s">
        <v>184</v>
      </c>
      <c r="I68" s="23"/>
      <c r="J68" s="23"/>
      <c r="K68" s="23"/>
    </row>
    <row r="69" spans="1:11" s="24" customFormat="1" ht="49.5" customHeight="1" x14ac:dyDescent="0.35">
      <c r="A69" s="7">
        <f t="shared" si="0"/>
        <v>53</v>
      </c>
      <c r="B69" s="19" t="s">
        <v>41</v>
      </c>
      <c r="C69" s="20">
        <v>990</v>
      </c>
      <c r="D69" s="20" t="s">
        <v>18</v>
      </c>
      <c r="E69" s="64"/>
      <c r="F69" s="67"/>
      <c r="G69" s="68">
        <f t="shared" si="4"/>
        <v>0</v>
      </c>
      <c r="H69" s="26" t="s">
        <v>184</v>
      </c>
      <c r="I69" s="23"/>
      <c r="J69" s="23"/>
      <c r="K69" s="23"/>
    </row>
    <row r="70" spans="1:11" s="24" customFormat="1" ht="49.5" customHeight="1" x14ac:dyDescent="0.35">
      <c r="A70" s="7">
        <f t="shared" si="0"/>
        <v>54</v>
      </c>
      <c r="B70" s="19" t="s">
        <v>42</v>
      </c>
      <c r="C70" s="20">
        <v>990</v>
      </c>
      <c r="D70" s="20" t="s">
        <v>18</v>
      </c>
      <c r="E70" s="64"/>
      <c r="F70" s="67"/>
      <c r="G70" s="68">
        <f t="shared" si="4"/>
        <v>0</v>
      </c>
      <c r="H70" s="26" t="s">
        <v>184</v>
      </c>
      <c r="I70" s="23"/>
      <c r="J70" s="23"/>
      <c r="K70" s="23"/>
    </row>
    <row r="71" spans="1:11" s="24" customFormat="1" ht="49.5" customHeight="1" x14ac:dyDescent="0.35">
      <c r="A71" s="7">
        <f t="shared" si="0"/>
        <v>55</v>
      </c>
      <c r="B71" s="19" t="s">
        <v>189</v>
      </c>
      <c r="C71" s="20">
        <v>1264</v>
      </c>
      <c r="D71" s="20" t="s">
        <v>18</v>
      </c>
      <c r="E71" s="64"/>
      <c r="F71" s="67"/>
      <c r="G71" s="68">
        <f t="shared" si="4"/>
        <v>0</v>
      </c>
      <c r="H71" s="26" t="s">
        <v>190</v>
      </c>
      <c r="I71" s="23"/>
      <c r="J71" s="23"/>
      <c r="K71" s="23"/>
    </row>
    <row r="72" spans="1:11" s="24" customFormat="1" ht="46.5" x14ac:dyDescent="0.35">
      <c r="A72" s="7">
        <f t="shared" si="0"/>
        <v>56</v>
      </c>
      <c r="B72" s="19" t="s">
        <v>185</v>
      </c>
      <c r="C72" s="20">
        <v>40</v>
      </c>
      <c r="D72" s="20" t="s">
        <v>18</v>
      </c>
      <c r="E72" s="64"/>
      <c r="F72" s="21"/>
      <c r="G72" s="68">
        <f t="shared" si="4"/>
        <v>0</v>
      </c>
      <c r="H72" s="26" t="s">
        <v>203</v>
      </c>
      <c r="I72" s="23"/>
      <c r="J72" s="23"/>
      <c r="K72" s="23"/>
    </row>
    <row r="73" spans="1:11" ht="31" x14ac:dyDescent="0.35">
      <c r="A73" s="7">
        <f t="shared" si="0"/>
        <v>57</v>
      </c>
      <c r="B73" s="4" t="s">
        <v>187</v>
      </c>
      <c r="C73" s="7">
        <v>1264</v>
      </c>
      <c r="D73" s="7" t="s">
        <v>18</v>
      </c>
      <c r="E73" s="65"/>
      <c r="F73" s="5"/>
      <c r="G73" s="68">
        <f t="shared" si="4"/>
        <v>0</v>
      </c>
      <c r="H73" s="11" t="s">
        <v>186</v>
      </c>
    </row>
    <row r="74" spans="1:11" s="24" customFormat="1" ht="46.5" x14ac:dyDescent="0.35">
      <c r="A74" s="7">
        <f t="shared" si="0"/>
        <v>58</v>
      </c>
      <c r="B74" s="19" t="s">
        <v>191</v>
      </c>
      <c r="C74" s="20">
        <v>40</v>
      </c>
      <c r="D74" s="20" t="s">
        <v>18</v>
      </c>
      <c r="E74" s="69"/>
      <c r="F74" s="21"/>
      <c r="G74" s="68">
        <f t="shared" si="4"/>
        <v>0</v>
      </c>
      <c r="H74" s="23" t="s">
        <v>202</v>
      </c>
      <c r="I74" s="23"/>
      <c r="J74" s="23"/>
      <c r="K74" s="23"/>
    </row>
    <row r="75" spans="1:11" s="24" customFormat="1" x14ac:dyDescent="0.35">
      <c r="A75" s="7">
        <f t="shared" si="0"/>
        <v>59</v>
      </c>
      <c r="B75" s="19" t="s">
        <v>139</v>
      </c>
      <c r="C75" s="20">
        <v>1246</v>
      </c>
      <c r="D75" s="20"/>
      <c r="E75" s="59"/>
      <c r="F75" s="21"/>
      <c r="G75" s="68">
        <v>0</v>
      </c>
      <c r="H75" s="26" t="s">
        <v>192</v>
      </c>
      <c r="I75" s="23"/>
      <c r="J75" s="23"/>
      <c r="K75" s="23"/>
    </row>
    <row r="76" spans="1:11" s="24" customFormat="1" x14ac:dyDescent="0.35">
      <c r="A76" s="7">
        <f t="shared" si="0"/>
        <v>60</v>
      </c>
      <c r="B76" s="19" t="s">
        <v>188</v>
      </c>
      <c r="C76" s="20">
        <v>12</v>
      </c>
      <c r="D76" s="20" t="s">
        <v>18</v>
      </c>
      <c r="E76" s="64"/>
      <c r="F76" s="21"/>
      <c r="G76" s="68">
        <f t="shared" si="4"/>
        <v>0</v>
      </c>
      <c r="H76" s="25" t="s">
        <v>197</v>
      </c>
      <c r="I76" s="23"/>
      <c r="J76" s="23"/>
      <c r="K76" s="23"/>
    </row>
    <row r="77" spans="1:11" s="24" customFormat="1" x14ac:dyDescent="0.35">
      <c r="A77" s="7">
        <f t="shared" si="0"/>
        <v>61</v>
      </c>
      <c r="B77" s="19" t="s">
        <v>43</v>
      </c>
      <c r="C77" s="20">
        <v>12</v>
      </c>
      <c r="D77" s="20" t="s">
        <v>18</v>
      </c>
      <c r="E77" s="64"/>
      <c r="F77" s="21"/>
      <c r="G77" s="68">
        <f t="shared" si="4"/>
        <v>0</v>
      </c>
      <c r="H77" s="25" t="s">
        <v>197</v>
      </c>
      <c r="I77" s="23"/>
      <c r="J77" s="23"/>
      <c r="K77" s="23"/>
    </row>
    <row r="78" spans="1:11" s="24" customFormat="1" ht="46.5" x14ac:dyDescent="0.35">
      <c r="A78" s="7">
        <f t="shared" si="0"/>
        <v>62</v>
      </c>
      <c r="B78" s="19" t="s">
        <v>193</v>
      </c>
      <c r="C78" s="20">
        <v>256</v>
      </c>
      <c r="D78" s="20" t="s">
        <v>18</v>
      </c>
      <c r="E78" s="64"/>
      <c r="F78" s="21"/>
      <c r="G78" s="68">
        <f t="shared" si="4"/>
        <v>0</v>
      </c>
      <c r="H78" s="23" t="s">
        <v>204</v>
      </c>
      <c r="I78" s="23"/>
      <c r="J78" s="23"/>
      <c r="K78" s="23"/>
    </row>
    <row r="79" spans="1:11" ht="31" x14ac:dyDescent="0.35">
      <c r="A79" s="7">
        <f t="shared" si="0"/>
        <v>63</v>
      </c>
      <c r="B79" s="4" t="s">
        <v>194</v>
      </c>
      <c r="C79" s="7">
        <v>2040</v>
      </c>
      <c r="D79" s="7" t="s">
        <v>18</v>
      </c>
      <c r="E79" s="65"/>
      <c r="F79" s="5"/>
      <c r="G79" s="68">
        <f t="shared" si="4"/>
        <v>0</v>
      </c>
      <c r="H79" s="9" t="s">
        <v>151</v>
      </c>
    </row>
    <row r="80" spans="1:11" s="24" customFormat="1" ht="31" x14ac:dyDescent="0.35">
      <c r="A80" s="7">
        <f t="shared" si="0"/>
        <v>64</v>
      </c>
      <c r="B80" s="19" t="s">
        <v>44</v>
      </c>
      <c r="C80" s="20">
        <v>120</v>
      </c>
      <c r="D80" s="20" t="s">
        <v>18</v>
      </c>
      <c r="E80" s="64"/>
      <c r="F80" s="21"/>
      <c r="G80" s="68">
        <f t="shared" si="4"/>
        <v>0</v>
      </c>
      <c r="H80" s="25" t="s">
        <v>201</v>
      </c>
      <c r="I80" s="23"/>
      <c r="J80" s="23"/>
      <c r="K80" s="23"/>
    </row>
    <row r="81" spans="1:11" ht="31" x14ac:dyDescent="0.35">
      <c r="A81" s="7">
        <f t="shared" si="0"/>
        <v>65</v>
      </c>
      <c r="B81" s="4" t="s">
        <v>195</v>
      </c>
      <c r="C81" s="7">
        <v>20</v>
      </c>
      <c r="D81" s="7" t="s">
        <v>18</v>
      </c>
      <c r="E81" s="65"/>
      <c r="F81" s="5"/>
      <c r="G81" s="68">
        <f t="shared" si="4"/>
        <v>0</v>
      </c>
      <c r="H81" s="3" t="s">
        <v>205</v>
      </c>
    </row>
    <row r="82" spans="1:11" s="24" customFormat="1" x14ac:dyDescent="0.35">
      <c r="A82" s="7">
        <f t="shared" ref="A82:A135" si="5">ROW(A66)</f>
        <v>66</v>
      </c>
      <c r="B82" s="19" t="s">
        <v>45</v>
      </c>
      <c r="C82" s="20">
        <v>3960</v>
      </c>
      <c r="D82" s="20" t="s">
        <v>18</v>
      </c>
      <c r="E82" s="70"/>
      <c r="F82" s="21"/>
      <c r="G82" s="68">
        <f t="shared" si="4"/>
        <v>0</v>
      </c>
      <c r="H82" s="28" t="s">
        <v>149</v>
      </c>
      <c r="I82" s="23"/>
      <c r="J82" s="23"/>
      <c r="K82" s="23"/>
    </row>
    <row r="83" spans="1:11" s="24" customFormat="1" ht="31" x14ac:dyDescent="0.35">
      <c r="A83" s="7">
        <f t="shared" si="5"/>
        <v>67</v>
      </c>
      <c r="B83" s="19" t="s">
        <v>46</v>
      </c>
      <c r="C83" s="20">
        <v>60</v>
      </c>
      <c r="D83" s="20" t="s">
        <v>18</v>
      </c>
      <c r="E83" s="64"/>
      <c r="F83" s="21"/>
      <c r="G83" s="68">
        <f t="shared" si="4"/>
        <v>0</v>
      </c>
      <c r="H83" s="23" t="s">
        <v>206</v>
      </c>
      <c r="I83" s="23"/>
      <c r="J83" s="23"/>
      <c r="K83" s="23"/>
    </row>
    <row r="84" spans="1:11" s="24" customFormat="1" ht="31" x14ac:dyDescent="0.35">
      <c r="A84" s="7">
        <f t="shared" si="5"/>
        <v>68</v>
      </c>
      <c r="B84" s="19" t="s">
        <v>47</v>
      </c>
      <c r="C84" s="20">
        <v>30</v>
      </c>
      <c r="D84" s="20" t="s">
        <v>18</v>
      </c>
      <c r="E84" s="64"/>
      <c r="F84" s="21"/>
      <c r="G84" s="68">
        <f t="shared" si="4"/>
        <v>0</v>
      </c>
      <c r="H84" s="28" t="s">
        <v>152</v>
      </c>
      <c r="I84" s="23"/>
      <c r="J84" s="23"/>
      <c r="K84" s="23"/>
    </row>
    <row r="85" spans="1:11" s="24" customFormat="1" ht="31" x14ac:dyDescent="0.35">
      <c r="A85" s="7">
        <f t="shared" si="5"/>
        <v>69</v>
      </c>
      <c r="B85" s="19" t="s">
        <v>48</v>
      </c>
      <c r="C85" s="20">
        <v>30</v>
      </c>
      <c r="D85" s="20" t="s">
        <v>18</v>
      </c>
      <c r="E85" s="64"/>
      <c r="F85" s="21"/>
      <c r="G85" s="68">
        <f t="shared" si="4"/>
        <v>0</v>
      </c>
      <c r="H85" s="28" t="s">
        <v>152</v>
      </c>
      <c r="I85" s="23"/>
      <c r="J85" s="23"/>
      <c r="K85" s="23"/>
    </row>
    <row r="86" spans="1:11" s="24" customFormat="1" ht="31" x14ac:dyDescent="0.35">
      <c r="A86" s="7">
        <f t="shared" si="5"/>
        <v>70</v>
      </c>
      <c r="B86" s="19" t="s">
        <v>49</v>
      </c>
      <c r="C86" s="20">
        <v>30</v>
      </c>
      <c r="D86" s="20" t="s">
        <v>18</v>
      </c>
      <c r="E86" s="64"/>
      <c r="F86" s="21"/>
      <c r="G86" s="68">
        <f t="shared" si="4"/>
        <v>0</v>
      </c>
      <c r="H86" s="29" t="s">
        <v>152</v>
      </c>
      <c r="I86" s="23"/>
      <c r="J86" s="23"/>
      <c r="K86" s="23"/>
    </row>
    <row r="87" spans="1:11" s="24" customFormat="1" ht="31" x14ac:dyDescent="0.35">
      <c r="A87" s="7">
        <f t="shared" si="5"/>
        <v>71</v>
      </c>
      <c r="B87" s="19" t="s">
        <v>50</v>
      </c>
      <c r="C87" s="20">
        <v>6000</v>
      </c>
      <c r="D87" s="20" t="s">
        <v>18</v>
      </c>
      <c r="E87" s="64"/>
      <c r="F87" s="21"/>
      <c r="G87" s="68">
        <f t="shared" si="4"/>
        <v>0</v>
      </c>
      <c r="H87" s="28" t="s">
        <v>207</v>
      </c>
      <c r="I87" s="23"/>
      <c r="J87" s="23"/>
      <c r="K87" s="23"/>
    </row>
    <row r="88" spans="1:11" s="24" customFormat="1" x14ac:dyDescent="0.35">
      <c r="A88" s="7">
        <f t="shared" si="5"/>
        <v>72</v>
      </c>
      <c r="B88" s="19" t="s">
        <v>51</v>
      </c>
      <c r="C88" s="20">
        <v>816</v>
      </c>
      <c r="D88" s="20" t="s">
        <v>18</v>
      </c>
      <c r="E88" s="64"/>
      <c r="F88" s="21"/>
      <c r="G88" s="68">
        <f t="shared" si="4"/>
        <v>0</v>
      </c>
      <c r="H88" s="23"/>
      <c r="I88" s="23"/>
      <c r="J88" s="23"/>
      <c r="K88" s="23"/>
    </row>
    <row r="89" spans="1:11" s="24" customFormat="1" x14ac:dyDescent="0.35">
      <c r="A89" s="7">
        <f t="shared" si="5"/>
        <v>73</v>
      </c>
      <c r="B89" s="19" t="s">
        <v>52</v>
      </c>
      <c r="C89" s="20">
        <v>816</v>
      </c>
      <c r="D89" s="20" t="s">
        <v>18</v>
      </c>
      <c r="E89" s="64"/>
      <c r="F89" s="21"/>
      <c r="G89" s="68">
        <f t="shared" si="4"/>
        <v>0</v>
      </c>
      <c r="H89" s="23"/>
      <c r="I89" s="23"/>
      <c r="J89" s="23"/>
      <c r="K89" s="23"/>
    </row>
    <row r="90" spans="1:11" s="24" customFormat="1" x14ac:dyDescent="0.35">
      <c r="A90" s="7">
        <f t="shared" si="5"/>
        <v>74</v>
      </c>
      <c r="B90" s="19" t="s">
        <v>53</v>
      </c>
      <c r="C90" s="20">
        <v>816</v>
      </c>
      <c r="D90" s="20" t="s">
        <v>18</v>
      </c>
      <c r="E90" s="64"/>
      <c r="F90" s="21"/>
      <c r="G90" s="68">
        <f t="shared" si="4"/>
        <v>0</v>
      </c>
      <c r="H90" s="23"/>
      <c r="I90" s="23"/>
      <c r="J90" s="23"/>
      <c r="K90" s="23"/>
    </row>
    <row r="91" spans="1:11" s="24" customFormat="1" x14ac:dyDescent="0.35">
      <c r="A91" s="7">
        <f t="shared" si="5"/>
        <v>75</v>
      </c>
      <c r="B91" s="19" t="s">
        <v>54</v>
      </c>
      <c r="C91" s="20">
        <v>816</v>
      </c>
      <c r="D91" s="20" t="s">
        <v>18</v>
      </c>
      <c r="E91" s="64"/>
      <c r="F91" s="21"/>
      <c r="G91" s="68">
        <f t="shared" si="4"/>
        <v>0</v>
      </c>
      <c r="H91" s="23" t="s">
        <v>196</v>
      </c>
      <c r="I91" s="23"/>
      <c r="J91" s="23"/>
      <c r="K91" s="23"/>
    </row>
    <row r="92" spans="1:11" s="24" customFormat="1" x14ac:dyDescent="0.35">
      <c r="A92" s="7">
        <f t="shared" si="5"/>
        <v>76</v>
      </c>
      <c r="B92" s="19" t="s">
        <v>55</v>
      </c>
      <c r="C92" s="20">
        <v>816</v>
      </c>
      <c r="D92" s="20" t="s">
        <v>18</v>
      </c>
      <c r="E92" s="64"/>
      <c r="F92" s="21"/>
      <c r="G92" s="68">
        <f t="shared" si="4"/>
        <v>0</v>
      </c>
      <c r="H92" s="23" t="s">
        <v>196</v>
      </c>
      <c r="I92" s="23"/>
      <c r="J92" s="23"/>
      <c r="K92" s="23"/>
    </row>
    <row r="93" spans="1:11" s="24" customFormat="1" x14ac:dyDescent="0.35">
      <c r="A93" s="7">
        <f t="shared" si="5"/>
        <v>77</v>
      </c>
      <c r="B93" s="19" t="s">
        <v>56</v>
      </c>
      <c r="C93" s="20">
        <v>96</v>
      </c>
      <c r="D93" s="20" t="s">
        <v>18</v>
      </c>
      <c r="E93" s="64"/>
      <c r="F93" s="21"/>
      <c r="G93" s="68">
        <f t="shared" si="4"/>
        <v>0</v>
      </c>
      <c r="H93" s="23"/>
      <c r="I93" s="23"/>
      <c r="J93" s="23"/>
      <c r="K93" s="23"/>
    </row>
    <row r="94" spans="1:11" s="24" customFormat="1" ht="27.75" customHeight="1" x14ac:dyDescent="0.35">
      <c r="A94" s="7">
        <f t="shared" si="5"/>
        <v>78</v>
      </c>
      <c r="B94" s="19" t="s">
        <v>57</v>
      </c>
      <c r="C94" s="20">
        <v>192</v>
      </c>
      <c r="D94" s="20" t="s">
        <v>18</v>
      </c>
      <c r="E94" s="64"/>
      <c r="F94" s="46"/>
      <c r="G94" s="68">
        <f t="shared" si="4"/>
        <v>0</v>
      </c>
      <c r="H94" s="28" t="s">
        <v>208</v>
      </c>
      <c r="I94" s="23"/>
      <c r="J94" s="23"/>
      <c r="K94" s="23"/>
    </row>
    <row r="95" spans="1:11" s="24" customFormat="1" ht="31" x14ac:dyDescent="0.35">
      <c r="A95" s="7">
        <f t="shared" si="5"/>
        <v>79</v>
      </c>
      <c r="B95" s="19" t="s">
        <v>153</v>
      </c>
      <c r="C95" s="20">
        <v>120</v>
      </c>
      <c r="D95" s="20" t="s">
        <v>18</v>
      </c>
      <c r="E95" s="64"/>
      <c r="F95" s="21"/>
      <c r="G95" s="68">
        <f t="shared" si="4"/>
        <v>0</v>
      </c>
      <c r="H95" s="28" t="s">
        <v>154</v>
      </c>
      <c r="I95" s="23"/>
      <c r="J95" s="23"/>
      <c r="K95" s="23"/>
    </row>
    <row r="96" spans="1:11" s="24" customFormat="1" ht="33" customHeight="1" x14ac:dyDescent="0.35">
      <c r="A96" s="7">
        <f t="shared" si="5"/>
        <v>80</v>
      </c>
      <c r="B96" s="19" t="s">
        <v>58</v>
      </c>
      <c r="C96" s="20">
        <v>120</v>
      </c>
      <c r="D96" s="20" t="s">
        <v>18</v>
      </c>
      <c r="E96" s="64"/>
      <c r="F96" s="21"/>
      <c r="G96" s="68">
        <f t="shared" si="4"/>
        <v>0</v>
      </c>
      <c r="H96" s="23"/>
      <c r="I96" s="23"/>
      <c r="J96" s="23"/>
      <c r="K96" s="23"/>
    </row>
    <row r="97" spans="1:11" s="24" customFormat="1" ht="15.65" customHeight="1" x14ac:dyDescent="0.35">
      <c r="A97" s="7">
        <f t="shared" si="5"/>
        <v>81</v>
      </c>
      <c r="B97" s="19" t="s">
        <v>59</v>
      </c>
      <c r="C97" s="20">
        <v>30</v>
      </c>
      <c r="D97" s="20" t="s">
        <v>18</v>
      </c>
      <c r="E97" s="64"/>
      <c r="F97" s="21"/>
      <c r="G97" s="68">
        <f t="shared" si="4"/>
        <v>0</v>
      </c>
      <c r="H97" s="23" t="s">
        <v>149</v>
      </c>
      <c r="I97" s="23"/>
      <c r="J97" s="23"/>
      <c r="K97" s="23"/>
    </row>
    <row r="98" spans="1:11" s="24" customFormat="1" ht="33" customHeight="1" x14ac:dyDescent="0.35">
      <c r="A98" s="7">
        <f t="shared" si="5"/>
        <v>82</v>
      </c>
      <c r="B98" s="19" t="s">
        <v>60</v>
      </c>
      <c r="C98" s="20">
        <v>30</v>
      </c>
      <c r="D98" s="20" t="s">
        <v>18</v>
      </c>
      <c r="E98" s="64"/>
      <c r="F98" s="21"/>
      <c r="G98" s="68">
        <f t="shared" si="4"/>
        <v>0</v>
      </c>
      <c r="H98" s="23"/>
      <c r="I98" s="23"/>
      <c r="J98" s="23"/>
      <c r="K98" s="23"/>
    </row>
    <row r="99" spans="1:11" s="24" customFormat="1" x14ac:dyDescent="0.35">
      <c r="A99" s="7">
        <f t="shared" si="5"/>
        <v>83</v>
      </c>
      <c r="B99" s="19" t="s">
        <v>61</v>
      </c>
      <c r="C99" s="20">
        <v>192</v>
      </c>
      <c r="D99" s="20" t="s">
        <v>18</v>
      </c>
      <c r="E99" s="64"/>
      <c r="F99" s="21"/>
      <c r="G99" s="68">
        <f t="shared" si="4"/>
        <v>0</v>
      </c>
      <c r="H99" s="72"/>
      <c r="I99" s="23"/>
      <c r="J99" s="23"/>
      <c r="K99" s="23"/>
    </row>
    <row r="100" spans="1:11" s="24" customFormat="1" x14ac:dyDescent="0.35">
      <c r="A100" s="7">
        <f t="shared" si="5"/>
        <v>84</v>
      </c>
      <c r="B100" s="19" t="s">
        <v>62</v>
      </c>
      <c r="C100" s="20">
        <v>20400</v>
      </c>
      <c r="D100" s="20" t="s">
        <v>18</v>
      </c>
      <c r="E100" s="64"/>
      <c r="F100" s="21"/>
      <c r="G100" s="68">
        <f t="shared" si="4"/>
        <v>0</v>
      </c>
      <c r="H100" s="72"/>
      <c r="I100" s="23"/>
      <c r="J100" s="23"/>
      <c r="K100" s="23"/>
    </row>
    <row r="101" spans="1:11" s="24" customFormat="1" x14ac:dyDescent="0.35">
      <c r="A101" s="7">
        <f t="shared" si="5"/>
        <v>85</v>
      </c>
      <c r="B101" s="19" t="s">
        <v>63</v>
      </c>
      <c r="C101" s="20">
        <v>6</v>
      </c>
      <c r="D101" s="20" t="s">
        <v>24</v>
      </c>
      <c r="E101" s="64"/>
      <c r="F101" s="21"/>
      <c r="G101" s="68">
        <f t="shared" si="4"/>
        <v>0</v>
      </c>
      <c r="H101" s="23" t="s">
        <v>157</v>
      </c>
      <c r="I101" s="23"/>
      <c r="J101" s="23"/>
      <c r="K101" s="23"/>
    </row>
    <row r="102" spans="1:11" s="24" customFormat="1" ht="17.5" customHeight="1" x14ac:dyDescent="0.35">
      <c r="A102" s="7">
        <f t="shared" si="5"/>
        <v>86</v>
      </c>
      <c r="B102" s="19" t="s">
        <v>64</v>
      </c>
      <c r="C102" s="20">
        <v>3</v>
      </c>
      <c r="D102" s="20" t="s">
        <v>140</v>
      </c>
      <c r="E102" s="64"/>
      <c r="F102" s="21"/>
      <c r="G102" s="68">
        <f t="shared" si="4"/>
        <v>0</v>
      </c>
      <c r="H102" s="23" t="s">
        <v>160</v>
      </c>
      <c r="I102" s="23"/>
      <c r="J102" s="23"/>
      <c r="K102" s="23"/>
    </row>
    <row r="103" spans="1:11" s="24" customFormat="1" x14ac:dyDescent="0.35">
      <c r="A103" s="7">
        <f t="shared" si="5"/>
        <v>87</v>
      </c>
      <c r="B103" s="19" t="s">
        <v>65</v>
      </c>
      <c r="C103" s="20">
        <v>270</v>
      </c>
      <c r="D103" s="20" t="s">
        <v>18</v>
      </c>
      <c r="E103" s="64"/>
      <c r="F103" s="21"/>
      <c r="G103" s="68">
        <f t="shared" si="4"/>
        <v>0</v>
      </c>
      <c r="H103" s="23" t="s">
        <v>159</v>
      </c>
      <c r="I103" s="23"/>
      <c r="J103" s="23"/>
      <c r="K103" s="23"/>
    </row>
    <row r="104" spans="1:11" s="24" customFormat="1" x14ac:dyDescent="0.35">
      <c r="A104" s="7">
        <f t="shared" si="5"/>
        <v>88</v>
      </c>
      <c r="B104" s="19" t="s">
        <v>66</v>
      </c>
      <c r="C104" s="20">
        <v>120</v>
      </c>
      <c r="D104" s="20" t="s">
        <v>18</v>
      </c>
      <c r="E104" s="64"/>
      <c r="F104" s="21"/>
      <c r="G104" s="68">
        <f t="shared" si="4"/>
        <v>0</v>
      </c>
      <c r="H104" s="23" t="s">
        <v>158</v>
      </c>
      <c r="I104" s="23"/>
      <c r="J104" s="23"/>
      <c r="K104" s="23"/>
    </row>
    <row r="105" spans="1:11" s="24" customFormat="1" x14ac:dyDescent="0.35">
      <c r="A105" s="7">
        <f t="shared" si="5"/>
        <v>89</v>
      </c>
      <c r="B105" s="19" t="s">
        <v>67</v>
      </c>
      <c r="C105" s="20">
        <v>60</v>
      </c>
      <c r="D105" s="20" t="s">
        <v>18</v>
      </c>
      <c r="E105" s="64"/>
      <c r="F105" s="21"/>
      <c r="G105" s="68">
        <f t="shared" si="4"/>
        <v>0</v>
      </c>
      <c r="H105" s="23" t="s">
        <v>158</v>
      </c>
      <c r="I105" s="23"/>
      <c r="J105" s="23"/>
      <c r="K105" s="23"/>
    </row>
    <row r="106" spans="1:11" s="24" customFormat="1" ht="18.649999999999999" customHeight="1" x14ac:dyDescent="0.35">
      <c r="A106" s="7">
        <f t="shared" si="5"/>
        <v>90</v>
      </c>
      <c r="B106" s="19" t="s">
        <v>68</v>
      </c>
      <c r="C106" s="20"/>
      <c r="D106" s="20" t="s">
        <v>70</v>
      </c>
      <c r="E106" s="64"/>
      <c r="F106" s="21"/>
      <c r="G106" s="68">
        <f t="shared" si="4"/>
        <v>0</v>
      </c>
      <c r="H106" s="23" t="s">
        <v>161</v>
      </c>
      <c r="I106" s="23"/>
      <c r="J106" s="23"/>
      <c r="K106" s="23"/>
    </row>
    <row r="107" spans="1:11" s="24" customFormat="1" ht="32.25" customHeight="1" x14ac:dyDescent="0.35">
      <c r="A107" s="7">
        <f t="shared" si="5"/>
        <v>91</v>
      </c>
      <c r="B107" s="19" t="s">
        <v>69</v>
      </c>
      <c r="C107" s="20">
        <v>60</v>
      </c>
      <c r="D107" s="20" t="s">
        <v>18</v>
      </c>
      <c r="E107" s="64"/>
      <c r="F107" s="21"/>
      <c r="G107" s="68">
        <f t="shared" si="4"/>
        <v>0</v>
      </c>
      <c r="H107" s="23" t="s">
        <v>209</v>
      </c>
      <c r="I107" s="23"/>
      <c r="J107" s="23"/>
      <c r="K107" s="23"/>
    </row>
    <row r="108" spans="1:11" s="24" customFormat="1" ht="31" x14ac:dyDescent="0.35">
      <c r="A108" s="7">
        <f t="shared" ref="A108:A122" si="6">ROW(A93)</f>
        <v>93</v>
      </c>
      <c r="B108" s="19" t="s">
        <v>162</v>
      </c>
      <c r="C108" s="20">
        <v>960</v>
      </c>
      <c r="D108" s="20" t="s">
        <v>70</v>
      </c>
      <c r="E108" s="64"/>
      <c r="F108" s="21"/>
      <c r="G108" s="68">
        <f t="shared" si="4"/>
        <v>0</v>
      </c>
      <c r="H108" s="23" t="s">
        <v>163</v>
      </c>
      <c r="I108" s="23"/>
      <c r="J108" s="23"/>
      <c r="K108" s="23"/>
    </row>
    <row r="109" spans="1:11" s="24" customFormat="1" ht="30" customHeight="1" x14ac:dyDescent="0.35">
      <c r="A109" s="7">
        <f t="shared" si="6"/>
        <v>94</v>
      </c>
      <c r="B109" s="19" t="s">
        <v>71</v>
      </c>
      <c r="C109" s="20">
        <v>5</v>
      </c>
      <c r="D109" s="20" t="s">
        <v>18</v>
      </c>
      <c r="E109" s="64"/>
      <c r="F109" s="21"/>
      <c r="G109" s="68">
        <f t="shared" si="4"/>
        <v>0</v>
      </c>
      <c r="H109" s="23" t="s">
        <v>163</v>
      </c>
      <c r="I109" s="23"/>
      <c r="J109" s="23"/>
      <c r="K109" s="23"/>
    </row>
    <row r="110" spans="1:11" s="24" customFormat="1" ht="22.9" customHeight="1" x14ac:dyDescent="0.35">
      <c r="A110" s="7">
        <f t="shared" si="6"/>
        <v>95</v>
      </c>
      <c r="B110" s="19" t="s">
        <v>72</v>
      </c>
      <c r="C110" s="20">
        <v>6</v>
      </c>
      <c r="D110" s="20" t="s">
        <v>18</v>
      </c>
      <c r="E110" s="64"/>
      <c r="F110" s="21"/>
      <c r="G110" s="68">
        <v>0</v>
      </c>
      <c r="H110" s="23" t="s">
        <v>164</v>
      </c>
      <c r="I110" s="23"/>
      <c r="J110" s="23"/>
      <c r="K110" s="23"/>
    </row>
    <row r="111" spans="1:11" s="24" customFormat="1" ht="31.9" customHeight="1" x14ac:dyDescent="0.35">
      <c r="A111" s="7">
        <f t="shared" si="6"/>
        <v>96</v>
      </c>
      <c r="B111" s="19" t="s">
        <v>248</v>
      </c>
      <c r="C111" s="20">
        <v>60</v>
      </c>
      <c r="D111" s="20" t="s">
        <v>18</v>
      </c>
      <c r="E111" s="64"/>
      <c r="F111" s="21"/>
      <c r="G111" s="68">
        <f t="shared" si="4"/>
        <v>0</v>
      </c>
      <c r="H111" s="23" t="s">
        <v>165</v>
      </c>
      <c r="I111" s="23"/>
      <c r="J111" s="23"/>
      <c r="K111" s="23"/>
    </row>
    <row r="112" spans="1:11" s="24" customFormat="1" ht="34.5" customHeight="1" x14ac:dyDescent="0.35">
      <c r="A112" s="7">
        <f t="shared" si="6"/>
        <v>97</v>
      </c>
      <c r="B112" s="19" t="s">
        <v>247</v>
      </c>
      <c r="C112" s="20">
        <v>30</v>
      </c>
      <c r="D112" s="20" t="s">
        <v>73</v>
      </c>
      <c r="E112" s="64"/>
      <c r="F112" s="21"/>
      <c r="G112" s="68">
        <f t="shared" si="4"/>
        <v>0</v>
      </c>
      <c r="H112" s="23" t="s">
        <v>210</v>
      </c>
      <c r="I112" s="23"/>
      <c r="J112" s="23"/>
      <c r="K112" s="23"/>
    </row>
    <row r="113" spans="1:11" s="24" customFormat="1" ht="27.75" customHeight="1" x14ac:dyDescent="0.35">
      <c r="A113" s="7">
        <f t="shared" si="6"/>
        <v>98</v>
      </c>
      <c r="B113" s="19" t="s">
        <v>246</v>
      </c>
      <c r="C113" s="20">
        <v>30</v>
      </c>
      <c r="D113" s="20" t="s">
        <v>73</v>
      </c>
      <c r="E113" s="64"/>
      <c r="F113" s="21"/>
      <c r="G113" s="68">
        <f t="shared" si="4"/>
        <v>0</v>
      </c>
      <c r="H113" s="23" t="s">
        <v>211</v>
      </c>
      <c r="I113" s="23"/>
      <c r="J113" s="23"/>
      <c r="K113" s="23"/>
    </row>
    <row r="114" spans="1:11" s="24" customFormat="1" x14ac:dyDescent="0.35">
      <c r="A114" s="7">
        <f t="shared" si="6"/>
        <v>99</v>
      </c>
      <c r="B114" s="19" t="s">
        <v>74</v>
      </c>
      <c r="C114" s="20" t="s">
        <v>75</v>
      </c>
      <c r="D114" s="20" t="s">
        <v>76</v>
      </c>
      <c r="E114" s="64"/>
      <c r="F114" s="21"/>
      <c r="G114" s="68">
        <f>F114*E114</f>
        <v>0</v>
      </c>
      <c r="H114" s="30" t="s">
        <v>166</v>
      </c>
      <c r="I114" s="23"/>
      <c r="J114" s="23"/>
      <c r="K114" s="23"/>
    </row>
    <row r="115" spans="1:11" x14ac:dyDescent="0.35">
      <c r="A115" s="7">
        <f t="shared" si="6"/>
        <v>100</v>
      </c>
      <c r="B115" s="4" t="s">
        <v>77</v>
      </c>
      <c r="C115" s="7" t="s">
        <v>75</v>
      </c>
      <c r="D115" s="7" t="s">
        <v>76</v>
      </c>
      <c r="E115" s="65"/>
      <c r="F115" s="5"/>
      <c r="G115" s="68">
        <f t="shared" si="4"/>
        <v>0</v>
      </c>
    </row>
    <row r="116" spans="1:11" x14ac:dyDescent="0.35">
      <c r="A116" s="7">
        <f t="shared" si="6"/>
        <v>101</v>
      </c>
      <c r="B116" s="4" t="s">
        <v>78</v>
      </c>
      <c r="C116" s="7" t="s">
        <v>79</v>
      </c>
      <c r="D116" s="7" t="s">
        <v>70</v>
      </c>
      <c r="E116" s="65"/>
      <c r="F116" s="5"/>
      <c r="G116" s="68">
        <f t="shared" si="4"/>
        <v>0</v>
      </c>
      <c r="H116" s="3" t="s">
        <v>167</v>
      </c>
    </row>
    <row r="117" spans="1:11" ht="18.5" x14ac:dyDescent="0.45">
      <c r="A117" s="7">
        <f t="shared" si="6"/>
        <v>102</v>
      </c>
      <c r="B117" s="85" t="s">
        <v>80</v>
      </c>
      <c r="C117" s="7"/>
      <c r="D117" s="7"/>
      <c r="E117" s="65"/>
      <c r="F117" s="5"/>
      <c r="G117" s="68"/>
    </row>
    <row r="118" spans="1:11" ht="18.5" x14ac:dyDescent="0.45">
      <c r="A118" s="7">
        <f t="shared" si="6"/>
        <v>103</v>
      </c>
      <c r="B118" s="85" t="s">
        <v>81</v>
      </c>
      <c r="C118" s="7"/>
      <c r="D118" s="7"/>
      <c r="E118" s="65"/>
      <c r="F118" s="5"/>
      <c r="G118" s="68"/>
    </row>
    <row r="119" spans="1:11" s="24" customFormat="1" x14ac:dyDescent="0.35">
      <c r="A119" s="7">
        <f t="shared" si="6"/>
        <v>104</v>
      </c>
      <c r="B119" s="19" t="s">
        <v>82</v>
      </c>
      <c r="C119" s="20"/>
      <c r="D119" s="20" t="s">
        <v>73</v>
      </c>
      <c r="E119" s="64"/>
      <c r="F119" s="21"/>
      <c r="G119" s="68">
        <f t="shared" si="4"/>
        <v>0</v>
      </c>
      <c r="H119" s="23" t="s">
        <v>158</v>
      </c>
      <c r="I119" s="23"/>
      <c r="J119" s="23"/>
      <c r="K119" s="23"/>
    </row>
    <row r="120" spans="1:11" s="24" customFormat="1" x14ac:dyDescent="0.35">
      <c r="A120" s="7">
        <f t="shared" si="6"/>
        <v>105</v>
      </c>
      <c r="B120" s="19" t="s">
        <v>83</v>
      </c>
      <c r="C120" s="20"/>
      <c r="D120" s="20" t="s">
        <v>73</v>
      </c>
      <c r="E120" s="64"/>
      <c r="F120" s="21"/>
      <c r="G120" s="68">
        <f t="shared" si="4"/>
        <v>0</v>
      </c>
      <c r="H120" s="23" t="s">
        <v>158</v>
      </c>
      <c r="I120" s="23"/>
      <c r="J120" s="23"/>
      <c r="K120" s="23"/>
    </row>
    <row r="121" spans="1:11" s="24" customFormat="1" hidden="1" x14ac:dyDescent="0.35">
      <c r="A121" s="7">
        <f t="shared" si="6"/>
        <v>106</v>
      </c>
      <c r="B121" s="19"/>
      <c r="C121" s="20"/>
      <c r="D121" s="20" t="s">
        <v>73</v>
      </c>
      <c r="E121" s="64"/>
      <c r="F121" s="21"/>
      <c r="G121" s="68">
        <f t="shared" si="4"/>
        <v>0</v>
      </c>
      <c r="H121" s="23"/>
      <c r="I121" s="23"/>
      <c r="J121" s="23"/>
      <c r="K121" s="23"/>
    </row>
    <row r="122" spans="1:11" s="24" customFormat="1" hidden="1" x14ac:dyDescent="0.35">
      <c r="A122" s="7">
        <f t="shared" si="6"/>
        <v>107</v>
      </c>
      <c r="B122" s="19"/>
      <c r="C122" s="20"/>
      <c r="D122" s="20" t="s">
        <v>73</v>
      </c>
      <c r="E122" s="64"/>
      <c r="F122" s="21"/>
      <c r="G122" s="68">
        <f t="shared" si="4"/>
        <v>0</v>
      </c>
      <c r="H122" s="23"/>
      <c r="I122" s="23"/>
      <c r="J122" s="23"/>
      <c r="K122" s="23"/>
    </row>
    <row r="123" spans="1:11" s="24" customFormat="1" x14ac:dyDescent="0.35">
      <c r="A123" s="7" t="e">
        <f>ROW(#REF!)</f>
        <v>#REF!</v>
      </c>
      <c r="B123" s="19" t="s">
        <v>84</v>
      </c>
      <c r="C123" s="20"/>
      <c r="D123" s="20" t="s">
        <v>73</v>
      </c>
      <c r="E123" s="64"/>
      <c r="F123" s="21"/>
      <c r="G123" s="68">
        <f t="shared" ref="G123:G181" si="7">F123*E123</f>
        <v>0</v>
      </c>
      <c r="H123" s="23" t="s">
        <v>158</v>
      </c>
      <c r="I123" s="23"/>
      <c r="J123" s="23"/>
      <c r="K123" s="23"/>
    </row>
    <row r="124" spans="1:11" s="24" customFormat="1" hidden="1" x14ac:dyDescent="0.35">
      <c r="A124" s="7">
        <f t="shared" si="5"/>
        <v>108</v>
      </c>
      <c r="B124" s="19"/>
      <c r="C124" s="20"/>
      <c r="D124" s="20" t="s">
        <v>73</v>
      </c>
      <c r="E124" s="64"/>
      <c r="F124" s="21"/>
      <c r="G124" s="68">
        <f t="shared" si="7"/>
        <v>0</v>
      </c>
      <c r="H124" s="23"/>
      <c r="I124" s="23"/>
      <c r="J124" s="23"/>
      <c r="K124" s="23"/>
    </row>
    <row r="125" spans="1:11" s="24" customFormat="1" hidden="1" x14ac:dyDescent="0.35">
      <c r="A125" s="7">
        <f t="shared" si="5"/>
        <v>109</v>
      </c>
      <c r="B125" s="19"/>
      <c r="C125" s="20"/>
      <c r="D125" s="20" t="s">
        <v>73</v>
      </c>
      <c r="E125" s="64"/>
      <c r="F125" s="21"/>
      <c r="G125" s="68">
        <f t="shared" si="7"/>
        <v>0</v>
      </c>
      <c r="H125" s="23"/>
      <c r="I125" s="23"/>
      <c r="J125" s="23"/>
      <c r="K125" s="23"/>
    </row>
    <row r="126" spans="1:11" s="24" customFormat="1" x14ac:dyDescent="0.35">
      <c r="A126" s="7">
        <f t="shared" si="5"/>
        <v>110</v>
      </c>
      <c r="B126" s="19" t="s">
        <v>85</v>
      </c>
      <c r="C126" s="20"/>
      <c r="D126" s="20" t="s">
        <v>73</v>
      </c>
      <c r="E126" s="64"/>
      <c r="F126" s="21"/>
      <c r="G126" s="68">
        <f t="shared" si="7"/>
        <v>0</v>
      </c>
      <c r="H126" s="23" t="s">
        <v>158</v>
      </c>
      <c r="I126" s="23"/>
      <c r="J126" s="23"/>
      <c r="K126" s="23"/>
    </row>
    <row r="127" spans="1:11" s="24" customFormat="1" hidden="1" x14ac:dyDescent="0.35">
      <c r="A127" s="7">
        <f t="shared" si="5"/>
        <v>111</v>
      </c>
      <c r="B127" s="19"/>
      <c r="C127" s="20"/>
      <c r="D127" s="20" t="s">
        <v>73</v>
      </c>
      <c r="E127" s="64"/>
      <c r="F127" s="21"/>
      <c r="G127" s="68">
        <f t="shared" si="7"/>
        <v>0</v>
      </c>
      <c r="H127" s="23"/>
      <c r="I127" s="23"/>
      <c r="J127" s="23"/>
      <c r="K127" s="23"/>
    </row>
    <row r="128" spans="1:11" ht="18.5" x14ac:dyDescent="0.45">
      <c r="A128" s="7">
        <f t="shared" si="5"/>
        <v>112</v>
      </c>
      <c r="B128" s="85" t="s">
        <v>86</v>
      </c>
      <c r="C128" s="7"/>
      <c r="D128" s="20"/>
      <c r="E128" s="65"/>
      <c r="F128" s="5"/>
      <c r="G128" s="68"/>
    </row>
    <row r="129" spans="1:11" ht="18.5" x14ac:dyDescent="0.45">
      <c r="A129" s="7">
        <f t="shared" si="5"/>
        <v>113</v>
      </c>
      <c r="B129" s="85" t="s">
        <v>231</v>
      </c>
      <c r="C129" s="7"/>
      <c r="D129" s="20"/>
      <c r="E129" s="65"/>
      <c r="F129" s="5"/>
      <c r="G129" s="68"/>
    </row>
    <row r="130" spans="1:11" s="24" customFormat="1" x14ac:dyDescent="0.35">
      <c r="A130" s="7">
        <f t="shared" si="5"/>
        <v>114</v>
      </c>
      <c r="B130" s="19" t="s">
        <v>259</v>
      </c>
      <c r="C130" s="20"/>
      <c r="D130" s="20" t="s">
        <v>73</v>
      </c>
      <c r="E130" s="64"/>
      <c r="F130" s="21"/>
      <c r="G130" s="68">
        <f t="shared" si="7"/>
        <v>0</v>
      </c>
      <c r="H130" s="23" t="s">
        <v>158</v>
      </c>
      <c r="I130" s="23"/>
      <c r="J130" s="23"/>
      <c r="K130" s="23"/>
    </row>
    <row r="131" spans="1:11" ht="31" x14ac:dyDescent="0.35">
      <c r="A131" s="7">
        <f t="shared" si="5"/>
        <v>115</v>
      </c>
      <c r="B131" s="4" t="s">
        <v>297</v>
      </c>
      <c r="C131" s="7"/>
      <c r="D131" s="20" t="s">
        <v>73</v>
      </c>
      <c r="E131" s="65"/>
      <c r="F131" s="5"/>
      <c r="G131" s="68">
        <f t="shared" si="7"/>
        <v>0</v>
      </c>
    </row>
    <row r="132" spans="1:11" ht="46.5" x14ac:dyDescent="0.35">
      <c r="A132" s="7">
        <f t="shared" si="5"/>
        <v>116</v>
      </c>
      <c r="B132" s="4" t="s">
        <v>260</v>
      </c>
      <c r="C132" s="7"/>
      <c r="D132" s="20" t="s">
        <v>73</v>
      </c>
      <c r="E132" s="65"/>
      <c r="F132" s="5"/>
      <c r="G132" s="68">
        <f t="shared" si="7"/>
        <v>0</v>
      </c>
    </row>
    <row r="133" spans="1:11" s="24" customFormat="1" x14ac:dyDescent="0.3">
      <c r="A133" s="20">
        <f t="shared" si="5"/>
        <v>117</v>
      </c>
      <c r="B133" s="19" t="s">
        <v>261</v>
      </c>
      <c r="C133" s="20"/>
      <c r="D133" s="20" t="s">
        <v>73</v>
      </c>
      <c r="E133" s="64"/>
      <c r="F133" s="21"/>
      <c r="G133" s="68">
        <f t="shared" si="7"/>
        <v>0</v>
      </c>
      <c r="H133" s="23"/>
      <c r="I133" s="23"/>
      <c r="J133" s="23"/>
      <c r="K133" s="23"/>
    </row>
    <row r="134" spans="1:11" x14ac:dyDescent="0.35">
      <c r="A134" s="7">
        <f t="shared" si="5"/>
        <v>118</v>
      </c>
      <c r="B134" s="4" t="s">
        <v>262</v>
      </c>
      <c r="C134" s="7"/>
      <c r="D134" s="20" t="s">
        <v>73</v>
      </c>
      <c r="E134" s="65"/>
      <c r="F134" s="5"/>
      <c r="G134" s="68">
        <f t="shared" si="7"/>
        <v>0</v>
      </c>
    </row>
    <row r="135" spans="1:11" x14ac:dyDescent="0.35">
      <c r="A135" s="7">
        <f t="shared" si="5"/>
        <v>119</v>
      </c>
      <c r="B135" s="4" t="s">
        <v>263</v>
      </c>
      <c r="C135" s="7"/>
      <c r="D135" s="20" t="s">
        <v>73</v>
      </c>
      <c r="E135" s="65"/>
      <c r="F135" s="5"/>
      <c r="G135" s="68">
        <f t="shared" si="7"/>
        <v>0</v>
      </c>
    </row>
    <row r="136" spans="1:11" x14ac:dyDescent="0.35">
      <c r="A136" s="7">
        <f t="shared" ref="A136:A150" si="8">ROW(A121)</f>
        <v>121</v>
      </c>
      <c r="B136" s="4" t="s">
        <v>264</v>
      </c>
      <c r="C136" s="7"/>
      <c r="D136" s="20" t="s">
        <v>73</v>
      </c>
      <c r="E136" s="65"/>
      <c r="F136" s="5"/>
      <c r="G136" s="68">
        <f t="shared" si="7"/>
        <v>0</v>
      </c>
    </row>
    <row r="137" spans="1:11" x14ac:dyDescent="0.35">
      <c r="A137" s="7">
        <f t="shared" si="8"/>
        <v>122</v>
      </c>
      <c r="B137" s="4" t="s">
        <v>265</v>
      </c>
      <c r="C137" s="7"/>
      <c r="D137" s="20" t="s">
        <v>73</v>
      </c>
      <c r="E137" s="65"/>
      <c r="F137" s="5"/>
      <c r="G137" s="68">
        <f t="shared" si="7"/>
        <v>0</v>
      </c>
    </row>
    <row r="138" spans="1:11" x14ac:dyDescent="0.35">
      <c r="A138" s="7">
        <f t="shared" si="8"/>
        <v>123</v>
      </c>
      <c r="B138" s="4" t="s">
        <v>266</v>
      </c>
      <c r="C138" s="7"/>
      <c r="D138" s="20" t="s">
        <v>73</v>
      </c>
      <c r="E138" s="65"/>
      <c r="F138" s="5"/>
      <c r="G138" s="68">
        <f t="shared" si="7"/>
        <v>0</v>
      </c>
    </row>
    <row r="139" spans="1:11" x14ac:dyDescent="0.35">
      <c r="A139" s="7">
        <f t="shared" si="8"/>
        <v>124</v>
      </c>
      <c r="B139" s="4" t="s">
        <v>267</v>
      </c>
      <c r="C139" s="7"/>
      <c r="D139" s="20" t="s">
        <v>73</v>
      </c>
      <c r="E139" s="65"/>
      <c r="F139" s="5"/>
      <c r="G139" s="68">
        <f t="shared" si="7"/>
        <v>0</v>
      </c>
    </row>
    <row r="140" spans="1:11" x14ac:dyDescent="0.35">
      <c r="A140" s="7">
        <f t="shared" si="8"/>
        <v>125</v>
      </c>
      <c r="B140" s="4" t="s">
        <v>268</v>
      </c>
      <c r="C140" s="7"/>
      <c r="D140" s="20" t="s">
        <v>73</v>
      </c>
      <c r="E140" s="65"/>
      <c r="F140" s="5"/>
      <c r="G140" s="68">
        <f t="shared" si="7"/>
        <v>0</v>
      </c>
    </row>
    <row r="141" spans="1:11" x14ac:dyDescent="0.35">
      <c r="A141" s="7">
        <f t="shared" si="8"/>
        <v>126</v>
      </c>
      <c r="B141" s="4" t="s">
        <v>269</v>
      </c>
      <c r="C141" s="7"/>
      <c r="D141" s="20" t="s">
        <v>73</v>
      </c>
      <c r="E141" s="65"/>
      <c r="F141" s="5"/>
      <c r="G141" s="68">
        <f t="shared" si="7"/>
        <v>0</v>
      </c>
    </row>
    <row r="142" spans="1:11" x14ac:dyDescent="0.35">
      <c r="A142" s="7">
        <f t="shared" si="8"/>
        <v>127</v>
      </c>
      <c r="B142" s="4" t="s">
        <v>270</v>
      </c>
      <c r="C142" s="7"/>
      <c r="D142" s="20" t="s">
        <v>73</v>
      </c>
      <c r="E142" s="65"/>
      <c r="F142" s="5"/>
      <c r="G142" s="68">
        <f t="shared" si="7"/>
        <v>0</v>
      </c>
    </row>
    <row r="143" spans="1:11" ht="18.5" x14ac:dyDescent="0.45">
      <c r="A143" s="7">
        <f t="shared" si="8"/>
        <v>128</v>
      </c>
      <c r="B143" s="85" t="s">
        <v>230</v>
      </c>
      <c r="C143" s="7"/>
      <c r="D143" s="7"/>
      <c r="E143" s="65"/>
      <c r="F143" s="5"/>
      <c r="G143" s="68">
        <f t="shared" si="7"/>
        <v>0</v>
      </c>
    </row>
    <row r="144" spans="1:11" s="24" customFormat="1" ht="31.5" customHeight="1" x14ac:dyDescent="0.35">
      <c r="A144" s="7">
        <f t="shared" si="8"/>
        <v>129</v>
      </c>
      <c r="B144" s="19" t="s">
        <v>271</v>
      </c>
      <c r="C144" s="20"/>
      <c r="D144" s="20" t="s">
        <v>24</v>
      </c>
      <c r="E144" s="73"/>
      <c r="F144" s="21"/>
      <c r="G144" s="68">
        <f t="shared" si="7"/>
        <v>0</v>
      </c>
      <c r="H144" s="23" t="s">
        <v>158</v>
      </c>
      <c r="I144" s="23"/>
      <c r="J144" s="23"/>
      <c r="K144" s="23"/>
    </row>
    <row r="145" spans="1:11" ht="31.5" customHeight="1" x14ac:dyDescent="0.35">
      <c r="A145" s="7">
        <f t="shared" si="8"/>
        <v>130</v>
      </c>
      <c r="B145" s="19" t="s">
        <v>272</v>
      </c>
      <c r="C145" s="7"/>
      <c r="D145" s="20" t="s">
        <v>24</v>
      </c>
      <c r="E145" s="65"/>
      <c r="F145" s="5"/>
      <c r="G145" s="68">
        <f t="shared" si="7"/>
        <v>0</v>
      </c>
    </row>
    <row r="146" spans="1:11" x14ac:dyDescent="0.35">
      <c r="A146" s="7">
        <f t="shared" si="8"/>
        <v>131</v>
      </c>
      <c r="B146" s="4" t="s">
        <v>296</v>
      </c>
      <c r="C146" s="7"/>
      <c r="D146" s="20" t="s">
        <v>24</v>
      </c>
      <c r="E146" s="65"/>
      <c r="F146" s="5"/>
      <c r="G146" s="68">
        <f t="shared" si="7"/>
        <v>0</v>
      </c>
    </row>
    <row r="147" spans="1:11" x14ac:dyDescent="0.35">
      <c r="A147" s="7">
        <f t="shared" si="8"/>
        <v>132</v>
      </c>
      <c r="B147" s="4" t="s">
        <v>295</v>
      </c>
      <c r="C147" s="7"/>
      <c r="D147" s="20" t="s">
        <v>24</v>
      </c>
      <c r="E147" s="65"/>
      <c r="F147" s="5"/>
      <c r="G147" s="68">
        <f t="shared" si="7"/>
        <v>0</v>
      </c>
    </row>
    <row r="148" spans="1:11" x14ac:dyDescent="0.35">
      <c r="A148" s="7">
        <f t="shared" si="8"/>
        <v>133</v>
      </c>
      <c r="B148" s="4" t="s">
        <v>294</v>
      </c>
      <c r="C148" s="7"/>
      <c r="D148" s="20" t="s">
        <v>24</v>
      </c>
      <c r="E148" s="65"/>
      <c r="F148" s="5"/>
      <c r="G148" s="68">
        <f t="shared" si="7"/>
        <v>0</v>
      </c>
    </row>
    <row r="149" spans="1:11" ht="18.5" x14ac:dyDescent="0.45">
      <c r="A149" s="7">
        <f t="shared" si="8"/>
        <v>134</v>
      </c>
      <c r="B149" s="85" t="s">
        <v>232</v>
      </c>
      <c r="C149" s="7"/>
      <c r="D149" s="7"/>
      <c r="E149" s="65"/>
      <c r="F149" s="5"/>
      <c r="G149" s="68">
        <f t="shared" si="7"/>
        <v>0</v>
      </c>
    </row>
    <row r="150" spans="1:11" s="24" customFormat="1" ht="62" x14ac:dyDescent="0.35">
      <c r="A150" s="7">
        <f t="shared" si="8"/>
        <v>135</v>
      </c>
      <c r="B150" s="19" t="s">
        <v>293</v>
      </c>
      <c r="C150" s="20"/>
      <c r="D150" s="20" t="s">
        <v>24</v>
      </c>
      <c r="E150" s="73"/>
      <c r="F150" s="21"/>
      <c r="G150" s="68">
        <f t="shared" si="7"/>
        <v>0</v>
      </c>
      <c r="H150" s="23" t="s">
        <v>158</v>
      </c>
      <c r="I150" s="23"/>
      <c r="J150" s="23"/>
      <c r="K150" s="23"/>
    </row>
    <row r="151" spans="1:11" ht="31" x14ac:dyDescent="0.35">
      <c r="A151" s="7" t="e">
        <f>ROW(#REF!)</f>
        <v>#REF!</v>
      </c>
      <c r="B151" s="4" t="s">
        <v>288</v>
      </c>
      <c r="C151" s="7"/>
      <c r="D151" s="20" t="s">
        <v>24</v>
      </c>
      <c r="E151" s="65"/>
      <c r="F151" s="5"/>
      <c r="G151" s="68">
        <f t="shared" si="7"/>
        <v>0</v>
      </c>
    </row>
    <row r="152" spans="1:11" x14ac:dyDescent="0.35">
      <c r="A152" s="7">
        <f t="shared" ref="A152:A171" si="9">ROW(A136)</f>
        <v>136</v>
      </c>
      <c r="B152" s="4" t="s">
        <v>289</v>
      </c>
      <c r="C152" s="7"/>
      <c r="D152" s="20" t="s">
        <v>24</v>
      </c>
      <c r="E152" s="65"/>
      <c r="F152" s="5"/>
      <c r="G152" s="68">
        <f t="shared" si="7"/>
        <v>0</v>
      </c>
    </row>
    <row r="153" spans="1:11" x14ac:dyDescent="0.35">
      <c r="A153" s="7">
        <f t="shared" si="9"/>
        <v>137</v>
      </c>
      <c r="B153" s="4" t="s">
        <v>290</v>
      </c>
      <c r="C153" s="7"/>
      <c r="D153" s="20" t="s">
        <v>24</v>
      </c>
      <c r="E153" s="65"/>
      <c r="F153" s="5"/>
      <c r="G153" s="68">
        <f t="shared" si="7"/>
        <v>0</v>
      </c>
    </row>
    <row r="154" spans="1:11" ht="31" x14ac:dyDescent="0.35">
      <c r="A154" s="7">
        <f t="shared" si="9"/>
        <v>138</v>
      </c>
      <c r="B154" s="4" t="s">
        <v>291</v>
      </c>
      <c r="C154" s="7"/>
      <c r="D154" s="20" t="s">
        <v>24</v>
      </c>
      <c r="E154" s="65"/>
      <c r="F154" s="5"/>
      <c r="G154" s="68">
        <f t="shared" si="7"/>
        <v>0</v>
      </c>
    </row>
    <row r="155" spans="1:11" ht="31" x14ac:dyDescent="0.35">
      <c r="A155" s="7">
        <f t="shared" si="9"/>
        <v>139</v>
      </c>
      <c r="B155" s="4" t="s">
        <v>292</v>
      </c>
      <c r="C155" s="7"/>
      <c r="D155" s="20" t="s">
        <v>24</v>
      </c>
      <c r="E155" s="65"/>
      <c r="F155" s="5"/>
      <c r="G155" s="68">
        <f t="shared" si="7"/>
        <v>0</v>
      </c>
    </row>
    <row r="156" spans="1:11" ht="18.5" x14ac:dyDescent="0.45">
      <c r="A156" s="7">
        <f t="shared" si="9"/>
        <v>140</v>
      </c>
      <c r="B156" s="85" t="s">
        <v>234</v>
      </c>
      <c r="C156" s="7"/>
      <c r="D156" s="7"/>
      <c r="E156" s="65"/>
      <c r="F156" s="5"/>
      <c r="G156" s="68">
        <f t="shared" si="7"/>
        <v>0</v>
      </c>
    </row>
    <row r="157" spans="1:11" ht="31" x14ac:dyDescent="0.35">
      <c r="A157" s="7">
        <f t="shared" si="9"/>
        <v>141</v>
      </c>
      <c r="B157" s="4" t="s">
        <v>88</v>
      </c>
      <c r="C157" s="7"/>
      <c r="D157" s="20" t="s">
        <v>24</v>
      </c>
      <c r="E157" s="65"/>
      <c r="F157" s="5"/>
      <c r="G157" s="68">
        <f t="shared" si="7"/>
        <v>0</v>
      </c>
      <c r="H157" s="3" t="s">
        <v>158</v>
      </c>
    </row>
    <row r="158" spans="1:11" x14ac:dyDescent="0.35">
      <c r="A158" s="7">
        <f t="shared" si="9"/>
        <v>142</v>
      </c>
      <c r="B158" s="4" t="s">
        <v>89</v>
      </c>
      <c r="C158" s="7"/>
      <c r="D158" s="20" t="s">
        <v>24</v>
      </c>
      <c r="E158" s="65"/>
      <c r="F158" s="5"/>
      <c r="G158" s="68">
        <f t="shared" si="7"/>
        <v>0</v>
      </c>
    </row>
    <row r="159" spans="1:11" x14ac:dyDescent="0.35">
      <c r="A159" s="7">
        <f t="shared" si="9"/>
        <v>143</v>
      </c>
      <c r="B159" s="4" t="s">
        <v>90</v>
      </c>
      <c r="C159" s="7"/>
      <c r="D159" s="20" t="s">
        <v>24</v>
      </c>
      <c r="E159" s="65"/>
      <c r="F159" s="5"/>
      <c r="G159" s="68">
        <f t="shared" si="7"/>
        <v>0</v>
      </c>
    </row>
    <row r="160" spans="1:11" x14ac:dyDescent="0.35">
      <c r="A160" s="7">
        <f t="shared" si="9"/>
        <v>144</v>
      </c>
      <c r="B160" s="4" t="s">
        <v>91</v>
      </c>
      <c r="C160" s="7"/>
      <c r="D160" s="20" t="s">
        <v>24</v>
      </c>
      <c r="E160" s="65"/>
      <c r="F160" s="5"/>
      <c r="G160" s="68">
        <f t="shared" si="7"/>
        <v>0</v>
      </c>
    </row>
    <row r="161" spans="1:7" ht="31" x14ac:dyDescent="0.35">
      <c r="A161" s="7">
        <f t="shared" si="9"/>
        <v>145</v>
      </c>
      <c r="B161" s="4" t="s">
        <v>92</v>
      </c>
      <c r="C161" s="7"/>
      <c r="D161" s="20" t="s">
        <v>24</v>
      </c>
      <c r="E161" s="65"/>
      <c r="F161" s="5"/>
      <c r="G161" s="68">
        <f t="shared" si="7"/>
        <v>0</v>
      </c>
    </row>
    <row r="162" spans="1:7" x14ac:dyDescent="0.35">
      <c r="A162" s="7">
        <f t="shared" si="9"/>
        <v>146</v>
      </c>
      <c r="B162" s="4" t="s">
        <v>93</v>
      </c>
      <c r="C162" s="7"/>
      <c r="D162" s="20" t="s">
        <v>24</v>
      </c>
      <c r="E162" s="65"/>
      <c r="F162" s="5"/>
      <c r="G162" s="68">
        <f t="shared" si="7"/>
        <v>0</v>
      </c>
    </row>
    <row r="163" spans="1:7" x14ac:dyDescent="0.35">
      <c r="A163" s="7">
        <f t="shared" si="9"/>
        <v>147</v>
      </c>
      <c r="B163" s="4" t="s">
        <v>94</v>
      </c>
      <c r="C163" s="7"/>
      <c r="D163" s="20" t="s">
        <v>24</v>
      </c>
      <c r="E163" s="65"/>
      <c r="F163" s="5"/>
      <c r="G163" s="68">
        <f t="shared" si="7"/>
        <v>0</v>
      </c>
    </row>
    <row r="164" spans="1:7" ht="31" x14ac:dyDescent="0.35">
      <c r="A164" s="7">
        <f t="shared" si="9"/>
        <v>148</v>
      </c>
      <c r="B164" s="4" t="s">
        <v>95</v>
      </c>
      <c r="C164" s="7"/>
      <c r="D164" s="20" t="s">
        <v>24</v>
      </c>
      <c r="E164" s="65"/>
      <c r="F164" s="5"/>
      <c r="G164" s="68">
        <f t="shared" si="7"/>
        <v>0</v>
      </c>
    </row>
    <row r="165" spans="1:7" ht="31" x14ac:dyDescent="0.35">
      <c r="A165" s="7">
        <f t="shared" si="9"/>
        <v>149</v>
      </c>
      <c r="B165" s="4" t="s">
        <v>96</v>
      </c>
      <c r="C165" s="7"/>
      <c r="D165" s="20" t="s">
        <v>24</v>
      </c>
      <c r="E165" s="65"/>
      <c r="F165" s="5"/>
      <c r="G165" s="68">
        <f t="shared" si="7"/>
        <v>0</v>
      </c>
    </row>
    <row r="166" spans="1:7" ht="31" x14ac:dyDescent="0.35">
      <c r="A166" s="7">
        <f t="shared" si="9"/>
        <v>150</v>
      </c>
      <c r="B166" s="4" t="s">
        <v>97</v>
      </c>
      <c r="C166" s="7"/>
      <c r="D166" s="20" t="s">
        <v>24</v>
      </c>
      <c r="E166" s="65"/>
      <c r="F166" s="5"/>
      <c r="G166" s="68">
        <f t="shared" si="7"/>
        <v>0</v>
      </c>
    </row>
    <row r="167" spans="1:7" x14ac:dyDescent="0.35">
      <c r="A167" s="7">
        <f t="shared" si="9"/>
        <v>151</v>
      </c>
      <c r="B167" s="4" t="s">
        <v>98</v>
      </c>
      <c r="C167" s="7"/>
      <c r="D167" s="20" t="s">
        <v>24</v>
      </c>
      <c r="E167" s="65"/>
      <c r="F167" s="5"/>
      <c r="G167" s="68">
        <f t="shared" si="7"/>
        <v>0</v>
      </c>
    </row>
    <row r="168" spans="1:7" x14ac:dyDescent="0.35">
      <c r="A168" s="7">
        <f t="shared" si="9"/>
        <v>152</v>
      </c>
      <c r="B168" s="4" t="s">
        <v>99</v>
      </c>
      <c r="C168" s="7"/>
      <c r="D168" s="20" t="s">
        <v>24</v>
      </c>
      <c r="E168" s="65"/>
      <c r="F168" s="5"/>
      <c r="G168" s="68">
        <f t="shared" si="7"/>
        <v>0</v>
      </c>
    </row>
    <row r="169" spans="1:7" ht="31" x14ac:dyDescent="0.35">
      <c r="A169" s="7">
        <f t="shared" si="9"/>
        <v>153</v>
      </c>
      <c r="B169" s="4" t="s">
        <v>87</v>
      </c>
      <c r="C169" s="7"/>
      <c r="D169" s="20" t="s">
        <v>24</v>
      </c>
      <c r="E169" s="65"/>
      <c r="F169" s="5"/>
      <c r="G169" s="68">
        <f t="shared" si="7"/>
        <v>0</v>
      </c>
    </row>
    <row r="170" spans="1:7" ht="31" x14ac:dyDescent="0.35">
      <c r="A170" s="7">
        <f t="shared" si="9"/>
        <v>154</v>
      </c>
      <c r="B170" s="4" t="s">
        <v>100</v>
      </c>
      <c r="C170" s="7"/>
      <c r="D170" s="20" t="s">
        <v>24</v>
      </c>
      <c r="E170" s="65"/>
      <c r="F170" s="5"/>
      <c r="G170" s="68">
        <f t="shared" si="7"/>
        <v>0</v>
      </c>
    </row>
    <row r="171" spans="1:7" ht="31" x14ac:dyDescent="0.35">
      <c r="A171" s="7">
        <f t="shared" si="9"/>
        <v>155</v>
      </c>
      <c r="B171" s="4" t="s">
        <v>101</v>
      </c>
      <c r="C171" s="7"/>
      <c r="D171" s="20" t="s">
        <v>24</v>
      </c>
      <c r="E171" s="65"/>
      <c r="F171" s="5"/>
      <c r="G171" s="68">
        <f t="shared" si="7"/>
        <v>0</v>
      </c>
    </row>
    <row r="172" spans="1:7" x14ac:dyDescent="0.35">
      <c r="A172" s="7">
        <f>ROW(A157)</f>
        <v>157</v>
      </c>
      <c r="B172" s="100" t="s">
        <v>298</v>
      </c>
      <c r="C172" s="7"/>
      <c r="D172" s="7"/>
      <c r="E172" s="65"/>
      <c r="F172" s="5"/>
      <c r="G172" s="68">
        <f t="shared" si="7"/>
        <v>0</v>
      </c>
    </row>
    <row r="173" spans="1:7" x14ac:dyDescent="0.35">
      <c r="A173" s="7">
        <f>ROW(A158)</f>
        <v>158</v>
      </c>
      <c r="B173" s="4" t="s">
        <v>299</v>
      </c>
      <c r="C173" s="7"/>
      <c r="D173" s="7" t="s">
        <v>24</v>
      </c>
      <c r="E173" s="65"/>
      <c r="F173" s="5"/>
      <c r="G173" s="68">
        <f t="shared" si="7"/>
        <v>0</v>
      </c>
    </row>
    <row r="174" spans="1:7" ht="31" x14ac:dyDescent="0.35">
      <c r="A174" s="7">
        <f t="shared" ref="A174:A227" si="10">ROW(A159)</f>
        <v>159</v>
      </c>
      <c r="B174" s="100" t="s">
        <v>102</v>
      </c>
      <c r="C174" s="7"/>
      <c r="D174" s="7"/>
      <c r="E174" s="65"/>
      <c r="F174" s="5"/>
      <c r="G174" s="68">
        <f t="shared" si="7"/>
        <v>0</v>
      </c>
    </row>
    <row r="175" spans="1:7" x14ac:dyDescent="0.35">
      <c r="A175" s="7">
        <f t="shared" si="10"/>
        <v>160</v>
      </c>
      <c r="B175" s="4" t="s">
        <v>103</v>
      </c>
      <c r="C175" s="7"/>
      <c r="D175" s="7" t="s">
        <v>24</v>
      </c>
      <c r="E175" s="65"/>
      <c r="F175" s="5"/>
      <c r="G175" s="68">
        <f t="shared" si="7"/>
        <v>0</v>
      </c>
    </row>
    <row r="176" spans="1:7" ht="18.5" x14ac:dyDescent="0.45">
      <c r="A176" s="7">
        <f t="shared" si="10"/>
        <v>161</v>
      </c>
      <c r="B176" s="85" t="s">
        <v>233</v>
      </c>
      <c r="C176" s="7"/>
      <c r="D176" s="7"/>
      <c r="E176" s="65"/>
      <c r="F176" s="5"/>
      <c r="G176" s="68">
        <f t="shared" si="7"/>
        <v>0</v>
      </c>
    </row>
    <row r="177" spans="1:8" ht="31" x14ac:dyDescent="0.35">
      <c r="A177" s="7">
        <f t="shared" si="10"/>
        <v>162</v>
      </c>
      <c r="B177" s="4" t="s">
        <v>104</v>
      </c>
      <c r="C177" s="7"/>
      <c r="D177" s="20" t="s">
        <v>24</v>
      </c>
      <c r="E177" s="73"/>
      <c r="F177" s="21"/>
      <c r="G177" s="68">
        <f t="shared" si="7"/>
        <v>0</v>
      </c>
      <c r="H177" s="3" t="s">
        <v>158</v>
      </c>
    </row>
    <row r="178" spans="1:8" ht="31" x14ac:dyDescent="0.35">
      <c r="A178" s="7">
        <f t="shared" si="10"/>
        <v>163</v>
      </c>
      <c r="B178" s="4" t="s">
        <v>105</v>
      </c>
      <c r="C178" s="7"/>
      <c r="D178" s="20" t="s">
        <v>24</v>
      </c>
      <c r="E178" s="65"/>
      <c r="F178" s="5"/>
      <c r="G178" s="68">
        <f t="shared" si="7"/>
        <v>0</v>
      </c>
    </row>
    <row r="179" spans="1:8" ht="31" x14ac:dyDescent="0.35">
      <c r="A179" s="7">
        <f t="shared" si="10"/>
        <v>164</v>
      </c>
      <c r="B179" s="4" t="s">
        <v>106</v>
      </c>
      <c r="C179" s="7"/>
      <c r="D179" s="20" t="s">
        <v>24</v>
      </c>
      <c r="E179" s="65"/>
      <c r="F179" s="5"/>
      <c r="G179" s="68">
        <f t="shared" si="7"/>
        <v>0</v>
      </c>
    </row>
    <row r="180" spans="1:8" x14ac:dyDescent="0.35">
      <c r="A180" s="7">
        <f t="shared" si="10"/>
        <v>165</v>
      </c>
      <c r="B180" s="4" t="s">
        <v>107</v>
      </c>
      <c r="C180" s="7"/>
      <c r="D180" s="20" t="s">
        <v>24</v>
      </c>
      <c r="E180" s="65"/>
      <c r="F180" s="5"/>
      <c r="G180" s="68">
        <f t="shared" si="7"/>
        <v>0</v>
      </c>
    </row>
    <row r="181" spans="1:8" ht="31" x14ac:dyDescent="0.35">
      <c r="A181" s="7">
        <f t="shared" si="10"/>
        <v>166</v>
      </c>
      <c r="B181" s="4" t="s">
        <v>108</v>
      </c>
      <c r="C181" s="7"/>
      <c r="D181" s="20" t="s">
        <v>24</v>
      </c>
      <c r="E181" s="65"/>
      <c r="F181" s="5"/>
      <c r="G181" s="68">
        <f t="shared" si="7"/>
        <v>0</v>
      </c>
    </row>
    <row r="182" spans="1:8" ht="31" x14ac:dyDescent="0.35">
      <c r="A182" s="7">
        <f t="shared" si="10"/>
        <v>167</v>
      </c>
      <c r="B182" s="4" t="s">
        <v>109</v>
      </c>
      <c r="C182" s="7"/>
      <c r="D182" s="20" t="s">
        <v>24</v>
      </c>
      <c r="E182" s="65"/>
      <c r="F182" s="5"/>
      <c r="G182" s="68">
        <f t="shared" ref="G182:G239" si="11">F182*E182</f>
        <v>0</v>
      </c>
    </row>
    <row r="183" spans="1:8" x14ac:dyDescent="0.35">
      <c r="A183" s="7">
        <f t="shared" si="10"/>
        <v>168</v>
      </c>
      <c r="B183" s="4" t="s">
        <v>110</v>
      </c>
      <c r="C183" s="7"/>
      <c r="D183" s="20" t="s">
        <v>24</v>
      </c>
      <c r="E183" s="65"/>
      <c r="F183" s="5"/>
      <c r="G183" s="68">
        <f t="shared" si="11"/>
        <v>0</v>
      </c>
    </row>
    <row r="184" spans="1:8" ht="31" x14ac:dyDescent="0.35">
      <c r="A184" s="7">
        <f t="shared" si="10"/>
        <v>169</v>
      </c>
      <c r="B184" s="4" t="s">
        <v>111</v>
      </c>
      <c r="C184" s="7"/>
      <c r="D184" s="20" t="s">
        <v>24</v>
      </c>
      <c r="E184" s="65"/>
      <c r="F184" s="5"/>
      <c r="G184" s="68">
        <f t="shared" si="11"/>
        <v>0</v>
      </c>
    </row>
    <row r="185" spans="1:8" x14ac:dyDescent="0.35">
      <c r="A185" s="7">
        <f t="shared" si="10"/>
        <v>170</v>
      </c>
      <c r="B185" s="4" t="s">
        <v>112</v>
      </c>
      <c r="C185" s="7"/>
      <c r="D185" s="20" t="s">
        <v>24</v>
      </c>
      <c r="E185" s="65"/>
      <c r="F185" s="5"/>
      <c r="G185" s="68">
        <f t="shared" si="11"/>
        <v>0</v>
      </c>
    </row>
    <row r="186" spans="1:8" ht="31" x14ac:dyDescent="0.35">
      <c r="A186" s="7">
        <f t="shared" si="10"/>
        <v>171</v>
      </c>
      <c r="B186" s="4" t="s">
        <v>113</v>
      </c>
      <c r="C186" s="7"/>
      <c r="D186" s="20" t="s">
        <v>24</v>
      </c>
      <c r="E186" s="65"/>
      <c r="F186" s="5"/>
      <c r="G186" s="68">
        <f t="shared" si="11"/>
        <v>0</v>
      </c>
    </row>
    <row r="187" spans="1:8" x14ac:dyDescent="0.35">
      <c r="A187" s="7">
        <f t="shared" si="10"/>
        <v>172</v>
      </c>
      <c r="B187" s="4" t="s">
        <v>114</v>
      </c>
      <c r="C187" s="7"/>
      <c r="D187" s="20" t="s">
        <v>24</v>
      </c>
      <c r="E187" s="65"/>
      <c r="F187" s="5"/>
      <c r="G187" s="68">
        <f t="shared" si="11"/>
        <v>0</v>
      </c>
    </row>
    <row r="188" spans="1:8" ht="18.5" x14ac:dyDescent="0.45">
      <c r="A188" s="7">
        <f t="shared" si="10"/>
        <v>173</v>
      </c>
      <c r="B188" s="85" t="s">
        <v>240</v>
      </c>
      <c r="C188" s="7"/>
      <c r="D188" s="7"/>
      <c r="E188" s="65"/>
      <c r="F188" s="5"/>
      <c r="G188" s="68">
        <f t="shared" si="11"/>
        <v>0</v>
      </c>
    </row>
    <row r="189" spans="1:8" ht="31" x14ac:dyDescent="0.35">
      <c r="A189" s="7">
        <f t="shared" si="10"/>
        <v>174</v>
      </c>
      <c r="B189" s="4" t="s">
        <v>115</v>
      </c>
      <c r="C189" s="7"/>
      <c r="D189" s="20" t="s">
        <v>24</v>
      </c>
      <c r="E189" s="73"/>
      <c r="F189" s="5"/>
      <c r="G189" s="68">
        <f t="shared" si="11"/>
        <v>0</v>
      </c>
      <c r="H189" s="3" t="s">
        <v>158</v>
      </c>
    </row>
    <row r="190" spans="1:8" ht="31" x14ac:dyDescent="0.35">
      <c r="A190" s="7">
        <f t="shared" si="10"/>
        <v>175</v>
      </c>
      <c r="B190" s="4" t="s">
        <v>116</v>
      </c>
      <c r="C190" s="7"/>
      <c r="D190" s="20" t="s">
        <v>24</v>
      </c>
      <c r="E190" s="71"/>
      <c r="F190" s="5"/>
      <c r="G190" s="68">
        <f t="shared" si="11"/>
        <v>0</v>
      </c>
    </row>
    <row r="191" spans="1:8" x14ac:dyDescent="0.35">
      <c r="A191" s="7">
        <f t="shared" si="10"/>
        <v>176</v>
      </c>
      <c r="B191" s="4" t="s">
        <v>117</v>
      </c>
      <c r="C191" s="7"/>
      <c r="D191" s="20" t="s">
        <v>24</v>
      </c>
      <c r="E191" s="71"/>
      <c r="F191" s="5"/>
      <c r="G191" s="68">
        <f t="shared" si="11"/>
        <v>0</v>
      </c>
    </row>
    <row r="192" spans="1:8" x14ac:dyDescent="0.35">
      <c r="A192" s="7">
        <f t="shared" si="10"/>
        <v>177</v>
      </c>
      <c r="B192" s="4" t="s">
        <v>118</v>
      </c>
      <c r="C192" s="7"/>
      <c r="D192" s="20" t="s">
        <v>24</v>
      </c>
      <c r="E192" s="71"/>
      <c r="F192" s="5"/>
      <c r="G192" s="68">
        <f t="shared" si="11"/>
        <v>0</v>
      </c>
    </row>
    <row r="193" spans="1:8" x14ac:dyDescent="0.35">
      <c r="A193" s="7">
        <f t="shared" si="10"/>
        <v>178</v>
      </c>
      <c r="B193" s="4" t="s">
        <v>119</v>
      </c>
      <c r="C193" s="7"/>
      <c r="D193" s="20" t="s">
        <v>24</v>
      </c>
      <c r="E193" s="71"/>
      <c r="F193" s="5"/>
      <c r="G193" s="68">
        <f t="shared" si="11"/>
        <v>0</v>
      </c>
    </row>
    <row r="194" spans="1:8" x14ac:dyDescent="0.35">
      <c r="A194" s="7">
        <f t="shared" si="10"/>
        <v>179</v>
      </c>
      <c r="B194" s="4" t="s">
        <v>120</v>
      </c>
      <c r="C194" s="7"/>
      <c r="D194" s="20" t="s">
        <v>24</v>
      </c>
      <c r="E194" s="71"/>
      <c r="F194" s="5"/>
      <c r="G194" s="68">
        <f t="shared" si="11"/>
        <v>0</v>
      </c>
    </row>
    <row r="195" spans="1:8" x14ac:dyDescent="0.35">
      <c r="A195" s="7">
        <f t="shared" si="10"/>
        <v>180</v>
      </c>
      <c r="B195" s="4" t="s">
        <v>121</v>
      </c>
      <c r="C195" s="7"/>
      <c r="D195" s="20" t="s">
        <v>24</v>
      </c>
      <c r="E195" s="71"/>
      <c r="F195" s="5"/>
      <c r="G195" s="68">
        <f t="shared" si="11"/>
        <v>0</v>
      </c>
    </row>
    <row r="196" spans="1:8" x14ac:dyDescent="0.35">
      <c r="A196" s="7">
        <f t="shared" si="10"/>
        <v>181</v>
      </c>
      <c r="B196" s="4" t="s">
        <v>122</v>
      </c>
      <c r="C196" s="7"/>
      <c r="D196" s="20" t="s">
        <v>24</v>
      </c>
      <c r="E196" s="71"/>
      <c r="F196" s="5"/>
      <c r="G196" s="68">
        <f t="shared" si="11"/>
        <v>0</v>
      </c>
    </row>
    <row r="197" spans="1:8" ht="18.5" x14ac:dyDescent="0.45">
      <c r="A197" s="7">
        <f t="shared" si="10"/>
        <v>182</v>
      </c>
      <c r="B197" s="85" t="s">
        <v>239</v>
      </c>
      <c r="C197" s="7"/>
      <c r="D197" s="7"/>
      <c r="E197" s="71"/>
      <c r="F197" s="5"/>
      <c r="G197" s="68">
        <f t="shared" si="11"/>
        <v>0</v>
      </c>
    </row>
    <row r="198" spans="1:8" ht="31" x14ac:dyDescent="0.35">
      <c r="A198" s="7">
        <f t="shared" si="10"/>
        <v>183</v>
      </c>
      <c r="B198" s="4" t="s">
        <v>123</v>
      </c>
      <c r="C198" s="7"/>
      <c r="D198" s="20" t="s">
        <v>24</v>
      </c>
      <c r="E198" s="73"/>
      <c r="F198" s="5"/>
      <c r="G198" s="68">
        <f t="shared" si="11"/>
        <v>0</v>
      </c>
      <c r="H198" s="3" t="s">
        <v>158</v>
      </c>
    </row>
    <row r="199" spans="1:8" ht="31" x14ac:dyDescent="0.35">
      <c r="A199" s="7">
        <f t="shared" si="10"/>
        <v>184</v>
      </c>
      <c r="B199" s="4" t="s">
        <v>116</v>
      </c>
      <c r="C199" s="7"/>
      <c r="D199" s="20" t="s">
        <v>24</v>
      </c>
      <c r="E199" s="71"/>
      <c r="F199" s="5"/>
      <c r="G199" s="68">
        <f t="shared" si="11"/>
        <v>0</v>
      </c>
    </row>
    <row r="200" spans="1:8" x14ac:dyDescent="0.35">
      <c r="A200" s="7">
        <f t="shared" si="10"/>
        <v>185</v>
      </c>
      <c r="B200" s="4" t="s">
        <v>117</v>
      </c>
      <c r="C200" s="7"/>
      <c r="D200" s="20" t="s">
        <v>24</v>
      </c>
      <c r="E200" s="50"/>
      <c r="F200" s="5"/>
      <c r="G200" s="68">
        <f t="shared" si="11"/>
        <v>0</v>
      </c>
    </row>
    <row r="201" spans="1:8" ht="31" x14ac:dyDescent="0.35">
      <c r="A201" s="7">
        <f t="shared" si="10"/>
        <v>186</v>
      </c>
      <c r="B201" s="4" t="s">
        <v>124</v>
      </c>
      <c r="C201" s="7"/>
      <c r="D201" s="20" t="s">
        <v>24</v>
      </c>
      <c r="E201" s="50"/>
      <c r="F201" s="5"/>
      <c r="G201" s="68">
        <f t="shared" si="11"/>
        <v>0</v>
      </c>
    </row>
    <row r="202" spans="1:8" x14ac:dyDescent="0.35">
      <c r="A202" s="7">
        <f t="shared" si="10"/>
        <v>187</v>
      </c>
      <c r="B202" s="4" t="s">
        <v>118</v>
      </c>
      <c r="C202" s="7"/>
      <c r="D202" s="20" t="s">
        <v>24</v>
      </c>
      <c r="E202" s="50"/>
      <c r="F202" s="5"/>
      <c r="G202" s="68">
        <f t="shared" si="11"/>
        <v>0</v>
      </c>
    </row>
    <row r="203" spans="1:8" x14ac:dyDescent="0.35">
      <c r="A203" s="7">
        <f t="shared" si="10"/>
        <v>188</v>
      </c>
      <c r="B203" s="4" t="s">
        <v>119</v>
      </c>
      <c r="C203" s="7"/>
      <c r="D203" s="20" t="s">
        <v>24</v>
      </c>
      <c r="E203" s="50"/>
      <c r="F203" s="5"/>
      <c r="G203" s="68">
        <f t="shared" si="11"/>
        <v>0</v>
      </c>
    </row>
    <row r="204" spans="1:8" x14ac:dyDescent="0.35">
      <c r="A204" s="7">
        <f t="shared" si="10"/>
        <v>189</v>
      </c>
      <c r="B204" s="4" t="s">
        <v>125</v>
      </c>
      <c r="C204" s="7"/>
      <c r="D204" s="20" t="s">
        <v>24</v>
      </c>
      <c r="E204" s="50"/>
      <c r="F204" s="5"/>
      <c r="G204" s="68">
        <f t="shared" si="11"/>
        <v>0</v>
      </c>
    </row>
    <row r="205" spans="1:8" x14ac:dyDescent="0.35">
      <c r="A205" s="7">
        <f t="shared" si="10"/>
        <v>190</v>
      </c>
      <c r="B205" s="4" t="s">
        <v>121</v>
      </c>
      <c r="C205" s="7"/>
      <c r="D205" s="20" t="s">
        <v>24</v>
      </c>
      <c r="E205" s="50"/>
      <c r="F205" s="5"/>
      <c r="G205" s="68">
        <f t="shared" si="11"/>
        <v>0</v>
      </c>
    </row>
    <row r="206" spans="1:8" x14ac:dyDescent="0.35">
      <c r="A206" s="7">
        <f t="shared" si="10"/>
        <v>191</v>
      </c>
      <c r="B206" s="4" t="s">
        <v>126</v>
      </c>
      <c r="C206" s="7"/>
      <c r="D206" s="20" t="s">
        <v>24</v>
      </c>
      <c r="E206" s="50"/>
      <c r="F206" s="5"/>
      <c r="G206" s="68">
        <f t="shared" si="11"/>
        <v>0</v>
      </c>
    </row>
    <row r="207" spans="1:8" x14ac:dyDescent="0.35">
      <c r="A207" s="7">
        <f t="shared" si="10"/>
        <v>192</v>
      </c>
      <c r="B207" s="4" t="s">
        <v>127</v>
      </c>
      <c r="C207" s="7"/>
      <c r="D207" s="20" t="s">
        <v>24</v>
      </c>
      <c r="E207" s="50"/>
      <c r="F207" s="5"/>
      <c r="G207" s="68">
        <f t="shared" si="11"/>
        <v>0</v>
      </c>
    </row>
    <row r="208" spans="1:8" ht="18.5" x14ac:dyDescent="0.45">
      <c r="A208" s="7">
        <f t="shared" si="10"/>
        <v>193</v>
      </c>
      <c r="B208" s="85" t="s">
        <v>235</v>
      </c>
      <c r="C208" s="7"/>
      <c r="D208" s="7"/>
      <c r="E208" s="50"/>
      <c r="F208" s="5"/>
      <c r="G208" s="68">
        <f t="shared" si="11"/>
        <v>0</v>
      </c>
    </row>
    <row r="209" spans="1:11" ht="31" x14ac:dyDescent="0.35">
      <c r="A209" s="7">
        <f t="shared" si="10"/>
        <v>194</v>
      </c>
      <c r="B209" s="4" t="s">
        <v>287</v>
      </c>
      <c r="C209" s="7"/>
      <c r="D209" s="20" t="s">
        <v>24</v>
      </c>
      <c r="E209" s="73"/>
      <c r="F209" s="5"/>
      <c r="G209" s="68">
        <f t="shared" si="11"/>
        <v>0</v>
      </c>
      <c r="H209" s="3" t="s">
        <v>158</v>
      </c>
    </row>
    <row r="210" spans="1:11" ht="18.5" x14ac:dyDescent="0.45">
      <c r="A210" s="7">
        <f t="shared" si="10"/>
        <v>195</v>
      </c>
      <c r="B210" s="85" t="s">
        <v>236</v>
      </c>
      <c r="C210" s="7"/>
      <c r="D210" s="7"/>
      <c r="E210" s="50"/>
      <c r="F210" s="5"/>
      <c r="G210" s="68">
        <f t="shared" si="11"/>
        <v>0</v>
      </c>
    </row>
    <row r="211" spans="1:11" x14ac:dyDescent="0.35">
      <c r="A211" s="7">
        <f t="shared" si="10"/>
        <v>196</v>
      </c>
      <c r="B211" s="4" t="s">
        <v>286</v>
      </c>
      <c r="C211" s="7"/>
      <c r="D211" s="20" t="s">
        <v>24</v>
      </c>
      <c r="E211" s="73"/>
      <c r="F211" s="5"/>
      <c r="G211" s="68">
        <f t="shared" si="11"/>
        <v>0</v>
      </c>
      <c r="H211" s="3" t="s">
        <v>158</v>
      </c>
    </row>
    <row r="212" spans="1:11" x14ac:dyDescent="0.35">
      <c r="A212" s="7">
        <f t="shared" si="10"/>
        <v>197</v>
      </c>
      <c r="B212" s="4" t="s">
        <v>285</v>
      </c>
      <c r="C212" s="7"/>
      <c r="D212" s="20" t="s">
        <v>24</v>
      </c>
      <c r="E212" s="50"/>
      <c r="F212" s="5"/>
      <c r="G212" s="68">
        <f t="shared" si="11"/>
        <v>0</v>
      </c>
    </row>
    <row r="213" spans="1:11" x14ac:dyDescent="0.35">
      <c r="A213" s="7">
        <f t="shared" si="10"/>
        <v>198</v>
      </c>
      <c r="B213" s="4" t="s">
        <v>284</v>
      </c>
      <c r="C213" s="7"/>
      <c r="D213" s="20" t="s">
        <v>24</v>
      </c>
      <c r="E213" s="50"/>
      <c r="F213" s="5"/>
      <c r="G213" s="68">
        <f t="shared" si="11"/>
        <v>0</v>
      </c>
    </row>
    <row r="214" spans="1:11" s="24" customFormat="1" x14ac:dyDescent="0.3">
      <c r="A214" s="20">
        <f t="shared" si="10"/>
        <v>199</v>
      </c>
      <c r="B214" s="19" t="s">
        <v>283</v>
      </c>
      <c r="C214" s="20"/>
      <c r="D214" s="20" t="s">
        <v>24</v>
      </c>
      <c r="E214" s="52"/>
      <c r="F214" s="21"/>
      <c r="G214" s="68">
        <f t="shared" si="11"/>
        <v>0</v>
      </c>
      <c r="H214" s="23"/>
      <c r="I214" s="23"/>
      <c r="J214" s="23"/>
      <c r="K214" s="23"/>
    </row>
    <row r="215" spans="1:11" x14ac:dyDescent="0.35">
      <c r="A215" s="7">
        <f t="shared" si="10"/>
        <v>200</v>
      </c>
      <c r="B215" s="4" t="s">
        <v>282</v>
      </c>
      <c r="C215" s="7"/>
      <c r="D215" s="20" t="s">
        <v>24</v>
      </c>
      <c r="E215" s="50"/>
      <c r="F215" s="5"/>
      <c r="G215" s="68">
        <f t="shared" si="11"/>
        <v>0</v>
      </c>
    </row>
    <row r="216" spans="1:11" x14ac:dyDescent="0.35">
      <c r="A216" s="7">
        <f t="shared" si="10"/>
        <v>201</v>
      </c>
      <c r="B216" s="4" t="s">
        <v>281</v>
      </c>
      <c r="C216" s="7"/>
      <c r="D216" s="20" t="s">
        <v>24</v>
      </c>
      <c r="E216" s="50"/>
      <c r="F216" s="5"/>
      <c r="G216" s="68">
        <f t="shared" si="11"/>
        <v>0</v>
      </c>
    </row>
    <row r="217" spans="1:11" ht="18.5" x14ac:dyDescent="0.45">
      <c r="A217" s="7">
        <f t="shared" si="10"/>
        <v>202</v>
      </c>
      <c r="B217" s="85" t="s">
        <v>238</v>
      </c>
      <c r="C217" s="7"/>
      <c r="D217" s="7"/>
      <c r="E217" s="50"/>
      <c r="F217" s="5"/>
      <c r="G217" s="68">
        <f t="shared" si="11"/>
        <v>0</v>
      </c>
    </row>
    <row r="218" spans="1:11" s="24" customFormat="1" x14ac:dyDescent="0.35">
      <c r="A218" s="7">
        <f t="shared" si="10"/>
        <v>203</v>
      </c>
      <c r="B218" s="19" t="s">
        <v>280</v>
      </c>
      <c r="C218" s="20"/>
      <c r="D218" s="20" t="s">
        <v>24</v>
      </c>
      <c r="E218" s="73"/>
      <c r="F218" s="21"/>
      <c r="G218" s="68">
        <f t="shared" si="11"/>
        <v>0</v>
      </c>
      <c r="H218" s="23" t="s">
        <v>158</v>
      </c>
      <c r="I218" s="23"/>
      <c r="J218" s="23"/>
      <c r="K218" s="23"/>
    </row>
    <row r="219" spans="1:11" x14ac:dyDescent="0.35">
      <c r="A219" s="7">
        <f t="shared" si="10"/>
        <v>204</v>
      </c>
      <c r="B219" s="4" t="s">
        <v>279</v>
      </c>
      <c r="C219" s="7"/>
      <c r="D219" s="20" t="s">
        <v>24</v>
      </c>
      <c r="E219" s="50"/>
      <c r="F219" s="5"/>
      <c r="G219" s="68">
        <f t="shared" si="11"/>
        <v>0</v>
      </c>
    </row>
    <row r="220" spans="1:11" x14ac:dyDescent="0.35">
      <c r="A220" s="7">
        <f t="shared" si="10"/>
        <v>205</v>
      </c>
      <c r="B220" s="4" t="s">
        <v>278</v>
      </c>
      <c r="C220" s="7"/>
      <c r="D220" s="20" t="s">
        <v>24</v>
      </c>
      <c r="E220" s="50"/>
      <c r="F220" s="5"/>
      <c r="G220" s="68">
        <f t="shared" si="11"/>
        <v>0</v>
      </c>
    </row>
    <row r="221" spans="1:11" x14ac:dyDescent="0.35">
      <c r="A221" s="7">
        <f t="shared" si="10"/>
        <v>206</v>
      </c>
      <c r="B221" s="4" t="s">
        <v>277</v>
      </c>
      <c r="C221" s="7"/>
      <c r="D221" s="20" t="s">
        <v>24</v>
      </c>
      <c r="E221" s="50"/>
      <c r="F221" s="5"/>
      <c r="G221" s="68">
        <f t="shared" si="11"/>
        <v>0</v>
      </c>
    </row>
    <row r="222" spans="1:11" x14ac:dyDescent="0.35">
      <c r="A222" s="7">
        <f t="shared" si="10"/>
        <v>207</v>
      </c>
      <c r="B222" s="4" t="s">
        <v>276</v>
      </c>
      <c r="C222" s="7"/>
      <c r="D222" s="20" t="s">
        <v>24</v>
      </c>
      <c r="E222" s="50"/>
      <c r="F222" s="5"/>
      <c r="G222" s="68">
        <f t="shared" si="11"/>
        <v>0</v>
      </c>
    </row>
    <row r="223" spans="1:11" ht="31" x14ac:dyDescent="0.35">
      <c r="A223" s="7">
        <f t="shared" si="10"/>
        <v>208</v>
      </c>
      <c r="B223" s="4" t="s">
        <v>275</v>
      </c>
      <c r="C223" s="7"/>
      <c r="D223" s="20" t="s">
        <v>24</v>
      </c>
      <c r="E223" s="50"/>
      <c r="F223" s="5"/>
      <c r="G223" s="68">
        <f t="shared" si="11"/>
        <v>0</v>
      </c>
    </row>
    <row r="224" spans="1:11" x14ac:dyDescent="0.35">
      <c r="A224" s="7">
        <f t="shared" si="10"/>
        <v>209</v>
      </c>
      <c r="B224" s="4" t="s">
        <v>274</v>
      </c>
      <c r="C224" s="7"/>
      <c r="D224" s="20" t="s">
        <v>24</v>
      </c>
      <c r="E224" s="50"/>
      <c r="F224" s="5"/>
      <c r="G224" s="68">
        <f t="shared" si="11"/>
        <v>0</v>
      </c>
    </row>
    <row r="225" spans="1:11" x14ac:dyDescent="0.35">
      <c r="A225" s="7">
        <f t="shared" si="10"/>
        <v>210</v>
      </c>
      <c r="B225" s="4" t="s">
        <v>273</v>
      </c>
      <c r="C225" s="7"/>
      <c r="D225" s="20" t="s">
        <v>24</v>
      </c>
      <c r="E225" s="50"/>
      <c r="F225" s="5"/>
      <c r="G225" s="68">
        <f t="shared" si="11"/>
        <v>0</v>
      </c>
    </row>
    <row r="226" spans="1:11" s="24" customFormat="1" ht="18.5" x14ac:dyDescent="0.35">
      <c r="A226" s="7">
        <f t="shared" si="10"/>
        <v>211</v>
      </c>
      <c r="B226" s="79" t="s">
        <v>237</v>
      </c>
      <c r="C226" s="20"/>
      <c r="D226" s="20"/>
      <c r="E226" s="52"/>
      <c r="F226" s="21"/>
      <c r="G226" s="68"/>
      <c r="H226" s="23"/>
      <c r="I226" s="23"/>
      <c r="J226" s="23"/>
      <c r="K226" s="23"/>
    </row>
    <row r="227" spans="1:11" x14ac:dyDescent="0.35">
      <c r="A227" s="7">
        <f t="shared" si="10"/>
        <v>212</v>
      </c>
      <c r="B227" s="103" t="s">
        <v>241</v>
      </c>
      <c r="C227" s="7"/>
      <c r="D227" s="20"/>
      <c r="E227" s="73"/>
      <c r="F227" s="5"/>
      <c r="G227" s="68">
        <f t="shared" si="11"/>
        <v>0</v>
      </c>
      <c r="H227" s="3" t="s">
        <v>158</v>
      </c>
    </row>
    <row r="228" spans="1:11" ht="62" x14ac:dyDescent="0.35">
      <c r="A228" s="7">
        <f t="shared" ref="A228:A242" si="12">ROW(A214)</f>
        <v>214</v>
      </c>
      <c r="B228" s="4" t="s">
        <v>300</v>
      </c>
      <c r="C228" s="7"/>
      <c r="D228" s="20" t="s">
        <v>24</v>
      </c>
      <c r="E228" s="50"/>
      <c r="F228" s="5"/>
      <c r="G228" s="68"/>
    </row>
    <row r="229" spans="1:11" x14ac:dyDescent="0.35">
      <c r="A229" s="7">
        <f t="shared" si="12"/>
        <v>215</v>
      </c>
      <c r="B229" s="4"/>
      <c r="C229" s="7"/>
      <c r="D229" s="7"/>
      <c r="E229" s="50"/>
      <c r="F229" s="5"/>
      <c r="G229" s="68"/>
    </row>
    <row r="230" spans="1:11" x14ac:dyDescent="0.35">
      <c r="A230" s="7">
        <f t="shared" si="12"/>
        <v>216</v>
      </c>
      <c r="B230" s="100" t="s">
        <v>128</v>
      </c>
      <c r="C230" s="7"/>
      <c r="D230" s="7"/>
      <c r="E230" s="50"/>
      <c r="F230" s="5"/>
      <c r="G230" s="68"/>
    </row>
    <row r="231" spans="1:11" ht="31" x14ac:dyDescent="0.35">
      <c r="A231" s="7">
        <f t="shared" si="12"/>
        <v>217</v>
      </c>
      <c r="B231" s="4" t="s">
        <v>129</v>
      </c>
      <c r="C231" s="7"/>
      <c r="D231" s="7" t="s">
        <v>24</v>
      </c>
      <c r="E231" s="50"/>
      <c r="F231" s="5"/>
      <c r="G231" s="68">
        <f t="shared" si="11"/>
        <v>0</v>
      </c>
    </row>
    <row r="232" spans="1:11" x14ac:dyDescent="0.35">
      <c r="A232" s="7">
        <f t="shared" si="12"/>
        <v>218</v>
      </c>
      <c r="B232" s="19" t="s">
        <v>130</v>
      </c>
      <c r="C232" s="7"/>
      <c r="D232" s="7" t="s">
        <v>24</v>
      </c>
      <c r="E232" s="50"/>
      <c r="F232" s="5"/>
      <c r="G232" s="68">
        <f t="shared" si="11"/>
        <v>0</v>
      </c>
    </row>
    <row r="233" spans="1:11" x14ac:dyDescent="0.35">
      <c r="A233" s="7">
        <f t="shared" si="12"/>
        <v>219</v>
      </c>
      <c r="B233" s="100" t="s">
        <v>131</v>
      </c>
      <c r="C233" s="7"/>
      <c r="D233" s="7"/>
      <c r="E233" s="50"/>
      <c r="F233" s="5"/>
      <c r="G233" s="68"/>
    </row>
    <row r="234" spans="1:11" x14ac:dyDescent="0.35">
      <c r="A234" s="7">
        <f t="shared" si="12"/>
        <v>220</v>
      </c>
      <c r="B234" s="4" t="s">
        <v>132</v>
      </c>
      <c r="C234" s="7"/>
      <c r="D234" s="7" t="s">
        <v>24</v>
      </c>
      <c r="E234" s="50"/>
      <c r="F234" s="5"/>
      <c r="G234" s="68">
        <f t="shared" si="11"/>
        <v>0</v>
      </c>
    </row>
    <row r="235" spans="1:11" ht="31" x14ac:dyDescent="0.35">
      <c r="A235" s="7">
        <f t="shared" si="12"/>
        <v>221</v>
      </c>
      <c r="B235" s="4" t="s">
        <v>133</v>
      </c>
      <c r="C235" s="7"/>
      <c r="D235" s="7" t="s">
        <v>24</v>
      </c>
      <c r="E235" s="50"/>
      <c r="F235" s="5"/>
      <c r="G235" s="68">
        <f t="shared" si="11"/>
        <v>0</v>
      </c>
    </row>
    <row r="236" spans="1:11" s="24" customFormat="1" x14ac:dyDescent="0.35">
      <c r="A236" s="7">
        <f t="shared" si="12"/>
        <v>222</v>
      </c>
      <c r="B236" s="19" t="s">
        <v>130</v>
      </c>
      <c r="C236" s="20"/>
      <c r="D236" s="7" t="s">
        <v>24</v>
      </c>
      <c r="E236" s="52"/>
      <c r="F236" s="21"/>
      <c r="G236" s="68">
        <f t="shared" si="11"/>
        <v>0</v>
      </c>
      <c r="H236" s="23"/>
      <c r="I236" s="23"/>
      <c r="J236" s="23"/>
      <c r="K236" s="23"/>
    </row>
    <row r="237" spans="1:11" x14ac:dyDescent="0.35">
      <c r="A237" s="7">
        <f t="shared" si="12"/>
        <v>223</v>
      </c>
      <c r="B237" s="4" t="s">
        <v>134</v>
      </c>
      <c r="C237" s="7"/>
      <c r="D237" s="7"/>
      <c r="E237" s="50"/>
      <c r="F237" s="5"/>
      <c r="G237" s="68">
        <f t="shared" si="11"/>
        <v>0</v>
      </c>
    </row>
    <row r="238" spans="1:11" ht="31" x14ac:dyDescent="0.35">
      <c r="A238" s="7">
        <f t="shared" si="12"/>
        <v>224</v>
      </c>
      <c r="B238" s="4" t="s">
        <v>135</v>
      </c>
      <c r="C238" s="7"/>
      <c r="D238" s="7" t="s">
        <v>24</v>
      </c>
      <c r="E238" s="50"/>
      <c r="F238" s="5"/>
      <c r="G238" s="68">
        <f t="shared" si="11"/>
        <v>0</v>
      </c>
    </row>
    <row r="239" spans="1:11" x14ac:dyDescent="0.35">
      <c r="A239" s="7">
        <f t="shared" si="12"/>
        <v>225</v>
      </c>
      <c r="B239" s="4"/>
      <c r="C239" s="7"/>
      <c r="D239" s="7"/>
      <c r="E239" s="50"/>
      <c r="F239" s="5"/>
      <c r="G239" s="68">
        <f t="shared" si="11"/>
        <v>0</v>
      </c>
    </row>
    <row r="240" spans="1:11" s="24" customFormat="1" ht="37" x14ac:dyDescent="0.3">
      <c r="A240" s="20">
        <f t="shared" si="12"/>
        <v>226</v>
      </c>
      <c r="B240" s="79" t="s">
        <v>242</v>
      </c>
      <c r="C240" s="20"/>
      <c r="D240" s="20"/>
      <c r="E240" s="52"/>
      <c r="F240" s="21"/>
      <c r="G240" s="68"/>
      <c r="H240" s="23"/>
      <c r="I240" s="23"/>
      <c r="J240" s="23"/>
      <c r="K240" s="23"/>
    </row>
    <row r="241" spans="1:11" x14ac:dyDescent="0.35">
      <c r="A241" s="20">
        <f t="shared" si="12"/>
        <v>227</v>
      </c>
      <c r="B241" s="4"/>
      <c r="C241" s="7"/>
      <c r="D241" s="7"/>
      <c r="E241" s="50"/>
      <c r="F241" s="5"/>
      <c r="G241" s="68"/>
    </row>
    <row r="242" spans="1:11" s="24" customFormat="1" ht="62" x14ac:dyDescent="0.3">
      <c r="A242" s="20">
        <f t="shared" si="12"/>
        <v>228</v>
      </c>
      <c r="B242" s="101" t="s">
        <v>301</v>
      </c>
      <c r="C242" s="20"/>
      <c r="D242" s="20" t="s">
        <v>24</v>
      </c>
      <c r="E242" s="73"/>
      <c r="F242" s="21"/>
      <c r="G242" s="68">
        <f t="shared" ref="G242" si="13">F242*E242</f>
        <v>0</v>
      </c>
      <c r="H242" s="23" t="s">
        <v>158</v>
      </c>
      <c r="I242" s="23"/>
      <c r="J242" s="23"/>
      <c r="K242" s="23"/>
    </row>
    <row r="243" spans="1:11" ht="21.5" x14ac:dyDescent="0.75">
      <c r="A243" s="7"/>
      <c r="B243" s="78" t="s">
        <v>226</v>
      </c>
      <c r="C243" s="7"/>
      <c r="D243" s="7"/>
      <c r="E243" s="50"/>
      <c r="F243" s="6"/>
      <c r="G243" s="81">
        <f>SUM(G39:G242)</f>
        <v>0</v>
      </c>
      <c r="H243" s="75">
        <v>162699665.53</v>
      </c>
    </row>
    <row r="244" spans="1:11" x14ac:dyDescent="0.35">
      <c r="A244" s="7"/>
      <c r="B244" s="4"/>
      <c r="C244" s="7"/>
      <c r="D244" s="7"/>
      <c r="E244" s="50"/>
      <c r="F244" s="5"/>
      <c r="G244" s="5"/>
    </row>
    <row r="245" spans="1:11" s="24" customFormat="1" ht="37" x14ac:dyDescent="0.3">
      <c r="A245" s="20"/>
      <c r="B245" s="95" t="s">
        <v>225</v>
      </c>
      <c r="C245" s="20"/>
      <c r="D245" s="20"/>
      <c r="E245" s="52"/>
      <c r="F245" s="76"/>
      <c r="G245" s="82">
        <f>G243+G35</f>
        <v>0</v>
      </c>
      <c r="H245" s="77" t="e">
        <f>#REF!*6</f>
        <v>#REF!</v>
      </c>
      <c r="I245" s="72"/>
      <c r="J245" s="23"/>
      <c r="K245" s="23"/>
    </row>
    <row r="246" spans="1:11" s="24" customFormat="1" ht="18.5" x14ac:dyDescent="0.3">
      <c r="A246" s="20"/>
      <c r="B246" s="80"/>
      <c r="C246" s="20"/>
      <c r="D246" s="20"/>
      <c r="E246" s="52"/>
      <c r="F246" s="76"/>
      <c r="G246" s="82"/>
      <c r="H246" s="77"/>
      <c r="I246" s="23"/>
      <c r="J246" s="23"/>
      <c r="K246" s="23"/>
    </row>
  </sheetData>
  <mergeCells count="8">
    <mergeCell ref="B11:G11"/>
    <mergeCell ref="B12:G12"/>
    <mergeCell ref="B13:G13"/>
    <mergeCell ref="B6:G6"/>
    <mergeCell ref="B7:G7"/>
    <mergeCell ref="B8:G8"/>
    <mergeCell ref="B9:G9"/>
    <mergeCell ref="B10:G10"/>
  </mergeCells>
  <pageMargins left="0.7" right="0.7" top="0.75" bottom="0.75" header="0.3" footer="0.3"/>
  <pageSetup paperSize="9" scale="36" orientation="portrait" r:id="rId1"/>
  <rowBreaks count="2" manualBreakCount="2">
    <brk id="67" max="8" man="1"/>
    <brk id="9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Pricelist</vt:lpstr>
      <vt:lpstr>Pricelist!Print_Area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 Quari</dc:creator>
  <cp:lastModifiedBy>Tshogarebone Thobejane</cp:lastModifiedBy>
  <dcterms:created xsi:type="dcterms:W3CDTF">2021-06-28T13:41:03Z</dcterms:created>
  <dcterms:modified xsi:type="dcterms:W3CDTF">2021-12-13T06:24:07Z</dcterms:modified>
</cp:coreProperties>
</file>