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e8c49b3c3d314c35/Documents/Work Profile/Tekrod - Consulting - Engineers/Clients/15. Maquassi Hills Local Municipality/1. Witpoort Dam Development/Phase 2/Tender Document/Final Tender/"/>
    </mc:Choice>
  </mc:AlternateContent>
  <xr:revisionPtr revIDLastSave="390" documentId="8_{008BD3FF-567A-473D-A3DD-ACCD00F68095}" xr6:coauthVersionLast="47" xr6:coauthVersionMax="47" xr10:uidLastSave="{D56B7029-C15C-4D5C-9E06-CDC3C2FE2DBF}"/>
  <bookViews>
    <workbookView xWindow="-120" yWindow="-120" windowWidth="21840" windowHeight="13140" firstSheet="4" activeTab="7" xr2:uid="{78E09BD0-5AA8-4F87-87C8-271DCF7E6CF0}"/>
  </bookViews>
  <sheets>
    <sheet name="SANS 1200 MEASUREMENT DESCRIPTI" sheetId="23" r:id="rId1"/>
    <sheet name="Preliminary and General" sheetId="24" r:id="rId2"/>
    <sheet name="1-ACCESS ROAD" sheetId="14" r:id="rId3"/>
    <sheet name="2-INTERNAL ROADS" sheetId="15" r:id="rId4"/>
    <sheet name="3-CONCERVANCY TANKS" sheetId="16" r:id="rId5"/>
    <sheet name="4-SEWER LINES" sheetId="21" r:id="rId6"/>
    <sheet name="5-WATER NETWORK" sheetId="22" r:id="rId7"/>
    <sheet name="SUMMARY" sheetId="12" r:id="rId8"/>
  </sheets>
  <definedNames>
    <definedName name="_xlnm.Print_Area" localSheetId="2">'1-ACCESS ROAD'!$A$1:$F$64</definedName>
    <definedName name="_xlnm.Print_Area" localSheetId="3">'2-INTERNAL ROADS'!$A$1:$F$64</definedName>
    <definedName name="_xlnm.Print_Area" localSheetId="4">'3-CONCERVANCY TANKS'!$A$1:$F$68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50" i="24" l="1"/>
  <c r="F49" i="24"/>
  <c r="F47" i="24"/>
  <c r="F8" i="22"/>
  <c r="F7" i="22"/>
  <c r="F6" i="22"/>
  <c r="B165" i="22"/>
  <c r="A57" i="24"/>
  <c r="B57" i="14"/>
  <c r="B56" i="14"/>
  <c r="B178" i="22"/>
  <c r="B177" i="22"/>
  <c r="B176" i="22"/>
  <c r="B175" i="22"/>
  <c r="B174" i="22"/>
  <c r="B173" i="22"/>
  <c r="B172" i="22"/>
  <c r="B171" i="22"/>
  <c r="B170" i="22"/>
  <c r="B169" i="22"/>
  <c r="B168" i="22"/>
  <c r="B167" i="22"/>
  <c r="B166" i="22"/>
  <c r="B82" i="21"/>
  <c r="B81" i="21"/>
  <c r="B80" i="21"/>
  <c r="B79" i="21"/>
  <c r="B78" i="21"/>
  <c r="B77" i="21"/>
  <c r="B76" i="21"/>
  <c r="B61" i="15"/>
  <c r="B60" i="15"/>
  <c r="B59" i="15"/>
  <c r="B58" i="15"/>
  <c r="B57" i="15"/>
  <c r="B56" i="15"/>
  <c r="B61" i="14"/>
  <c r="B60" i="14"/>
  <c r="B59" i="14"/>
  <c r="B58" i="14"/>
  <c r="D42" i="21" l="1"/>
  <c r="D41" i="21"/>
  <c r="D40" i="21"/>
  <c r="D39" i="21"/>
  <c r="D38" i="21"/>
  <c r="D37" i="21"/>
  <c r="D34" i="16"/>
  <c r="D33" i="16"/>
  <c r="D30" i="16"/>
  <c r="D29" i="16"/>
  <c r="B65" i="16"/>
  <c r="B64" i="16"/>
  <c r="B63" i="16"/>
  <c r="B62" i="16"/>
  <c r="B61" i="16"/>
</calcChain>
</file>

<file path=xl/sharedStrings.xml><?xml version="1.0" encoding="utf-8"?>
<sst xmlns="http://schemas.openxmlformats.org/spreadsheetml/2006/main" count="1055" uniqueCount="456">
  <si>
    <t>Description</t>
  </si>
  <si>
    <t>Item</t>
  </si>
  <si>
    <t>Unit</t>
  </si>
  <si>
    <t>Qty</t>
  </si>
  <si>
    <t>Rate (R)</t>
  </si>
  <si>
    <t>Amount (R)</t>
  </si>
  <si>
    <t>m²</t>
  </si>
  <si>
    <t>m³</t>
  </si>
  <si>
    <t>m</t>
  </si>
  <si>
    <t>Ton</t>
  </si>
  <si>
    <t>No</t>
  </si>
  <si>
    <t>A1</t>
  </si>
  <si>
    <t>A2</t>
  </si>
  <si>
    <t>A3</t>
  </si>
  <si>
    <t>B1</t>
  </si>
  <si>
    <t>B2</t>
  </si>
  <si>
    <t>B3</t>
  </si>
  <si>
    <t>B4</t>
  </si>
  <si>
    <t>Cart away surplus material</t>
  </si>
  <si>
    <t>B5</t>
  </si>
  <si>
    <t>B6</t>
  </si>
  <si>
    <t>C1</t>
  </si>
  <si>
    <t>C2</t>
  </si>
  <si>
    <t>C3</t>
  </si>
  <si>
    <t>C4</t>
  </si>
  <si>
    <t>C5</t>
  </si>
  <si>
    <t>D1</t>
  </si>
  <si>
    <t>D2</t>
  </si>
  <si>
    <t>D3</t>
  </si>
  <si>
    <t>D4</t>
  </si>
  <si>
    <t>E1</t>
  </si>
  <si>
    <t>E2</t>
  </si>
  <si>
    <t>E3</t>
  </si>
  <si>
    <t>E4</t>
  </si>
  <si>
    <t>E5</t>
  </si>
  <si>
    <t>E6</t>
  </si>
  <si>
    <t>F1</t>
  </si>
  <si>
    <t>F2</t>
  </si>
  <si>
    <t>G1</t>
  </si>
  <si>
    <t>G2</t>
  </si>
  <si>
    <t>G3</t>
  </si>
  <si>
    <t>G4</t>
  </si>
  <si>
    <t>G5</t>
  </si>
  <si>
    <t>H1</t>
  </si>
  <si>
    <t>H2</t>
  </si>
  <si>
    <t>H3</t>
  </si>
  <si>
    <t>H4</t>
  </si>
  <si>
    <t>I1</t>
  </si>
  <si>
    <t>I2</t>
  </si>
  <si>
    <t>I3</t>
  </si>
  <si>
    <t>I4</t>
  </si>
  <si>
    <t>I5</t>
  </si>
  <si>
    <t>J1</t>
  </si>
  <si>
    <t>J2</t>
  </si>
  <si>
    <t>J3</t>
  </si>
  <si>
    <t>J4</t>
  </si>
  <si>
    <t>K1</t>
  </si>
  <si>
    <t>K2</t>
  </si>
  <si>
    <t>K3</t>
  </si>
  <si>
    <t>K4</t>
  </si>
  <si>
    <t>L1</t>
  </si>
  <si>
    <t>L2</t>
  </si>
  <si>
    <t>L3</t>
  </si>
  <si>
    <t>M1</t>
  </si>
  <si>
    <t>M2</t>
  </si>
  <si>
    <t>M3</t>
  </si>
  <si>
    <t>M4</t>
  </si>
  <si>
    <t>K5</t>
  </si>
  <si>
    <t>H5</t>
  </si>
  <si>
    <t>G6</t>
  </si>
  <si>
    <t>E7</t>
  </si>
  <si>
    <t>C6</t>
  </si>
  <si>
    <t>C7</t>
  </si>
  <si>
    <t>A4</t>
  </si>
  <si>
    <t>A5</t>
  </si>
  <si>
    <t>PROJECT SUMMARY</t>
  </si>
  <si>
    <t>Section</t>
  </si>
  <si>
    <t>F3</t>
  </si>
  <si>
    <t>H6</t>
  </si>
  <si>
    <t>TOTAL PROJECT COST</t>
  </si>
  <si>
    <t>D5</t>
  </si>
  <si>
    <t>H7</t>
  </si>
  <si>
    <t>D6</t>
  </si>
  <si>
    <t>B7</t>
  </si>
  <si>
    <t>C8</t>
  </si>
  <si>
    <t>ACCESS ROAD</t>
  </si>
  <si>
    <t>INTERNAL ROADS</t>
  </si>
  <si>
    <t>Density tests on G5 layers</t>
  </si>
  <si>
    <t>Kerb concrete cube tests (if required)</t>
  </si>
  <si>
    <t>Shape &amp; trim subgrade to 2% cross fall</t>
  </si>
  <si>
    <t>Compact subgrade to 93% Mod AASHTO</t>
  </si>
  <si>
    <t>Minor cut/fill to achieve levels (Provisional)</t>
  </si>
  <si>
    <t>Proof rolling &amp; density testing</t>
  </si>
  <si>
    <t>Cutting &amp; edging to paving</t>
  </si>
  <si>
    <t>Clear &amp; grub 6 m × 650 m road reserve</t>
  </si>
  <si>
    <t>Strip topsoil 150 mm and stockpile</t>
  </si>
  <si>
    <t>150 mm Roadbed – Rip, level &amp; compact to 95% Mod AASHTO</t>
  </si>
  <si>
    <t>150 mm G5 imported filling compacted to 90% Mod AASHTO</t>
  </si>
  <si>
    <t>150 mm G5 imported subbase compacted to 93% Mod AASHTO</t>
  </si>
  <si>
    <t>200×300 mm precast concrete kerbs both sides incl. bedding &amp; backing</t>
  </si>
  <si>
    <t>25 mm paving sand layer</t>
  </si>
  <si>
    <t>80 mm interlocking grey concrete pavers</t>
  </si>
  <si>
    <t>Joint filling with kiln‑dried sand &amp; final compaction</t>
  </si>
  <si>
    <t>Saw‑cut &amp; break out existing tar</t>
  </si>
  <si>
    <t>Construct tie‑in detail between new paving &amp; existing tar</t>
  </si>
  <si>
    <t>Local drainage shaping at tie‑in</t>
  </si>
  <si>
    <t>Ground channels &amp; stormwater shaping along road edges</t>
  </si>
  <si>
    <t>Kerb concrete cube tests</t>
  </si>
  <si>
    <t>SUMMARY ACCESS ROAD</t>
  </si>
  <si>
    <t>Clear &amp; grub 3 m × 1 400 m road reserve</t>
  </si>
  <si>
    <t>Rock formation outcrop – break, remove &amp; level (Provisional)</t>
  </si>
  <si>
    <t>60 mm interlocking grey concrete pavers</t>
  </si>
  <si>
    <t>Saw‑cut &amp; break out existing paving</t>
  </si>
  <si>
    <t>Construct tie‑in detail between new paving &amp; existing paving</t>
  </si>
  <si>
    <t>Excavate in soft material for tank</t>
  </si>
  <si>
    <t>Excavate in rock (50% of total)</t>
  </si>
  <si>
    <t>On-site filling/backfilling compacted</t>
  </si>
  <si>
    <t>Compact formation under tank</t>
  </si>
  <si>
    <t>75 mm blinding concrete</t>
  </si>
  <si>
    <t>150 mm reinforced concrete base slab</t>
  </si>
  <si>
    <t>220 mm brick/block tank walls</t>
  </si>
  <si>
    <t>20 mm internal plaster to tank walls</t>
  </si>
  <si>
    <t>Cementitious waterproofing to walls &amp; floor</t>
  </si>
  <si>
    <t>150 mm reinforced concrete cover slab</t>
  </si>
  <si>
    <t>Heavy-duty lockable access covers</t>
  </si>
  <si>
    <t>Internal ladder rungs</t>
  </si>
  <si>
    <t>110 mm uPVC sewer pipes incl. bedding</t>
  </si>
  <si>
    <t>160 mm uPVC main sewer line</t>
  </si>
  <si>
    <t>110 mm uPVC fittings</t>
  </si>
  <si>
    <t>160 mm uPVC fittings</t>
  </si>
  <si>
    <t>Inspection eyes / rodding points</t>
  </si>
  <si>
    <t>Precast manholes / inspection chambers</t>
  </si>
  <si>
    <t>Inlet pipework incl. benching</t>
  </si>
  <si>
    <t>Vacuum truck outlet connection</t>
  </si>
  <si>
    <t>110 mm vent pipe to 2.5 m height</t>
  </si>
  <si>
    <t>Vent cowl &amp; fly-screen</t>
  </si>
  <si>
    <t>Safety signage &amp; locking</t>
  </si>
  <si>
    <t>Water-tightness test</t>
  </si>
  <si>
    <t>Testing &amp; flushing of sewer lines</t>
  </si>
  <si>
    <t>Reinstatement of surrounding area</t>
  </si>
  <si>
    <t>Final cleaning &amp; handover</t>
  </si>
  <si>
    <t>CONSERVANCY TANK BOQ</t>
  </si>
  <si>
    <t>SUMMARY CONSERVANCY TANKS</t>
  </si>
  <si>
    <t>CONSERVANCY TANKS</t>
  </si>
  <si>
    <t>Clear and grub pipeline route</t>
  </si>
  <si>
    <t>Excavate trenches in soft material (50%)</t>
  </si>
  <si>
    <t>Excavate trenches in hard rock (50%)</t>
  </si>
  <si>
    <t>Trim, level and prepare trench bottoms</t>
  </si>
  <si>
    <t>Dispose surplus excavated material</t>
  </si>
  <si>
    <t>Imported selected fill where required</t>
  </si>
  <si>
    <t>Backfill and compact trenches</t>
  </si>
  <si>
    <t>River sand bedding 100mm below pipe</t>
  </si>
  <si>
    <t>Selected sand surround to spring line</t>
  </si>
  <si>
    <t>Warning tape above sewer line</t>
  </si>
  <si>
    <t>Supply and install 110mm uPVC Class 34 sewer pipe</t>
  </si>
  <si>
    <t>Pipe jointing and solvent welding</t>
  </si>
  <si>
    <t>Pipe laying, alignment and grading</t>
  </si>
  <si>
    <t>110mm Long radius bends</t>
  </si>
  <si>
    <t>110mm Junctions/Y-pieces</t>
  </si>
  <si>
    <t>110mm Couplers</t>
  </si>
  <si>
    <t>110mm Inspection eyes</t>
  </si>
  <si>
    <t>Connections into conservancy tanks</t>
  </si>
  <si>
    <t>Flexible pipe couplings</t>
  </si>
  <si>
    <t>1050mm dia precast manholes complete (1–2m deep)</t>
  </si>
  <si>
    <t>Class D heavy-duty manhole covers and frames</t>
  </si>
  <si>
    <t>Concrete benching and channels</t>
  </si>
  <si>
    <t>Concrete encasement at road crossings</t>
  </si>
  <si>
    <t>Concrete thrust blocks and protection</t>
  </si>
  <si>
    <t>Sewer line flushing and cleaning</t>
  </si>
  <si>
    <t>Water tightness testing</t>
  </si>
  <si>
    <t>CCTV inspection allowance</t>
  </si>
  <si>
    <t>Final commissioning and handover</t>
  </si>
  <si>
    <t>PROJECT COST SUMMARY</t>
  </si>
  <si>
    <t>SEWER LINES</t>
  </si>
  <si>
    <t>WATER NETWORK</t>
  </si>
  <si>
    <t>LODGE WATER RETICULATION, BOREHOLE, STORAGE &amp; FIRE PROTECTION SYSTEM</t>
  </si>
  <si>
    <t>B. BOREHOLE EQUIPPING</t>
  </si>
  <si>
    <t>Stainless steel submersible pump complete</t>
  </si>
  <si>
    <t>Borehole rising main pipework</t>
  </si>
  <si>
    <t>Stainless steel safety cable</t>
  </si>
  <si>
    <t>Borehole headworks complete</t>
  </si>
  <si>
    <t>Non-return valves</t>
  </si>
  <si>
    <t>Isolation valves</t>
  </si>
  <si>
    <t>Bulk water meters</t>
  </si>
  <si>
    <t>C. AUTOMATION &amp; CONTROL</t>
  </si>
  <si>
    <t>Automatic borehole control panel</t>
  </si>
  <si>
    <t>GSM telemetry system</t>
  </si>
  <si>
    <t>Tank level monitoring system</t>
  </si>
  <si>
    <t>Pressure monitoring equipment</t>
  </si>
  <si>
    <t>Surge protection devices</t>
  </si>
  <si>
    <t>D. ELECTRICAL INSTALLATION</t>
  </si>
  <si>
    <t>Power supply to boreholes</t>
  </si>
  <si>
    <t>Pump cabling and terminations</t>
  </si>
  <si>
    <t>MCC and protection equipment</t>
  </si>
  <si>
    <t>Earthing and lightning protection</t>
  </si>
  <si>
    <t>Electrical testing and COC</t>
  </si>
  <si>
    <t>E. EARTHWORKS</t>
  </si>
  <si>
    <t>Site clearing along servitude</t>
  </si>
  <si>
    <t>Trench excavation in soft material</t>
  </si>
  <si>
    <t>Rock excavation (50%)</t>
  </si>
  <si>
    <t>Imported bedding sand</t>
  </si>
  <si>
    <t>Backfilling and compaction</t>
  </si>
  <si>
    <t>Warning tape</t>
  </si>
  <si>
    <t>F. WATER RETICULATION PIPEWORK</t>
  </si>
  <si>
    <t>50mm HDPE PE100 PN16</t>
  </si>
  <si>
    <t>Supply and install 50mm HDPE PE100 PN16</t>
  </si>
  <si>
    <t>Pipe welding and jointing</t>
  </si>
  <si>
    <t>Pressure testing</t>
  </si>
  <si>
    <t>G. VALVES &amp; FITTINGS</t>
  </si>
  <si>
    <t>50mm gate valves</t>
  </si>
  <si>
    <t>50mm air release valves</t>
  </si>
  <si>
    <t>50mm non-return valves</t>
  </si>
  <si>
    <t>50mm washout valves</t>
  </si>
  <si>
    <t>Valve chambers</t>
  </si>
  <si>
    <t>Tees, bends, reducers and couplings</t>
  </si>
  <si>
    <t>H. BUILDING CONNECTIONS (20 BUILDINGS)</t>
  </si>
  <si>
    <t>50mm HDPE tees</t>
  </si>
  <si>
    <t>50x20mm reducers</t>
  </si>
  <si>
    <t>20mm HDPE service pipe</t>
  </si>
  <si>
    <t>20mm brass shut-off valves</t>
  </si>
  <si>
    <t>20mm pressure reducing valves</t>
  </si>
  <si>
    <t>Valve boxes</t>
  </si>
  <si>
    <t>Meter connection points</t>
  </si>
  <si>
    <t>H8</t>
  </si>
  <si>
    <t>Compression fittings complete</t>
  </si>
  <si>
    <t>I. 20,000L ELEVATED WATER TANK</t>
  </si>
  <si>
    <t>20,000L steel sectional water tank</t>
  </si>
  <si>
    <t>Internal ladder</t>
  </si>
  <si>
    <t>External ladder with cage</t>
  </si>
  <si>
    <t>Tank instrumentation</t>
  </si>
  <si>
    <t>Overflow, scour and outlet fittings</t>
  </si>
  <si>
    <t>J. 20M HIGH TANK STAND</t>
  </si>
  <si>
    <t>Excavation and foundations</t>
  </si>
  <si>
    <t>Structural steel tower</t>
  </si>
  <si>
    <t>Fabrication and erection</t>
  </si>
  <si>
    <t>Corrosion protection system</t>
  </si>
  <si>
    <t>K. FIRE HYDRANT &amp; BOOSTER PUMP</t>
  </si>
  <si>
    <t>Fire hydrant complete</t>
  </si>
  <si>
    <t>Hydrant valve chamber</t>
  </si>
  <si>
    <t>Booster pump set</t>
  </si>
  <si>
    <t>Fire pump control panel</t>
  </si>
  <si>
    <t>Suction and discharge pipework</t>
  </si>
  <si>
    <t>L. FIRE HOSE REELS</t>
  </si>
  <si>
    <t>30m fire hose reel complete</t>
  </si>
  <si>
    <t>Connections and brackets</t>
  </si>
  <si>
    <t>Fire hose reel signage</t>
  </si>
  <si>
    <t>M. FIRE EXTINGUISHERS &amp; SIGNAGE</t>
  </si>
  <si>
    <t>9kg DCP fire extinguishers</t>
  </si>
  <si>
    <t>Mounting brackets</t>
  </si>
  <si>
    <t>Fire extinguisher signs</t>
  </si>
  <si>
    <t>Directional emergency signs</t>
  </si>
  <si>
    <t>M5</t>
  </si>
  <si>
    <t>Assembly point signs</t>
  </si>
  <si>
    <t>M6</t>
  </si>
  <si>
    <t>Evacuation boards</t>
  </si>
  <si>
    <t>N. TESTING &amp; COMMISSIONING</t>
  </si>
  <si>
    <t>N1</t>
  </si>
  <si>
    <t>Hydrostatic testing</t>
  </si>
  <si>
    <t>N2</t>
  </si>
  <si>
    <t>Flushing and disinfection</t>
  </si>
  <si>
    <t>N3</t>
  </si>
  <si>
    <t>Fire system testing</t>
  </si>
  <si>
    <t>N4</t>
  </si>
  <si>
    <t>Operator training</t>
  </si>
  <si>
    <t>N5</t>
  </si>
  <si>
    <t>As-built drawings</t>
  </si>
  <si>
    <t>WATER RETICULATION, BOREHOLE, STORAGE AND FIRE PROTECTION SYSTEM</t>
  </si>
  <si>
    <t>All work shall be carried out in accordance with the latest editions of SANS 1200, SANS 10252, SANS 10299, SANS 10400, SANS 2001, Occupational Health and Safety Act, Local Authority Requirements, Water Services Act and all applicable regulations.</t>
  </si>
  <si>
    <t>A. PRELIMINARIES AND GENERAL</t>
  </si>
  <si>
    <t>Allow for establishment of site offices, temporary facilities, supervision, setting out, health and safety requirements, quality control, environmental management, testing, commissioning, as-built drawings, operation manuals and final handover of the complete installation.</t>
  </si>
  <si>
    <t>Measured as:</t>
  </si>
  <si>
    <t>Supply, install, test and commission complete borehole equipping including stainless steel submersible pumps, rising mains, safety cables, borehole headworks, flow meters, isolation valves, non-return valves, electrical connections and all accessories necessary for a fully operational system.</t>
  </si>
  <si>
    <t>Number</t>
  </si>
  <si>
    <t>Metre</t>
  </si>
  <si>
    <t>C. AUTOMATION AND CONTROL</t>
  </si>
  <si>
    <t>Supply and install complete automatic control system comprising pump control panels, motor protection, level monitoring equipment, pressure sensors, telemetry system, remote monitoring capability, surge protection, alarms and all associated instrumentation.</t>
  </si>
  <si>
    <t>F. HDPE WATER RETICULATION PIPEWORK</t>
  </si>
  <si>
    <t>Supply, deliver, lay, joint, test and commission 50mm HDPE PE100 PN16 pipework including all cutting, welding, fittings, anchors, supports and thrust restraints complete.</t>
  </si>
  <si>
    <t>Pipework to comply with SANS 4427.</t>
  </si>
  <si>
    <t>G. VALVES AND APPURTENANCES</t>
  </si>
  <si>
    <t>Supply and install gate valves, air release valves, washout valves, non-return valves, pressure regulating valves, valve chambers, marker posts and all associated fittings complete.</t>
  </si>
  <si>
    <t>Valve chambers to include concrete surrounds, covers and identification markers.</t>
  </si>
  <si>
    <t>H. BUILDING WATER CONNECTIONS</t>
  </si>
  <si>
    <t>Provide complete water connections to buildings including tees, reducers, service connections, pressure reducing valves, isolation valves, meter connections, valve boxes, fittings and accessories complete.</t>
  </si>
  <si>
    <t>I. ELEVATED WATER STORAGE TANK</t>
  </si>
  <si>
    <t>Supply and install 20,000 litre elevated steel water storage tank complete with inlet pipework, outlet pipework, scour pipe, overflow pipe, level indicators, ladders, access hatches, vent screens and all accessories.</t>
  </si>
  <si>
    <t>Tank to comply with SANS 1731 and relevant water storage standards.</t>
  </si>
  <si>
    <t>J. STEEL WATER TANK TOWER</t>
  </si>
  <si>
    <t>Design, fabricate, supply and erect structural steel tank support tower including reinforced concrete foundations, anchor bolts, ladders, safety cages, platforms, handrails, corrosion protection and associated structural components.</t>
  </si>
  <si>
    <t>Structural steelwork to comply with SANS 10162 and SANS 2001.</t>
  </si>
  <si>
    <t>K. FIRE HYDRANT INSTALLATION</t>
  </si>
  <si>
    <t>Supply and install complete fire hydrant system including hydrant assembly, landing valves, chambers, isolation valves, pipework, fittings and identification signage.</t>
  </si>
  <si>
    <t>Installation to comply with SANS 1128 and local fire authority requirements.</t>
  </si>
  <si>
    <t>L. FIRE BOOSTER PUMP SYSTEM</t>
  </si>
  <si>
    <t>Supply and install complete booster pump system including pumps, control panels, pressure vessels, pipework, valves, non-return valves, electrical controls and all accessories.</t>
  </si>
  <si>
    <t>System to be fully tested and commissioned.</t>
  </si>
  <si>
    <t>M. FIRE HOSE REELS</t>
  </si>
  <si>
    <t>Supply and install complete fire hose reel units comprising hose reel cabinet, 30m hose, nozzle, isolation valve, mounting brackets, pipework connections and signage.</t>
  </si>
  <si>
    <t>Installation to comply with SANS 543.</t>
  </si>
  <si>
    <t>N. FIRE EXTINGUISHERS</t>
  </si>
  <si>
    <t>Supply and install portable fire extinguishers complete with wall brackets, identification signage and mounting accessories.</t>
  </si>
  <si>
    <t>Extinguishers to comply with SANS 1910 and SANS 1475.</t>
  </si>
  <si>
    <t>O. SAFETY SIGNAGE</t>
  </si>
  <si>
    <t>Supply and install emergency evacuation signage, directional signage, assembly point signs, fire equipment identification signs and statutory notices complete.</t>
  </si>
  <si>
    <t>P. TESTING, COMMISSIONING AND HANDOVER</t>
  </si>
  <si>
    <t>Allow for pressure testing of pipelines, flushing, chlorination, disinfection, functional testing of pumps, fire protection equipment, automation systems, training of client personnel, preparation of operation manuals, as-built drawings and final handover.</t>
  </si>
  <si>
    <t>GENERAL NOTES</t>
  </si>
  <si>
    <t>1. Rates shall include labour, materials, plant, transport, supervision, testing, wastage, overheads and profit.</t>
  </si>
  <si>
    <t>2. All fittings, couplings, adaptors, flanges, bolts, gaskets, supports and sundry items necessary for complete installations shall be deemed included unless separately measured.</t>
  </si>
  <si>
    <t>3. Excavation rates shall include temporary support, dewatering, trimming and disposal where applicable.</t>
  </si>
  <si>
    <t>4. All pipework shall be hydrostatically tested in accordance with SANS requirements.</t>
  </si>
  <si>
    <t>5. All electrical work shall be supplied complete with Certificates of Compliance.</t>
  </si>
  <si>
    <t>6. All fire protection systems shall be tested and approved by the relevant authority having jurisdiction.</t>
  </si>
  <si>
    <t>7. Contractor shall provide as-built drawings and operation manuals upon completion.</t>
  </si>
  <si>
    <t>This format is suitable for inclusion in a professional BOQ, tender document, GCC contract schedule, or mine/lodge infrastructure project measured in accordance with SANS 1200 and SANS 2001.</t>
  </si>
  <si>
    <t>SANS 1200 MEASUREMENT DESCRIPTION</t>
  </si>
  <si>
    <t>Sub-Total A</t>
  </si>
  <si>
    <t>Sub-Total B</t>
  </si>
  <si>
    <t>Sub-Total C</t>
  </si>
  <si>
    <t>Sub-Total D</t>
  </si>
  <si>
    <t>Sub-Total E</t>
  </si>
  <si>
    <t>Sub-Total F</t>
  </si>
  <si>
    <t>Sub-Total K</t>
  </si>
  <si>
    <t>Sub-Total M</t>
  </si>
  <si>
    <t xml:space="preserve">Sub-Total C </t>
  </si>
  <si>
    <t xml:space="preserve">Sub-Total D </t>
  </si>
  <si>
    <t xml:space="preserve">Sub-Total E </t>
  </si>
  <si>
    <t xml:space="preserve">Sub-Total G </t>
  </si>
  <si>
    <t xml:space="preserve">Sub-Total I </t>
  </si>
  <si>
    <t xml:space="preserve">Sub-Total F </t>
  </si>
  <si>
    <t xml:space="preserve">Sub-Total H </t>
  </si>
  <si>
    <t xml:space="preserve">Sub-Total J </t>
  </si>
  <si>
    <t xml:space="preserve">Sub-Total L </t>
  </si>
  <si>
    <t xml:space="preserve">Sub-Total N </t>
  </si>
  <si>
    <t>2</t>
  </si>
  <si>
    <t>3</t>
  </si>
  <si>
    <t>4</t>
  </si>
  <si>
    <t>A. SITE CLEARANCE &amp; EARTHWORKS</t>
  </si>
  <si>
    <t>B. PAVEMENT LAYERS</t>
  </si>
  <si>
    <t>C. KERBS &amp; EDGING</t>
  </si>
  <si>
    <t>D. PAVING WORKS</t>
  </si>
  <si>
    <t>E. TIE‑IN TO EXISTING TAR ROAD &amp; STORMWATER</t>
  </si>
  <si>
    <t>F. TESTING &amp; QUALITY CONTROL</t>
  </si>
  <si>
    <t>TOTAL CARRIED TO SUMMARY PAGE</t>
  </si>
  <si>
    <t>Item Description</t>
  </si>
  <si>
    <t>Quantities</t>
  </si>
  <si>
    <t>Rate</t>
  </si>
  <si>
    <t>Amount</t>
  </si>
  <si>
    <t>number</t>
  </si>
  <si>
    <t>Rands.cents</t>
  </si>
  <si>
    <t>Schedule 1</t>
  </si>
  <si>
    <t>Preliminary &amp; General and Health &amp; Safety schedules</t>
  </si>
  <si>
    <t>Preliminary &amp; General allowances</t>
  </si>
  <si>
    <t>GENERAL</t>
  </si>
  <si>
    <t>1.1.1</t>
  </si>
  <si>
    <t>Contractual requirements</t>
  </si>
  <si>
    <t>sum</t>
  </si>
  <si>
    <t>1.1.2</t>
  </si>
  <si>
    <t>The Contractor to provide a name board</t>
  </si>
  <si>
    <t>1.1.3</t>
  </si>
  <si>
    <t>The contractor to provide furbished office</t>
  </si>
  <si>
    <t>1.1.4</t>
  </si>
  <si>
    <t>The Contractor to provide survey assistant</t>
  </si>
  <si>
    <t>1.1.5</t>
  </si>
  <si>
    <t>The Contractor to provide survey equipments</t>
  </si>
  <si>
    <t>1.1.6</t>
  </si>
  <si>
    <t>The Contractor to provide offices and storage sheds</t>
  </si>
  <si>
    <t>1.1.7</t>
  </si>
  <si>
    <t>The Contractor to provide workshops</t>
  </si>
  <si>
    <t>1.1.8</t>
  </si>
  <si>
    <t>The Contractor to provide living accommodations</t>
  </si>
  <si>
    <t>1.1.9</t>
  </si>
  <si>
    <t>The Contractor to provide ablution and latrine facilities</t>
  </si>
  <si>
    <t>1.1.10</t>
  </si>
  <si>
    <t>The Contractor to supply tools and equipments</t>
  </si>
  <si>
    <t>1.1.11</t>
  </si>
  <si>
    <t>The Contractor to provide water, electricity &amp; communications</t>
  </si>
  <si>
    <t>1.1.12</t>
  </si>
  <si>
    <t>Deal with water as described in SANS 1 200 A section 5.5</t>
  </si>
  <si>
    <t>1.1.13</t>
  </si>
  <si>
    <t xml:space="preserve">The Contractor to establish access road to site </t>
  </si>
  <si>
    <t>1.1.14</t>
  </si>
  <si>
    <t>Other fixed charge obligations by the Contractor</t>
  </si>
  <si>
    <t>1.1.15</t>
  </si>
  <si>
    <t>The Contractor to remove site establishment</t>
  </si>
  <si>
    <t>1.1.16</t>
  </si>
  <si>
    <t>The Contractor to make provision for traffic control</t>
  </si>
  <si>
    <t>1.2</t>
  </si>
  <si>
    <t>Time related items</t>
  </si>
  <si>
    <t>1.2.1</t>
  </si>
  <si>
    <t>1.2.2</t>
  </si>
  <si>
    <t>The Contractor to maintain all facilities on the site</t>
  </si>
  <si>
    <t>1.2.3</t>
  </si>
  <si>
    <t>The Contractor's supervision of the site</t>
  </si>
  <si>
    <t>1.2.4</t>
  </si>
  <si>
    <t>The Contractor's company and head office overhead costs</t>
  </si>
  <si>
    <t>1.2.5</t>
  </si>
  <si>
    <t>Other time related obligations by the Contractor</t>
  </si>
  <si>
    <t>1.2.6</t>
  </si>
  <si>
    <t>Time related costs for traffic control</t>
  </si>
  <si>
    <t>1.2.7</t>
  </si>
  <si>
    <t>Communication facilities (cell phone) for the Engineer</t>
  </si>
  <si>
    <t xml:space="preserve">Prov </t>
  </si>
  <si>
    <t>Contractor's overhead and profit on Item 1.2.7</t>
  </si>
  <si>
    <t>%</t>
  </si>
  <si>
    <t>1.2.8</t>
  </si>
  <si>
    <t>Provisional sum for community involvement/CLO payment</t>
  </si>
  <si>
    <t>Contractor's overhead and profit on Item 1.2.8</t>
  </si>
  <si>
    <t>1.3</t>
  </si>
  <si>
    <t>Provisional sums by the Engineer</t>
  </si>
  <si>
    <t>1.3.1</t>
  </si>
  <si>
    <t>Provisional sum for various tests requested by the Engineer</t>
  </si>
  <si>
    <t>Prov</t>
  </si>
  <si>
    <t>1.3.1.1</t>
  </si>
  <si>
    <t>Contractor's overhead and profit on Item 1.3.1</t>
  </si>
  <si>
    <t>1.3.2</t>
  </si>
  <si>
    <t>Telephone calls and Rental for the Engineers Representative</t>
  </si>
  <si>
    <t>1.3.2.1</t>
  </si>
  <si>
    <t>Contractor's overhead and profit on Item 1.3.2</t>
  </si>
  <si>
    <t>A6</t>
  </si>
  <si>
    <t>E. TIE‑IN TO EXISTING PAVED ROAD &amp; STORMWATER</t>
  </si>
  <si>
    <t>A. EXCAVATION, ROCK &amp; EARTHWORKS</t>
  </si>
  <si>
    <t>B. TANK STRUCTURE (CONCRETE + BRICKWORK)</t>
  </si>
  <si>
    <t>B8</t>
  </si>
  <si>
    <t>E. TESTING &amp; REINSTATEMENT</t>
  </si>
  <si>
    <t>D. VENTILATION &amp; SAFETY</t>
  </si>
  <si>
    <t>C. PIPEWORK &amp; CONNECTIONS</t>
  </si>
  <si>
    <t>A. EARTHWORKS</t>
  </si>
  <si>
    <t>A7</t>
  </si>
  <si>
    <t>B. PIPE BEDDING</t>
  </si>
  <si>
    <t xml:space="preserve">Sub-Total B </t>
  </si>
  <si>
    <t>C. 110MM uPVC SEWER PIPELINE</t>
  </si>
  <si>
    <t>D. FITTINGS &amp; CONNECTIONS</t>
  </si>
  <si>
    <t>E. MANHOLES</t>
  </si>
  <si>
    <t>F. CONCRETE WORKS</t>
  </si>
  <si>
    <t>G. TESTING &amp; COMMISSIONING</t>
  </si>
  <si>
    <t>P Sum</t>
  </si>
  <si>
    <t>A. PROVISIONALSUMS</t>
  </si>
  <si>
    <t>Provisional Sum for Dealing with hard rocks</t>
  </si>
  <si>
    <t>Provisional Sum for Extra Surveying</t>
  </si>
  <si>
    <t>Provisional Sum for Extra Test Ordered by the Engineer</t>
  </si>
  <si>
    <t>A</t>
  </si>
  <si>
    <t>B</t>
  </si>
  <si>
    <t>C</t>
  </si>
  <si>
    <t>ADD 10% of CONTINGENCIES ( 10% of A)</t>
  </si>
  <si>
    <t>SUB TOTAL ( A + B)</t>
  </si>
  <si>
    <t>D</t>
  </si>
  <si>
    <t>ADD 15% VAT ( 15% of C)</t>
  </si>
  <si>
    <t>E</t>
  </si>
  <si>
    <t>TOTAL TENDER AMOUNT CARRIED TO FORM OF OFFER (C+D) INCL VAT</t>
  </si>
  <si>
    <t xml:space="preserve">SUB TOTAL ( 1 + 2 + 3 + 4 + 5 + 6) </t>
  </si>
  <si>
    <t>PRELIMINARY AND GENERAL</t>
  </si>
  <si>
    <t>1.3.3</t>
  </si>
  <si>
    <t>Contractor to provide the as built drawings</t>
  </si>
  <si>
    <t>13.3.1</t>
  </si>
  <si>
    <t>Contractor's overhead and profit on Item 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</si>
</sst>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R&quot;#,##0.00"/>
    <numFmt numFmtId="165" formatCode="&quot;-\brought forward from page&quot;\ ##"/>
    <numFmt numFmtId="166" formatCode="_(* #,##0.00_);_(* \(#,##0.00\);_(* &quot;-&quot;??_);_(@_)"/>
    <numFmt numFmtId="167" formatCode="_-[$R-1C09]* #,##0.00_-;\-[$R-1C09]* #,##0.00_-;_-[$R-1C09]* &quot;-&quot;??_-;_-@_-"/>
  </numFmts>
  <fonts count="19" x14ac:knownFonts="1">
    <font>
      <sz val="11"/>
      <color theme="1"/>
      <name val="Aptos Narrow"/>
      <family val="2"/>
      <scheme val="minor"/>
    </font>
    <font>
      <b/>
      <sz val="11"/>
      <color theme="1"/>
      <name val="Aptos Narrow"/>
      <family val="2"/>
      <scheme val="minor"/>
    </font>
    <font>
      <b/>
      <sz val="18"/>
      <color theme="1"/>
      <name val="Aptos Narrow"/>
      <family val="2"/>
      <scheme val="minor"/>
    </font>
    <font>
      <sz val="10"/>
      <color theme="1"/>
      <name val="Aptos Narrow"/>
      <family val="2"/>
      <scheme val="minor"/>
    </font>
    <font>
      <b/>
      <sz val="10"/>
      <color theme="1"/>
      <name val="Aptos Narrow"/>
      <family val="2"/>
      <scheme val="minor"/>
    </font>
    <font>
      <b/>
      <sz val="14"/>
      <color theme="1"/>
      <name val="Aptos Narrow"/>
      <family val="2"/>
      <scheme val="minor"/>
    </font>
    <font>
      <sz val="10"/>
      <name val="Arial"/>
      <family val="2"/>
    </font>
    <font>
      <sz val="11"/>
      <color rgb="FF002060"/>
      <name val="Arial"/>
      <family val="2"/>
    </font>
    <font>
      <sz val="10"/>
      <color rgb="FF002060"/>
      <name val="Arial"/>
      <family val="2"/>
    </font>
    <font>
      <b/>
      <sz val="18"/>
      <color rgb="FF002060"/>
      <name val="Century Gothic"/>
      <family val="2"/>
    </font>
    <font>
      <b/>
      <sz val="16"/>
      <color rgb="FF002060"/>
      <name val="Century Gothic"/>
      <family val="2"/>
    </font>
    <font>
      <b/>
      <sz val="14"/>
      <color theme="3"/>
      <name val="Arial"/>
      <family val="2"/>
    </font>
    <font>
      <b/>
      <sz val="11"/>
      <color indexed="56" tint="-0.499984740745262"/>
      <name val="Arial"/>
      <family val="2"/>
    </font>
    <font>
      <sz val="11"/>
      <color theme="3"/>
      <name val="Arial"/>
      <family val="2"/>
    </font>
    <font>
      <sz val="9"/>
      <name val="Century Gothic"/>
    </font>
    <font>
      <sz val="11"/>
      <name val="Arial"/>
      <family val="2"/>
    </font>
    <font>
      <sz val="11"/>
      <color theme="3" tint="-0.499984740745262"/>
      <name val="Arial"/>
      <family val="2"/>
    </font>
    <font>
      <b/>
      <sz val="11"/>
      <color theme="3" tint="-0.499984740745262"/>
      <name val="Arial"/>
      <family val="2"/>
    </font>
    <font>
      <sz val="8"/>
      <name val="Aptos Narrow"/>
      <family val="2"/>
      <scheme val="minor"/>
    </font>
  </fonts>
  <fills count="3">
    <fill>
      <patternFill patternType="none"/>
    </fill>
    <fill>
      <patternFill patternType="gray125"/>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theme="5" tint="-0.499984740745262"/>
      </right>
      <top style="medium">
        <color indexed="64"/>
      </top>
      <bottom/>
      <diagonal/>
    </border>
    <border>
      <left style="thin">
        <color theme="5" tint="-0.499984740745262"/>
      </left>
      <right style="double">
        <color theme="1" tint="0.499984740745262"/>
      </right>
      <top style="medium">
        <color indexed="64"/>
      </top>
      <bottom/>
      <diagonal/>
    </border>
    <border>
      <left style="double">
        <color theme="1" tint="0.499984740745262"/>
      </left>
      <right style="thin">
        <color theme="1" tint="0.499984740745262"/>
      </right>
      <top style="medium">
        <color indexed="64"/>
      </top>
      <bottom/>
      <diagonal/>
    </border>
    <border>
      <left style="thin">
        <color indexed="64"/>
      </left>
      <right style="thin">
        <color theme="1" tint="0.499984740745262"/>
      </right>
      <top style="medium">
        <color indexed="64"/>
      </top>
      <bottom/>
      <diagonal/>
    </border>
    <border>
      <left style="thin">
        <color theme="1" tint="0.499984740745262"/>
      </left>
      <right style="thin">
        <color theme="1" tint="0.499984740745262"/>
      </right>
      <top style="medium">
        <color indexed="64"/>
      </top>
      <bottom/>
      <diagonal/>
    </border>
    <border>
      <left style="thin">
        <color theme="1" tint="0.499984740745262"/>
      </left>
      <right style="medium">
        <color indexed="64"/>
      </right>
      <top style="medium">
        <color indexed="64"/>
      </top>
      <bottom/>
      <diagonal/>
    </border>
    <border>
      <left style="medium">
        <color indexed="64"/>
      </left>
      <right style="thin">
        <color theme="5" tint="-0.499984740745262"/>
      </right>
      <top/>
      <bottom style="medium">
        <color theme="5" tint="-0.499984740745262"/>
      </bottom>
      <diagonal/>
    </border>
    <border>
      <left style="thin">
        <color theme="5" tint="-0.499984740745262"/>
      </left>
      <right style="double">
        <color theme="1" tint="0.499984740745262"/>
      </right>
      <top/>
      <bottom style="medium">
        <color theme="5" tint="-0.499984740745262"/>
      </bottom>
      <diagonal/>
    </border>
    <border>
      <left style="double">
        <color theme="1" tint="0.499984740745262"/>
      </left>
      <right style="thin">
        <color theme="1" tint="0.499984740745262"/>
      </right>
      <top/>
      <bottom style="medium">
        <color theme="5" tint="-0.499984740745262"/>
      </bottom>
      <diagonal/>
    </border>
    <border>
      <left style="thin">
        <color indexed="64"/>
      </left>
      <right style="thin">
        <color theme="1" tint="0.499984740745262"/>
      </right>
      <top/>
      <bottom style="medium">
        <color indexed="64"/>
      </bottom>
      <diagonal/>
    </border>
    <border>
      <left style="thin">
        <color theme="1" tint="0.499984740745262"/>
      </left>
      <right style="thin">
        <color theme="1" tint="0.499984740745262"/>
      </right>
      <top/>
      <bottom style="medium">
        <color theme="5" tint="-0.499984740745262"/>
      </bottom>
      <diagonal/>
    </border>
    <border>
      <left style="thin">
        <color theme="1" tint="0.499984740745262"/>
      </left>
      <right style="medium">
        <color indexed="64"/>
      </right>
      <top/>
      <bottom style="medium">
        <color theme="5" tint="-0.499984740745262"/>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double">
        <color theme="1" tint="0.499984740745262"/>
      </left>
      <right style="thin">
        <color theme="1" tint="0.499984740745262"/>
      </right>
      <top style="thin">
        <color theme="0" tint="-0.24994659260841701"/>
      </top>
      <bottom style="thin">
        <color theme="0" tint="-0.24994659260841701"/>
      </bottom>
      <diagonal/>
    </border>
    <border>
      <left/>
      <right style="thin">
        <color theme="1" tint="0.499984740745262"/>
      </right>
      <top style="thin">
        <color theme="0" tint="-0.24994659260841701"/>
      </top>
      <bottom style="thin">
        <color theme="0" tint="-0.24994659260841701"/>
      </bottom>
      <diagonal/>
    </border>
    <border>
      <left style="thin">
        <color theme="1" tint="0.499984740745262"/>
      </left>
      <right style="thin">
        <color theme="1" tint="0.499984740745262"/>
      </right>
      <top style="thin">
        <color theme="0" tint="-0.24994659260841701"/>
      </top>
      <bottom style="thin">
        <color theme="0" tint="-0.24994659260841701"/>
      </bottom>
      <diagonal/>
    </border>
    <border>
      <left style="thin">
        <color theme="1" tint="0.499984740745262"/>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medium">
        <color indexed="64"/>
      </left>
      <right style="thin">
        <color auto="1"/>
      </right>
      <top/>
      <bottom/>
      <diagonal/>
    </border>
    <border>
      <left style="medium">
        <color indexed="64"/>
      </left>
      <right style="thin">
        <color indexed="64"/>
      </right>
      <top style="thin">
        <color indexed="64"/>
      </top>
      <bottom style="thin">
        <color indexed="64"/>
      </bottom>
      <diagonal/>
    </border>
    <border>
      <left style="double">
        <color theme="1" tint="0.499984740745262"/>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medium">
        <color indexed="64"/>
      </left>
      <right/>
      <top style="thin">
        <color indexed="64"/>
      </top>
      <bottom style="thin">
        <color indexed="64"/>
      </bottom>
      <diagonal/>
    </border>
    <border>
      <left/>
      <right style="thin">
        <color theme="1" tint="0.499984740745262"/>
      </right>
      <top style="thin">
        <color indexed="64"/>
      </top>
      <bottom style="thin">
        <color indexed="64"/>
      </bottom>
      <diagonal/>
    </border>
    <border>
      <left style="medium">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style="double">
        <color theme="1" tint="0.499984740745262"/>
      </left>
      <right style="thin">
        <color theme="1" tint="0.499984740745262"/>
      </right>
      <top/>
      <bottom style="thin">
        <color theme="0" tint="-0.24994659260841701"/>
      </bottom>
      <diagonal/>
    </border>
    <border>
      <left style="thin">
        <color theme="1" tint="0.499984740745262"/>
      </left>
      <right style="thin">
        <color theme="1" tint="0.499984740745262"/>
      </right>
      <top/>
      <bottom style="thin">
        <color theme="0" tint="-0.24994659260841701"/>
      </bottom>
      <diagonal/>
    </border>
    <border>
      <left style="medium">
        <color indexed="64"/>
      </left>
      <right style="thin">
        <color indexed="64"/>
      </right>
      <top style="thin">
        <color theme="0" tint="-0.24994659260841701"/>
      </top>
      <bottom style="medium">
        <color indexed="64"/>
      </bottom>
      <diagonal/>
    </border>
    <border>
      <left style="thin">
        <color indexed="64"/>
      </left>
      <right/>
      <top style="thin">
        <color theme="0" tint="-0.24994659260841701"/>
      </top>
      <bottom style="medium">
        <color indexed="64"/>
      </bottom>
      <diagonal/>
    </border>
    <border>
      <left style="double">
        <color theme="1" tint="0.499984740745262"/>
      </left>
      <right style="thin">
        <color theme="1" tint="0.499984740745262"/>
      </right>
      <top style="thin">
        <color theme="0" tint="-0.24994659260841701"/>
      </top>
      <bottom style="medium">
        <color indexed="64"/>
      </bottom>
      <diagonal/>
    </border>
    <border>
      <left style="thin">
        <color theme="1" tint="0.499984740745262"/>
      </left>
      <right style="thin">
        <color theme="1" tint="0.499984740745262"/>
      </right>
      <top style="thin">
        <color theme="0" tint="-0.24994659260841701"/>
      </top>
      <bottom style="medium">
        <color indexed="64"/>
      </bottom>
      <diagonal/>
    </border>
    <border>
      <left style="thin">
        <color theme="1" tint="0.499984740745262"/>
      </left>
      <right style="medium">
        <color indexed="64"/>
      </right>
      <top style="thin">
        <color theme="0" tint="-0.2499465926084170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170">
    <xf numFmtId="0" fontId="0" fillId="0" borderId="0" xfId="0"/>
    <xf numFmtId="0" fontId="1" fillId="0" borderId="0" xfId="0" applyFont="1"/>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xf numFmtId="0" fontId="1" fillId="0" borderId="1" xfId="0" applyFont="1" applyBorder="1"/>
    <xf numFmtId="0" fontId="1" fillId="0" borderId="1" xfId="0" applyFont="1" applyBorder="1" applyAlignment="1">
      <alignment vertical="center" wrapText="1"/>
    </xf>
    <xf numFmtId="164" fontId="0" fillId="0" borderId="1" xfId="0" applyNumberFormat="1" applyBorder="1"/>
    <xf numFmtId="164" fontId="0" fillId="0" borderId="0" xfId="0" applyNumberFormat="1"/>
    <xf numFmtId="164" fontId="1" fillId="0" borderId="1" xfId="0" applyNumberFormat="1" applyFont="1" applyBorder="1" applyAlignment="1">
      <alignment horizontal="right" vertical="center" wrapText="1"/>
    </xf>
    <xf numFmtId="164" fontId="1" fillId="0" borderId="1" xfId="0" applyNumberFormat="1" applyFont="1" applyBorder="1" applyAlignment="1">
      <alignment horizontal="center" vertical="center" wrapText="1"/>
    </xf>
    <xf numFmtId="164" fontId="0" fillId="0" borderId="1" xfId="0" applyNumberFormat="1" applyBorder="1" applyAlignment="1">
      <alignment vertical="center" wrapText="1"/>
    </xf>
    <xf numFmtId="164" fontId="1" fillId="0" borderId="1" xfId="0" applyNumberFormat="1" applyFont="1" applyBorder="1"/>
    <xf numFmtId="164" fontId="1" fillId="0" borderId="1" xfId="0" applyNumberFormat="1" applyFont="1" applyBorder="1" applyAlignment="1">
      <alignment vertical="center" wrapText="1"/>
    </xf>
    <xf numFmtId="164" fontId="1" fillId="0" borderId="0" xfId="0" applyNumberFormat="1" applyFont="1"/>
    <xf numFmtId="0" fontId="1" fillId="0" borderId="1" xfId="0" applyFont="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3" fillId="0" borderId="0" xfId="0" applyFont="1" applyAlignment="1">
      <alignment wrapText="1"/>
    </xf>
    <xf numFmtId="0" fontId="3" fillId="0" borderId="0" xfId="0" applyFont="1"/>
    <xf numFmtId="164" fontId="3" fillId="0" borderId="1" xfId="0" applyNumberFormat="1" applyFont="1" applyBorder="1"/>
    <xf numFmtId="164" fontId="3" fillId="0" borderId="1" xfId="0" applyNumberFormat="1" applyFont="1" applyBorder="1" applyAlignment="1">
      <alignment horizontal="right"/>
    </xf>
    <xf numFmtId="164" fontId="4" fillId="0" borderId="1" xfId="0" applyNumberFormat="1" applyFont="1" applyBorder="1"/>
    <xf numFmtId="164" fontId="3" fillId="0" borderId="0" xfId="0" applyNumberFormat="1" applyFont="1"/>
    <xf numFmtId="0" fontId="4" fillId="0" borderId="0" xfId="0" applyFont="1" applyAlignment="1">
      <alignment wrapText="1"/>
    </xf>
    <xf numFmtId="0" fontId="4" fillId="0" borderId="1" xfId="0" applyFont="1" applyBorder="1" applyAlignment="1">
      <alignment horizontal="center" wrapText="1"/>
    </xf>
    <xf numFmtId="164" fontId="1" fillId="0" borderId="1" xfId="0" applyNumberFormat="1" applyFont="1" applyBorder="1" applyAlignment="1">
      <alignment horizontal="center" vertical="center"/>
    </xf>
    <xf numFmtId="164" fontId="0" fillId="0" borderId="4" xfId="0" applyNumberFormat="1" applyBorder="1" applyAlignment="1">
      <alignment horizontal="left"/>
    </xf>
    <xf numFmtId="164" fontId="1" fillId="0" borderId="1" xfId="0" applyNumberFormat="1" applyFont="1" applyBorder="1" applyAlignment="1">
      <alignment horizontal="center"/>
    </xf>
    <xf numFmtId="1" fontId="4" fillId="0" borderId="1" xfId="0" applyNumberFormat="1" applyFont="1" applyBorder="1" applyAlignment="1">
      <alignment horizontal="center" wrapText="1"/>
    </xf>
    <xf numFmtId="1" fontId="3" fillId="0" borderId="0" xfId="0" applyNumberFormat="1" applyFont="1"/>
    <xf numFmtId="49" fontId="3" fillId="0" borderId="1" xfId="0" applyNumberFormat="1" applyFont="1" applyBorder="1"/>
    <xf numFmtId="0" fontId="5" fillId="0" borderId="1" xfId="0" applyFont="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right"/>
    </xf>
    <xf numFmtId="0" fontId="1" fillId="0" borderId="2" xfId="0" applyFont="1" applyBorder="1" applyAlignment="1">
      <alignment horizontal="right"/>
    </xf>
    <xf numFmtId="0" fontId="1" fillId="0" borderId="3" xfId="0" applyFont="1" applyBorder="1" applyAlignment="1">
      <alignment horizontal="right"/>
    </xf>
    <xf numFmtId="0" fontId="1" fillId="0" borderId="4" xfId="0" applyFont="1" applyBorder="1" applyAlignment="1">
      <alignment horizontal="right"/>
    </xf>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1" fillId="0" borderId="1" xfId="0" applyFont="1" applyBorder="1" applyAlignment="1">
      <alignment horizontal="right" wrapText="1"/>
    </xf>
    <xf numFmtId="0" fontId="5" fillId="0" borderId="1" xfId="0" applyFont="1" applyBorder="1" applyAlignment="1">
      <alignment horizontal="center" wrapText="1"/>
    </xf>
    <xf numFmtId="0" fontId="5" fillId="0" borderId="1"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0" fillId="0" borderId="1" xfId="0" applyBorder="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1" xfId="0" applyFont="1" applyBorder="1" applyAlignment="1">
      <alignment horizontal="center"/>
    </xf>
    <xf numFmtId="0" fontId="0" fillId="0" borderId="5" xfId="0" applyBorder="1"/>
    <xf numFmtId="0" fontId="0" fillId="0" borderId="0" xfId="0" applyBorder="1"/>
    <xf numFmtId="164" fontId="0" fillId="0" borderId="0" xfId="0" applyNumberFormat="1" applyBorder="1"/>
    <xf numFmtId="164" fontId="0" fillId="0" borderId="6" xfId="0" applyNumberFormat="1" applyBorder="1"/>
    <xf numFmtId="3" fontId="0" fillId="2" borderId="1" xfId="0" applyNumberFormat="1" applyFill="1" applyBorder="1" applyAlignment="1">
      <alignment vertical="center" wrapText="1"/>
    </xf>
    <xf numFmtId="0" fontId="0" fillId="2" borderId="1" xfId="0" applyFill="1" applyBorder="1" applyAlignment="1">
      <alignment vertical="center" wrapText="1"/>
    </xf>
    <xf numFmtId="3" fontId="0" fillId="2" borderId="1" xfId="0" applyNumberFormat="1" applyFill="1" applyBorder="1"/>
    <xf numFmtId="0" fontId="0" fillId="2" borderId="1" xfId="0" applyFill="1" applyBorder="1"/>
    <xf numFmtId="0" fontId="13" fillId="0" borderId="24" xfId="1" applyFont="1" applyBorder="1" applyAlignment="1">
      <alignment horizontal="left" vertical="center"/>
    </xf>
    <xf numFmtId="0" fontId="13" fillId="0" borderId="25" xfId="1" applyFont="1" applyBorder="1" applyAlignment="1">
      <alignment vertical="center"/>
    </xf>
    <xf numFmtId="0" fontId="13" fillId="0" borderId="26" xfId="1" applyFont="1" applyBorder="1" applyAlignment="1">
      <alignment horizontal="center" vertical="center"/>
    </xf>
    <xf numFmtId="3" fontId="13" fillId="0" borderId="28" xfId="1" applyNumberFormat="1" applyFont="1" applyBorder="1" applyAlignment="1">
      <alignment horizontal="right" vertical="center"/>
    </xf>
    <xf numFmtId="4" fontId="13" fillId="0" borderId="29" xfId="1" applyNumberFormat="1" applyFont="1" applyBorder="1" applyAlignment="1">
      <alignment vertical="center"/>
    </xf>
    <xf numFmtId="3" fontId="13" fillId="0" borderId="28" xfId="1" applyNumberFormat="1" applyFont="1" applyBorder="1" applyAlignment="1">
      <alignment vertical="center"/>
    </xf>
    <xf numFmtId="0" fontId="14" fillId="0" borderId="33" xfId="0" applyFont="1" applyBorder="1" applyAlignment="1">
      <alignment horizontal="left" vertical="top" wrapText="1"/>
    </xf>
    <xf numFmtId="49" fontId="14" fillId="0" borderId="6" xfId="0" applyNumberFormat="1" applyFont="1" applyBorder="1" applyAlignment="1">
      <alignment horizontal="left" vertical="top" wrapText="1"/>
    </xf>
    <xf numFmtId="0" fontId="14" fillId="0" borderId="6" xfId="0" applyFont="1" applyBorder="1" applyAlignment="1">
      <alignment horizontal="center" vertical="top" wrapText="1"/>
    </xf>
    <xf numFmtId="0" fontId="14" fillId="0" borderId="6" xfId="0" applyFont="1" applyBorder="1" applyAlignment="1">
      <alignment horizontal="right" vertical="top" wrapText="1"/>
    </xf>
    <xf numFmtId="166" fontId="14" fillId="0" borderId="6" xfId="0" applyNumberFormat="1" applyFont="1" applyBorder="1" applyAlignment="1">
      <alignment horizontal="right" vertical="top" wrapText="1"/>
    </xf>
    <xf numFmtId="166" fontId="14" fillId="0" borderId="8" xfId="0" applyNumberFormat="1" applyFont="1" applyBorder="1" applyAlignment="1">
      <alignment horizontal="right" vertical="top" wrapText="1"/>
    </xf>
    <xf numFmtId="0" fontId="14" fillId="0" borderId="33" xfId="0" applyFont="1" applyBorder="1" applyAlignment="1">
      <alignment vertical="top" wrapText="1"/>
    </xf>
    <xf numFmtId="0" fontId="14" fillId="0" borderId="6" xfId="0" applyFont="1" applyBorder="1" applyAlignment="1">
      <alignment vertical="top" wrapText="1"/>
    </xf>
    <xf numFmtId="166" fontId="14" fillId="0" borderId="6" xfId="0" applyNumberFormat="1" applyFont="1" applyBorder="1" applyAlignment="1">
      <alignment vertical="top" wrapText="1"/>
    </xf>
    <xf numFmtId="166" fontId="14" fillId="0" borderId="8" xfId="0" applyNumberFormat="1" applyFont="1" applyBorder="1" applyAlignment="1">
      <alignment vertical="top" wrapText="1"/>
    </xf>
    <xf numFmtId="0" fontId="15" fillId="0" borderId="34" xfId="0" applyFont="1" applyBorder="1" applyAlignment="1">
      <alignment horizontal="left" vertical="center"/>
    </xf>
    <xf numFmtId="0" fontId="15" fillId="0" borderId="2" xfId="0" applyFont="1" applyBorder="1" applyAlignment="1">
      <alignment vertical="center"/>
    </xf>
    <xf numFmtId="0" fontId="15" fillId="0" borderId="35" xfId="0" applyFont="1" applyBorder="1" applyAlignment="1">
      <alignment horizontal="center" vertical="center"/>
    </xf>
    <xf numFmtId="3" fontId="15" fillId="0" borderId="36" xfId="0" applyNumberFormat="1" applyFont="1" applyBorder="1" applyAlignment="1">
      <alignment vertical="center"/>
    </xf>
    <xf numFmtId="4" fontId="13" fillId="0" borderId="28" xfId="1" applyNumberFormat="1" applyFont="1" applyBorder="1" applyAlignment="1">
      <alignment horizontal="right" vertical="center"/>
    </xf>
    <xf numFmtId="0" fontId="15" fillId="0" borderId="37" xfId="0" quotePrefix="1" applyFont="1" applyBorder="1" applyAlignment="1">
      <alignment horizontal="left" vertical="center"/>
    </xf>
    <xf numFmtId="0" fontId="15" fillId="0" borderId="3" xfId="0" applyFont="1" applyBorder="1" applyAlignment="1">
      <alignment vertical="center"/>
    </xf>
    <xf numFmtId="0" fontId="15" fillId="0" borderId="3" xfId="0" applyFont="1" applyBorder="1" applyAlignment="1">
      <alignment horizontal="center" vertical="center"/>
    </xf>
    <xf numFmtId="3" fontId="15" fillId="0" borderId="38" xfId="0" applyNumberFormat="1" applyFont="1" applyBorder="1" applyAlignment="1">
      <alignment vertical="center"/>
    </xf>
    <xf numFmtId="167" fontId="13" fillId="0" borderId="29" xfId="1" applyNumberFormat="1" applyFont="1" applyBorder="1" applyAlignment="1">
      <alignment vertical="center"/>
    </xf>
    <xf numFmtId="0" fontId="13" fillId="0" borderId="34" xfId="1" applyFont="1" applyBorder="1" applyAlignment="1">
      <alignment horizontal="left" vertical="center"/>
    </xf>
    <xf numFmtId="0" fontId="13" fillId="0" borderId="35" xfId="1" applyFont="1" applyBorder="1" applyAlignment="1">
      <alignment horizontal="center" vertical="center"/>
    </xf>
    <xf numFmtId="3" fontId="13" fillId="0" borderId="36" xfId="1" applyNumberFormat="1" applyFont="1" applyBorder="1" applyAlignment="1">
      <alignment vertical="center"/>
    </xf>
    <xf numFmtId="0" fontId="13" fillId="0" borderId="2" xfId="1" applyFont="1" applyBorder="1" applyAlignment="1">
      <alignment vertical="center"/>
    </xf>
    <xf numFmtId="0" fontId="13" fillId="0" borderId="39" xfId="1" applyFont="1" applyBorder="1" applyAlignment="1">
      <alignment horizontal="left" vertical="center"/>
    </xf>
    <xf numFmtId="0" fontId="13" fillId="0" borderId="40" xfId="1" applyFont="1" applyBorder="1" applyAlignment="1">
      <alignment vertical="center"/>
    </xf>
    <xf numFmtId="0" fontId="13" fillId="0" borderId="41" xfId="1" applyFont="1" applyBorder="1" applyAlignment="1">
      <alignment horizontal="center" vertical="center"/>
    </xf>
    <xf numFmtId="3" fontId="13" fillId="0" borderId="42" xfId="1" applyNumberFormat="1" applyFont="1" applyBorder="1" applyAlignment="1">
      <alignment vertical="center"/>
    </xf>
    <xf numFmtId="9" fontId="13" fillId="0" borderId="28" xfId="1" applyNumberFormat="1" applyFont="1" applyBorder="1" applyAlignment="1">
      <alignment vertical="center"/>
    </xf>
    <xf numFmtId="0" fontId="13" fillId="0" borderId="43" xfId="1" applyFont="1" applyBorder="1" applyAlignment="1">
      <alignment vertical="center"/>
    </xf>
    <xf numFmtId="0" fontId="13" fillId="0" borderId="44" xfId="1" applyFont="1" applyBorder="1" applyAlignment="1">
      <alignment vertical="center"/>
    </xf>
    <xf numFmtId="0" fontId="13" fillId="0" borderId="45" xfId="1" applyFont="1" applyBorder="1" applyAlignment="1">
      <alignment horizontal="center" vertical="center"/>
    </xf>
    <xf numFmtId="3" fontId="13" fillId="0" borderId="46" xfId="1" applyNumberFormat="1" applyFont="1" applyBorder="1" applyAlignment="1">
      <alignment vertical="center"/>
    </xf>
    <xf numFmtId="4" fontId="13" fillId="0" borderId="46" xfId="1" applyNumberFormat="1" applyFont="1" applyBorder="1" applyAlignment="1">
      <alignment horizontal="right" vertical="center"/>
    </xf>
    <xf numFmtId="4" fontId="13" fillId="0" borderId="47" xfId="1" applyNumberFormat="1" applyFont="1" applyBorder="1" applyAlignment="1">
      <alignment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0" fontId="7" fillId="2" borderId="14"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16"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18" xfId="1" applyFont="1" applyFill="1" applyBorder="1" applyAlignment="1">
      <alignment vertical="center"/>
    </xf>
    <xf numFmtId="0" fontId="7" fillId="2" borderId="19" xfId="1" applyFont="1" applyFill="1" applyBorder="1" applyAlignment="1">
      <alignment horizontal="center" vertical="center"/>
    </xf>
    <xf numFmtId="0" fontId="7" fillId="2" borderId="20" xfId="1" applyFont="1" applyFill="1" applyBorder="1" applyAlignment="1">
      <alignment horizontal="center" vertical="center"/>
    </xf>
    <xf numFmtId="0" fontId="8" fillId="2" borderId="7" xfId="1" applyFont="1" applyFill="1" applyBorder="1" applyAlignment="1">
      <alignment vertical="center"/>
    </xf>
    <xf numFmtId="0" fontId="9" fillId="2" borderId="0" xfId="1" applyFont="1" applyFill="1" applyAlignment="1">
      <alignment vertical="center"/>
    </xf>
    <xf numFmtId="0" fontId="8" fillId="2" borderId="0" xfId="1" applyFont="1" applyFill="1" applyAlignment="1">
      <alignment vertical="center"/>
    </xf>
    <xf numFmtId="0" fontId="8" fillId="2" borderId="8" xfId="1" applyFont="1" applyFill="1" applyBorder="1" applyAlignment="1">
      <alignment vertical="center"/>
    </xf>
    <xf numFmtId="0" fontId="10" fillId="2" borderId="0" xfId="1" applyFont="1" applyFill="1" applyAlignment="1">
      <alignment vertical="center"/>
    </xf>
    <xf numFmtId="0" fontId="7" fillId="2" borderId="0" xfId="1" applyFont="1" applyFill="1" applyAlignment="1">
      <alignment vertical="center"/>
    </xf>
    <xf numFmtId="0" fontId="11" fillId="2" borderId="21" xfId="1" quotePrefix="1" applyFont="1" applyFill="1" applyBorder="1" applyAlignment="1">
      <alignment horizontal="left" vertical="center"/>
    </xf>
    <xf numFmtId="165" fontId="11" fillId="2" borderId="22" xfId="1" applyNumberFormat="1" applyFont="1" applyFill="1" applyBorder="1" applyAlignment="1">
      <alignment horizontal="left" vertical="center"/>
    </xf>
    <xf numFmtId="165" fontId="11" fillId="2" borderId="22" xfId="1" applyNumberFormat="1" applyFont="1" applyFill="1" applyBorder="1" applyAlignment="1">
      <alignment horizontal="center" vertical="center"/>
    </xf>
    <xf numFmtId="0" fontId="11" fillId="2" borderId="22" xfId="1" applyFont="1" applyFill="1" applyBorder="1" applyAlignment="1">
      <alignment vertical="center"/>
    </xf>
    <xf numFmtId="4" fontId="12" fillId="2" borderId="23" xfId="1" applyNumberFormat="1" applyFont="1" applyFill="1" applyBorder="1" applyAlignment="1">
      <alignment vertical="center"/>
    </xf>
    <xf numFmtId="0" fontId="13" fillId="2" borderId="24" xfId="1" applyFont="1" applyFill="1" applyBorder="1" applyAlignment="1">
      <alignment horizontal="left" vertical="center"/>
    </xf>
    <xf numFmtId="0" fontId="13" fillId="2" borderId="25" xfId="1" applyFont="1" applyFill="1" applyBorder="1" applyAlignment="1">
      <alignment vertical="center"/>
    </xf>
    <xf numFmtId="0" fontId="13" fillId="2" borderId="26" xfId="1" applyFont="1" applyFill="1" applyBorder="1" applyAlignment="1">
      <alignment horizontal="center" vertical="center"/>
    </xf>
    <xf numFmtId="0" fontId="13" fillId="2" borderId="27" xfId="1" applyFont="1" applyFill="1" applyBorder="1" applyAlignment="1">
      <alignment horizontal="center" vertical="center"/>
    </xf>
    <xf numFmtId="3" fontId="13" fillId="2" borderId="28" xfId="1" applyNumberFormat="1" applyFont="1" applyFill="1" applyBorder="1" applyAlignment="1">
      <alignment horizontal="right" vertical="center"/>
    </xf>
    <xf numFmtId="4" fontId="13" fillId="2" borderId="29" xfId="1" applyNumberFormat="1" applyFont="1" applyFill="1" applyBorder="1" applyAlignment="1">
      <alignment vertical="center"/>
    </xf>
    <xf numFmtId="0" fontId="11" fillId="2" borderId="30" xfId="1" quotePrefix="1" applyFont="1" applyFill="1" applyBorder="1" applyAlignment="1">
      <alignment horizontal="left" vertical="center"/>
    </xf>
    <xf numFmtId="0" fontId="11" fillId="2" borderId="31" xfId="1" applyFont="1" applyFill="1" applyBorder="1" applyAlignment="1">
      <alignment vertical="center"/>
    </xf>
    <xf numFmtId="0" fontId="11" fillId="2" borderId="31" xfId="1" applyFont="1" applyFill="1" applyBorder="1" applyAlignment="1">
      <alignment horizontal="center" vertical="center"/>
    </xf>
    <xf numFmtId="4" fontId="11" fillId="2" borderId="31" xfId="1" applyNumberFormat="1" applyFont="1" applyFill="1" applyBorder="1" applyAlignment="1">
      <alignment vertical="center"/>
    </xf>
    <xf numFmtId="4" fontId="11" fillId="2" borderId="31" xfId="1" applyNumberFormat="1" applyFont="1" applyFill="1" applyBorder="1" applyAlignment="1">
      <alignment horizontal="right" vertical="center"/>
    </xf>
    <xf numFmtId="4" fontId="11" fillId="2" borderId="32" xfId="1" applyNumberFormat="1" applyFont="1" applyFill="1" applyBorder="1" applyAlignment="1">
      <alignment vertical="center"/>
    </xf>
    <xf numFmtId="0" fontId="16" fillId="2" borderId="48" xfId="1" applyFont="1" applyFill="1" applyBorder="1" applyAlignment="1">
      <alignment horizontal="center" vertical="center"/>
    </xf>
    <xf numFmtId="0" fontId="16" fillId="2" borderId="49" xfId="1" applyFont="1" applyFill="1" applyBorder="1" applyAlignment="1">
      <alignment horizontal="center" vertical="center"/>
    </xf>
    <xf numFmtId="4" fontId="17" fillId="2" borderId="50" xfId="1" applyNumberFormat="1" applyFont="1" applyFill="1" applyBorder="1" applyAlignment="1">
      <alignment vertical="center"/>
    </xf>
    <xf numFmtId="0" fontId="6" fillId="0" borderId="0" xfId="1" applyAlignment="1">
      <alignment horizontal="center" vertical="center"/>
    </xf>
    <xf numFmtId="0" fontId="5" fillId="0" borderId="0" xfId="0" applyFont="1" applyBorder="1" applyAlignment="1">
      <alignment horizontal="center" wrapText="1"/>
    </xf>
    <xf numFmtId="0" fontId="0" fillId="0" borderId="0" xfId="0"/>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xf numFmtId="0" fontId="1" fillId="0" borderId="1" xfId="0" applyFont="1" applyBorder="1"/>
    <xf numFmtId="164" fontId="0" fillId="0" borderId="1" xfId="0" applyNumberFormat="1" applyBorder="1"/>
    <xf numFmtId="164" fontId="1" fillId="0" borderId="1" xfId="0" applyNumberFormat="1" applyFont="1" applyBorder="1" applyAlignment="1">
      <alignment horizontal="right" vertical="center" wrapText="1"/>
    </xf>
    <xf numFmtId="164" fontId="1" fillId="0" borderId="1" xfId="0" applyNumberFormat="1" applyFont="1" applyBorder="1" applyAlignment="1">
      <alignment horizontal="center" vertical="center" wrapText="1"/>
    </xf>
    <xf numFmtId="164" fontId="0" fillId="0" borderId="1" xfId="0" applyNumberFormat="1" applyBorder="1" applyAlignment="1">
      <alignment vertical="center" wrapText="1"/>
    </xf>
    <xf numFmtId="0" fontId="3" fillId="0" borderId="1" xfId="0" applyFont="1" applyBorder="1"/>
    <xf numFmtId="164" fontId="1" fillId="0" borderId="1" xfId="0" applyNumberFormat="1" applyFont="1" applyBorder="1"/>
    <xf numFmtId="0" fontId="0" fillId="0" borderId="1" xfId="0" applyBorder="1" applyAlignment="1">
      <alignment vertical="center"/>
    </xf>
    <xf numFmtId="0" fontId="3" fillId="0" borderId="0" xfId="0" applyFont="1" applyAlignment="1">
      <alignment wrapText="1"/>
    </xf>
    <xf numFmtId="0" fontId="3" fillId="0" borderId="0" xfId="0" applyFont="1"/>
    <xf numFmtId="164" fontId="3" fillId="0" borderId="1" xfId="0" applyNumberFormat="1" applyFont="1" applyBorder="1" applyAlignment="1">
      <alignment horizontal="right"/>
    </xf>
    <xf numFmtId="0" fontId="4" fillId="0" borderId="1" xfId="0" applyFont="1" applyBorder="1" applyAlignment="1">
      <alignment horizontal="center" wrapText="1"/>
    </xf>
    <xf numFmtId="164" fontId="1" fillId="0" borderId="1" xfId="0" applyNumberFormat="1" applyFont="1" applyBorder="1" applyAlignment="1">
      <alignment horizontal="center" vertical="center"/>
    </xf>
    <xf numFmtId="1" fontId="3" fillId="0" borderId="1" xfId="0" applyNumberFormat="1" applyFont="1" applyBorder="1"/>
    <xf numFmtId="49" fontId="3" fillId="0" borderId="1" xfId="0" applyNumberFormat="1" applyFont="1" applyBorder="1"/>
    <xf numFmtId="1" fontId="4" fillId="0" borderId="1" xfId="0" applyNumberFormat="1" applyFont="1" applyBorder="1"/>
    <xf numFmtId="0" fontId="4" fillId="0" borderId="1" xfId="0" applyFont="1" applyBorder="1"/>
    <xf numFmtId="0" fontId="4" fillId="0" borderId="1" xfId="0" applyFont="1" applyBorder="1" applyAlignment="1"/>
    <xf numFmtId="0" fontId="3" fillId="0" borderId="1" xfId="0" applyFont="1" applyBorder="1" applyAlignment="1">
      <alignment horizontal="left" wrapText="1"/>
    </xf>
    <xf numFmtId="0" fontId="3" fillId="2" borderId="1" xfId="0" applyFont="1" applyFill="1" applyBorder="1"/>
    <xf numFmtId="0" fontId="4" fillId="2" borderId="1" xfId="0" applyFont="1" applyFill="1" applyBorder="1"/>
  </cellXfs>
  <cellStyles count="2">
    <cellStyle name="Normal" xfId="0" builtinId="0"/>
    <cellStyle name="Normal 2" xfId="1" xr:uid="{7B380F18-2C83-4DF3-A3B2-7DF6E2F0FC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306F2-0BE8-4249-BD41-F3A1F45E375D}">
  <dimension ref="A1:A149"/>
  <sheetViews>
    <sheetView view="pageBreakPreview" topLeftCell="A21" zoomScale="60" zoomScaleNormal="130" workbookViewId="0">
      <selection activeCell="A31" sqref="A31:XFD38"/>
    </sheetView>
  </sheetViews>
  <sheetFormatPr defaultColWidth="8.85546875" defaultRowHeight="13.5" x14ac:dyDescent="0.25"/>
  <cols>
    <col min="1" max="1" width="87.5703125" style="18" customWidth="1"/>
    <col min="2" max="16384" width="8.85546875" style="18"/>
  </cols>
  <sheetData>
    <row r="1" spans="1:1" x14ac:dyDescent="0.25">
      <c r="A1" s="24" t="s">
        <v>315</v>
      </c>
    </row>
    <row r="3" spans="1:1" x14ac:dyDescent="0.25">
      <c r="A3" s="24" t="s">
        <v>266</v>
      </c>
    </row>
    <row r="5" spans="1:1" ht="40.5" x14ac:dyDescent="0.25">
      <c r="A5" s="18" t="s">
        <v>267</v>
      </c>
    </row>
    <row r="7" spans="1:1" x14ac:dyDescent="0.25">
      <c r="A7" s="24" t="s">
        <v>268</v>
      </c>
    </row>
    <row r="9" spans="1:1" ht="40.5" x14ac:dyDescent="0.25">
      <c r="A9" s="18" t="s">
        <v>269</v>
      </c>
    </row>
    <row r="11" spans="1:1" x14ac:dyDescent="0.25">
      <c r="A11" s="18" t="s">
        <v>270</v>
      </c>
    </row>
    <row r="12" spans="1:1" x14ac:dyDescent="0.25">
      <c r="A12" s="18" t="s">
        <v>1</v>
      </c>
    </row>
    <row r="14" spans="1:1" x14ac:dyDescent="0.25">
      <c r="A14" s="24" t="s">
        <v>176</v>
      </c>
    </row>
    <row r="16" spans="1:1" ht="40.5" x14ac:dyDescent="0.25">
      <c r="A16" s="18" t="s">
        <v>271</v>
      </c>
    </row>
    <row r="18" spans="1:1" x14ac:dyDescent="0.25">
      <c r="A18" s="18" t="s">
        <v>270</v>
      </c>
    </row>
    <row r="19" spans="1:1" x14ac:dyDescent="0.25">
      <c r="A19" s="18" t="s">
        <v>272</v>
      </c>
    </row>
    <row r="20" spans="1:1" x14ac:dyDescent="0.25">
      <c r="A20" s="18" t="s">
        <v>273</v>
      </c>
    </row>
    <row r="21" spans="1:1" x14ac:dyDescent="0.25">
      <c r="A21" s="18" t="s">
        <v>1</v>
      </c>
    </row>
    <row r="23" spans="1:1" x14ac:dyDescent="0.25">
      <c r="A23" s="24" t="s">
        <v>274</v>
      </c>
    </row>
    <row r="25" spans="1:1" ht="40.5" x14ac:dyDescent="0.25">
      <c r="A25" s="18" t="s">
        <v>275</v>
      </c>
    </row>
    <row r="27" spans="1:1" x14ac:dyDescent="0.25">
      <c r="A27" s="18" t="s">
        <v>270</v>
      </c>
    </row>
    <row r="28" spans="1:1" x14ac:dyDescent="0.25">
      <c r="A28" s="18" t="s">
        <v>272</v>
      </c>
    </row>
    <row r="29" spans="1:1" x14ac:dyDescent="0.25">
      <c r="A29" s="18" t="s">
        <v>1</v>
      </c>
    </row>
    <row r="33" spans="1:1" x14ac:dyDescent="0.25">
      <c r="A33" s="24" t="s">
        <v>276</v>
      </c>
    </row>
    <row r="35" spans="1:1" ht="27" x14ac:dyDescent="0.25">
      <c r="A35" s="18" t="s">
        <v>277</v>
      </c>
    </row>
    <row r="37" spans="1:1" x14ac:dyDescent="0.25">
      <c r="A37" s="18" t="s">
        <v>278</v>
      </c>
    </row>
    <row r="39" spans="1:1" x14ac:dyDescent="0.25">
      <c r="A39" s="18" t="s">
        <v>270</v>
      </c>
    </row>
    <row r="40" spans="1:1" x14ac:dyDescent="0.25">
      <c r="A40" s="18" t="s">
        <v>273</v>
      </c>
    </row>
    <row r="42" spans="1:1" x14ac:dyDescent="0.25">
      <c r="A42" s="24" t="s">
        <v>279</v>
      </c>
    </row>
    <row r="44" spans="1:1" ht="27" x14ac:dyDescent="0.25">
      <c r="A44" s="18" t="s">
        <v>280</v>
      </c>
    </row>
    <row r="46" spans="1:1" x14ac:dyDescent="0.25">
      <c r="A46" s="18" t="s">
        <v>281</v>
      </c>
    </row>
    <row r="48" spans="1:1" x14ac:dyDescent="0.25">
      <c r="A48" s="18" t="s">
        <v>270</v>
      </c>
    </row>
    <row r="49" spans="1:1" x14ac:dyDescent="0.25">
      <c r="A49" s="18" t="s">
        <v>272</v>
      </c>
    </row>
    <row r="50" spans="1:1" x14ac:dyDescent="0.25">
      <c r="A50" s="18" t="s">
        <v>1</v>
      </c>
    </row>
    <row r="52" spans="1:1" x14ac:dyDescent="0.25">
      <c r="A52" s="24" t="s">
        <v>282</v>
      </c>
    </row>
    <row r="54" spans="1:1" ht="27" x14ac:dyDescent="0.25">
      <c r="A54" s="18" t="s">
        <v>283</v>
      </c>
    </row>
    <row r="56" spans="1:1" x14ac:dyDescent="0.25">
      <c r="A56" s="18" t="s">
        <v>270</v>
      </c>
    </row>
    <row r="57" spans="1:1" x14ac:dyDescent="0.25">
      <c r="A57" s="18" t="s">
        <v>272</v>
      </c>
    </row>
    <row r="58" spans="1:1" x14ac:dyDescent="0.25">
      <c r="A58" s="18" t="s">
        <v>273</v>
      </c>
    </row>
    <row r="59" spans="1:1" x14ac:dyDescent="0.25">
      <c r="A59" s="18" t="s">
        <v>1</v>
      </c>
    </row>
    <row r="61" spans="1:1" x14ac:dyDescent="0.25">
      <c r="A61" s="24" t="s">
        <v>284</v>
      </c>
    </row>
    <row r="63" spans="1:1" ht="27" x14ac:dyDescent="0.25">
      <c r="A63" s="18" t="s">
        <v>285</v>
      </c>
    </row>
    <row r="65" spans="1:1" x14ac:dyDescent="0.25">
      <c r="A65" s="18" t="s">
        <v>286</v>
      </c>
    </row>
    <row r="67" spans="1:1" x14ac:dyDescent="0.25">
      <c r="A67" s="18" t="s">
        <v>270</v>
      </c>
    </row>
    <row r="68" spans="1:1" x14ac:dyDescent="0.25">
      <c r="A68" s="18" t="s">
        <v>272</v>
      </c>
    </row>
    <row r="69" spans="1:1" x14ac:dyDescent="0.25">
      <c r="A69" s="18" t="s">
        <v>1</v>
      </c>
    </row>
    <row r="71" spans="1:1" x14ac:dyDescent="0.25">
      <c r="A71" s="24" t="s">
        <v>287</v>
      </c>
    </row>
    <row r="73" spans="1:1" ht="40.5" x14ac:dyDescent="0.25">
      <c r="A73" s="18" t="s">
        <v>288</v>
      </c>
    </row>
    <row r="75" spans="1:1" x14ac:dyDescent="0.25">
      <c r="A75" s="18" t="s">
        <v>289</v>
      </c>
    </row>
    <row r="77" spans="1:1" x14ac:dyDescent="0.25">
      <c r="A77" s="18" t="s">
        <v>270</v>
      </c>
    </row>
    <row r="78" spans="1:1" x14ac:dyDescent="0.25">
      <c r="A78" s="18" t="s">
        <v>9</v>
      </c>
    </row>
    <row r="79" spans="1:1" x14ac:dyDescent="0.25">
      <c r="A79" s="18" t="s">
        <v>1</v>
      </c>
    </row>
    <row r="81" spans="1:1" x14ac:dyDescent="0.25">
      <c r="A81" s="24" t="s">
        <v>290</v>
      </c>
    </row>
    <row r="83" spans="1:1" ht="27" x14ac:dyDescent="0.25">
      <c r="A83" s="18" t="s">
        <v>291</v>
      </c>
    </row>
    <row r="85" spans="1:1" x14ac:dyDescent="0.25">
      <c r="A85" s="18" t="s">
        <v>292</v>
      </c>
    </row>
    <row r="87" spans="1:1" x14ac:dyDescent="0.25">
      <c r="A87" s="18" t="s">
        <v>270</v>
      </c>
    </row>
    <row r="88" spans="1:1" x14ac:dyDescent="0.25">
      <c r="A88" s="18" t="s">
        <v>272</v>
      </c>
    </row>
    <row r="89" spans="1:1" x14ac:dyDescent="0.25">
      <c r="A89" s="18" t="s">
        <v>1</v>
      </c>
    </row>
    <row r="91" spans="1:1" x14ac:dyDescent="0.25">
      <c r="A91" s="24" t="s">
        <v>293</v>
      </c>
    </row>
    <row r="93" spans="1:1" ht="27" x14ac:dyDescent="0.25">
      <c r="A93" s="18" t="s">
        <v>294</v>
      </c>
    </row>
    <row r="95" spans="1:1" x14ac:dyDescent="0.25">
      <c r="A95" s="18" t="s">
        <v>295</v>
      </c>
    </row>
    <row r="97" spans="1:1" x14ac:dyDescent="0.25">
      <c r="A97" s="18" t="s">
        <v>270</v>
      </c>
    </row>
    <row r="98" spans="1:1" x14ac:dyDescent="0.25">
      <c r="A98" s="18" t="s">
        <v>272</v>
      </c>
    </row>
    <row r="99" spans="1:1" x14ac:dyDescent="0.25">
      <c r="A99" s="18" t="s">
        <v>1</v>
      </c>
    </row>
    <row r="101" spans="1:1" x14ac:dyDescent="0.25">
      <c r="A101" s="24" t="s">
        <v>296</v>
      </c>
    </row>
    <row r="103" spans="1:1" ht="27" x14ac:dyDescent="0.25">
      <c r="A103" s="18" t="s">
        <v>297</v>
      </c>
    </row>
    <row r="105" spans="1:1" x14ac:dyDescent="0.25">
      <c r="A105" s="18" t="s">
        <v>298</v>
      </c>
    </row>
    <row r="107" spans="1:1" x14ac:dyDescent="0.25">
      <c r="A107" s="18" t="s">
        <v>270</v>
      </c>
    </row>
    <row r="108" spans="1:1" x14ac:dyDescent="0.25">
      <c r="A108" s="18" t="s">
        <v>272</v>
      </c>
    </row>
    <row r="110" spans="1:1" x14ac:dyDescent="0.25">
      <c r="A110" s="24" t="s">
        <v>299</v>
      </c>
    </row>
    <row r="112" spans="1:1" ht="27" x14ac:dyDescent="0.25">
      <c r="A112" s="18" t="s">
        <v>300</v>
      </c>
    </row>
    <row r="114" spans="1:1" x14ac:dyDescent="0.25">
      <c r="A114" s="18" t="s">
        <v>301</v>
      </c>
    </row>
    <row r="116" spans="1:1" x14ac:dyDescent="0.25">
      <c r="A116" s="18" t="s">
        <v>270</v>
      </c>
    </row>
    <row r="117" spans="1:1" x14ac:dyDescent="0.25">
      <c r="A117" s="18" t="s">
        <v>272</v>
      </c>
    </row>
    <row r="119" spans="1:1" x14ac:dyDescent="0.25">
      <c r="A119" s="24" t="s">
        <v>302</v>
      </c>
    </row>
    <row r="121" spans="1:1" ht="27" x14ac:dyDescent="0.25">
      <c r="A121" s="18" t="s">
        <v>303</v>
      </c>
    </row>
    <row r="123" spans="1:1" x14ac:dyDescent="0.25">
      <c r="A123" s="18" t="s">
        <v>270</v>
      </c>
    </row>
    <row r="124" spans="1:1" x14ac:dyDescent="0.25">
      <c r="A124" s="18" t="s">
        <v>272</v>
      </c>
    </row>
    <row r="126" spans="1:1" x14ac:dyDescent="0.25">
      <c r="A126" s="24" t="s">
        <v>304</v>
      </c>
    </row>
    <row r="128" spans="1:1" ht="40.5" x14ac:dyDescent="0.25">
      <c r="A128" s="18" t="s">
        <v>305</v>
      </c>
    </row>
    <row r="130" spans="1:1" x14ac:dyDescent="0.25">
      <c r="A130" s="18" t="s">
        <v>270</v>
      </c>
    </row>
    <row r="131" spans="1:1" x14ac:dyDescent="0.25">
      <c r="A131" s="18" t="s">
        <v>1</v>
      </c>
    </row>
    <row r="133" spans="1:1" x14ac:dyDescent="0.25">
      <c r="A133" s="24" t="s">
        <v>306</v>
      </c>
    </row>
    <row r="135" spans="1:1" x14ac:dyDescent="0.25">
      <c r="A135" s="18" t="s">
        <v>307</v>
      </c>
    </row>
    <row r="137" spans="1:1" ht="27" x14ac:dyDescent="0.25">
      <c r="A137" s="18" t="s">
        <v>308</v>
      </c>
    </row>
    <row r="139" spans="1:1" x14ac:dyDescent="0.25">
      <c r="A139" s="18" t="s">
        <v>309</v>
      </c>
    </row>
    <row r="141" spans="1:1" x14ac:dyDescent="0.25">
      <c r="A141" s="18" t="s">
        <v>310</v>
      </c>
    </row>
    <row r="143" spans="1:1" x14ac:dyDescent="0.25">
      <c r="A143" s="18" t="s">
        <v>311</v>
      </c>
    </row>
    <row r="145" spans="1:1" x14ac:dyDescent="0.25">
      <c r="A145" s="18" t="s">
        <v>312</v>
      </c>
    </row>
    <row r="147" spans="1:1" x14ac:dyDescent="0.25">
      <c r="A147" s="18" t="s">
        <v>313</v>
      </c>
    </row>
    <row r="149" spans="1:1" ht="27" x14ac:dyDescent="0.25">
      <c r="A149" s="18" t="s">
        <v>314</v>
      </c>
    </row>
  </sheetData>
  <pageMargins left="0.7" right="0.7" top="0.75" bottom="0.75" header="0.3" footer="0.3"/>
  <pageSetup paperSize="9" orientation="portrait" r:id="rId1"/>
  <headerFooter>
    <oddFooter>Page &amp;P&amp;R&amp;A</oddFooter>
  </headerFooter>
  <rowBreaks count="4" manualBreakCount="4">
    <brk id="41" max="16383" man="1"/>
    <brk id="70" max="16383" man="1"/>
    <brk id="100" max="16383" man="1"/>
    <brk id="1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C264C-9DBC-48B7-B6A0-7EB832365CED}">
  <dimension ref="A1:F57"/>
  <sheetViews>
    <sheetView topLeftCell="A50" zoomScaleNormal="100" workbookViewId="0">
      <selection activeCell="D66" sqref="D66"/>
    </sheetView>
  </sheetViews>
  <sheetFormatPr defaultRowHeight="15" x14ac:dyDescent="0.25"/>
  <cols>
    <col min="1" max="1" width="10.28515625" customWidth="1"/>
    <col min="2" max="2" width="80.28515625" bestFit="1" customWidth="1"/>
    <col min="3" max="3" width="12.42578125" customWidth="1"/>
    <col min="4" max="4" width="13" customWidth="1"/>
    <col min="5" max="5" width="14.28515625" customWidth="1"/>
    <col min="6" max="6" width="39" customWidth="1"/>
  </cols>
  <sheetData>
    <row r="1" spans="1:6" s="143" customFormat="1" ht="20.25" customHeight="1" thickBot="1" x14ac:dyDescent="0.3"/>
    <row r="2" spans="1:6" x14ac:dyDescent="0.25">
      <c r="A2" s="105" t="s">
        <v>1</v>
      </c>
      <c r="B2" s="106" t="s">
        <v>344</v>
      </c>
      <c r="C2" s="107" t="s">
        <v>2</v>
      </c>
      <c r="D2" s="108" t="s">
        <v>345</v>
      </c>
      <c r="E2" s="109" t="s">
        <v>346</v>
      </c>
      <c r="F2" s="110" t="s">
        <v>347</v>
      </c>
    </row>
    <row r="3" spans="1:6" ht="15.75" thickBot="1" x14ac:dyDescent="0.3">
      <c r="A3" s="111" t="s">
        <v>348</v>
      </c>
      <c r="B3" s="112"/>
      <c r="C3" s="113"/>
      <c r="D3" s="114"/>
      <c r="E3" s="115"/>
      <c r="F3" s="116" t="s">
        <v>349</v>
      </c>
    </row>
    <row r="4" spans="1:6" ht="22.5" x14ac:dyDescent="0.25">
      <c r="A4" s="117"/>
      <c r="B4" s="118" t="s">
        <v>350</v>
      </c>
      <c r="C4" s="119"/>
      <c r="D4" s="119"/>
      <c r="E4" s="119"/>
      <c r="F4" s="120"/>
    </row>
    <row r="5" spans="1:6" ht="20.25" x14ac:dyDescent="0.25">
      <c r="A5" s="117"/>
      <c r="B5" s="121" t="s">
        <v>351</v>
      </c>
      <c r="C5" s="119"/>
      <c r="D5" s="119"/>
      <c r="E5" s="119"/>
      <c r="F5" s="120"/>
    </row>
    <row r="6" spans="1:6" ht="15.75" thickBot="1" x14ac:dyDescent="0.3">
      <c r="A6" s="117"/>
      <c r="B6" s="122"/>
      <c r="C6" s="119"/>
      <c r="D6" s="119"/>
      <c r="E6" s="119"/>
      <c r="F6" s="120"/>
    </row>
    <row r="7" spans="1:6" ht="18" x14ac:dyDescent="0.25">
      <c r="A7" s="123"/>
      <c r="B7" s="124"/>
      <c r="C7" s="125"/>
      <c r="D7" s="125"/>
      <c r="E7" s="126"/>
      <c r="F7" s="127"/>
    </row>
    <row r="8" spans="1:6" x14ac:dyDescent="0.25">
      <c r="A8" s="128"/>
      <c r="B8" s="129"/>
      <c r="C8" s="130"/>
      <c r="D8" s="131"/>
      <c r="E8" s="132"/>
      <c r="F8" s="133"/>
    </row>
    <row r="9" spans="1:6" ht="18" x14ac:dyDescent="0.25">
      <c r="A9" s="134">
        <v>1.1000000000000001</v>
      </c>
      <c r="B9" s="135" t="s">
        <v>352</v>
      </c>
      <c r="C9" s="136"/>
      <c r="D9" s="137"/>
      <c r="E9" s="138"/>
      <c r="F9" s="139"/>
    </row>
    <row r="10" spans="1:6" x14ac:dyDescent="0.25">
      <c r="A10" s="64"/>
      <c r="B10" s="65"/>
      <c r="C10" s="66"/>
      <c r="D10" s="69"/>
      <c r="E10" s="67"/>
      <c r="F10" s="68"/>
    </row>
    <row r="11" spans="1:6" x14ac:dyDescent="0.25">
      <c r="A11" s="70"/>
      <c r="B11" s="71" t="s">
        <v>353</v>
      </c>
      <c r="C11" s="72"/>
      <c r="D11" s="73"/>
      <c r="E11" s="74"/>
      <c r="F11" s="75"/>
    </row>
    <row r="12" spans="1:6" x14ac:dyDescent="0.25">
      <c r="A12" s="76"/>
      <c r="B12" s="77"/>
      <c r="C12" s="77"/>
      <c r="D12" s="77"/>
      <c r="E12" s="78"/>
      <c r="F12" s="79"/>
    </row>
    <row r="13" spans="1:6" x14ac:dyDescent="0.25">
      <c r="A13" s="80" t="s">
        <v>354</v>
      </c>
      <c r="B13" s="81" t="s">
        <v>355</v>
      </c>
      <c r="C13" s="82" t="s">
        <v>356</v>
      </c>
      <c r="D13" s="83">
        <v>1</v>
      </c>
      <c r="E13" s="84"/>
      <c r="F13" s="68"/>
    </row>
    <row r="14" spans="1:6" x14ac:dyDescent="0.25">
      <c r="A14" s="80" t="s">
        <v>357</v>
      </c>
      <c r="B14" s="81" t="s">
        <v>358</v>
      </c>
      <c r="C14" s="82" t="s">
        <v>10</v>
      </c>
      <c r="D14" s="83">
        <v>1</v>
      </c>
      <c r="E14" s="84"/>
      <c r="F14" s="68"/>
    </row>
    <row r="15" spans="1:6" x14ac:dyDescent="0.25">
      <c r="A15" s="80" t="s">
        <v>359</v>
      </c>
      <c r="B15" s="81" t="s">
        <v>360</v>
      </c>
      <c r="C15" s="82" t="s">
        <v>356</v>
      </c>
      <c r="D15" s="83">
        <v>1</v>
      </c>
      <c r="E15" s="84"/>
      <c r="F15" s="68"/>
    </row>
    <row r="16" spans="1:6" x14ac:dyDescent="0.25">
      <c r="A16" s="80" t="s">
        <v>361</v>
      </c>
      <c r="B16" s="81" t="s">
        <v>362</v>
      </c>
      <c r="C16" s="82" t="s">
        <v>356</v>
      </c>
      <c r="D16" s="83">
        <v>1</v>
      </c>
      <c r="E16" s="84"/>
      <c r="F16" s="68"/>
    </row>
    <row r="17" spans="1:6" x14ac:dyDescent="0.25">
      <c r="A17" s="80" t="s">
        <v>363</v>
      </c>
      <c r="B17" s="81" t="s">
        <v>364</v>
      </c>
      <c r="C17" s="82" t="s">
        <v>356</v>
      </c>
      <c r="D17" s="83">
        <v>1</v>
      </c>
      <c r="E17" s="84"/>
      <c r="F17" s="68"/>
    </row>
    <row r="18" spans="1:6" x14ac:dyDescent="0.25">
      <c r="A18" s="80" t="s">
        <v>365</v>
      </c>
      <c r="B18" s="81" t="s">
        <v>366</v>
      </c>
      <c r="C18" s="82" t="s">
        <v>356</v>
      </c>
      <c r="D18" s="83">
        <v>1</v>
      </c>
      <c r="E18" s="84"/>
      <c r="F18" s="68"/>
    </row>
    <row r="19" spans="1:6" x14ac:dyDescent="0.25">
      <c r="A19" s="80" t="s">
        <v>367</v>
      </c>
      <c r="B19" s="81" t="s">
        <v>368</v>
      </c>
      <c r="C19" s="82" t="s">
        <v>356</v>
      </c>
      <c r="D19" s="83">
        <v>1</v>
      </c>
      <c r="E19" s="84"/>
      <c r="F19" s="68"/>
    </row>
    <row r="20" spans="1:6" x14ac:dyDescent="0.25">
      <c r="A20" s="80" t="s">
        <v>369</v>
      </c>
      <c r="B20" s="81" t="s">
        <v>370</v>
      </c>
      <c r="C20" s="82" t="s">
        <v>356</v>
      </c>
      <c r="D20" s="83">
        <v>1</v>
      </c>
      <c r="E20" s="84"/>
      <c r="F20" s="68"/>
    </row>
    <row r="21" spans="1:6" x14ac:dyDescent="0.25">
      <c r="A21" s="80" t="s">
        <v>371</v>
      </c>
      <c r="B21" s="81" t="s">
        <v>372</v>
      </c>
      <c r="C21" s="82" t="s">
        <v>356</v>
      </c>
      <c r="D21" s="83">
        <v>1</v>
      </c>
      <c r="E21" s="84"/>
      <c r="F21" s="68"/>
    </row>
    <row r="22" spans="1:6" x14ac:dyDescent="0.25">
      <c r="A22" s="80" t="s">
        <v>373</v>
      </c>
      <c r="B22" s="81" t="s">
        <v>374</v>
      </c>
      <c r="C22" s="82" t="s">
        <v>356</v>
      </c>
      <c r="D22" s="83">
        <v>1</v>
      </c>
      <c r="E22" s="84"/>
      <c r="F22" s="68"/>
    </row>
    <row r="23" spans="1:6" x14ac:dyDescent="0.25">
      <c r="A23" s="80" t="s">
        <v>375</v>
      </c>
      <c r="B23" s="81" t="s">
        <v>376</v>
      </c>
      <c r="C23" s="82" t="s">
        <v>356</v>
      </c>
      <c r="D23" s="83">
        <v>1</v>
      </c>
      <c r="E23" s="84"/>
      <c r="F23" s="68"/>
    </row>
    <row r="24" spans="1:6" x14ac:dyDescent="0.25">
      <c r="A24" s="80" t="s">
        <v>377</v>
      </c>
      <c r="B24" s="81" t="s">
        <v>378</v>
      </c>
      <c r="C24" s="82" t="s">
        <v>356</v>
      </c>
      <c r="D24" s="83">
        <v>1</v>
      </c>
      <c r="E24" s="84"/>
      <c r="F24" s="68"/>
    </row>
    <row r="25" spans="1:6" x14ac:dyDescent="0.25">
      <c r="A25" s="80" t="s">
        <v>379</v>
      </c>
      <c r="B25" s="81" t="s">
        <v>380</v>
      </c>
      <c r="C25" s="82" t="s">
        <v>356</v>
      </c>
      <c r="D25" s="83">
        <v>1</v>
      </c>
      <c r="E25" s="84"/>
      <c r="F25" s="68"/>
    </row>
    <row r="26" spans="1:6" x14ac:dyDescent="0.25">
      <c r="A26" s="80" t="s">
        <v>381</v>
      </c>
      <c r="B26" s="81" t="s">
        <v>382</v>
      </c>
      <c r="C26" s="82" t="s">
        <v>356</v>
      </c>
      <c r="D26" s="83">
        <v>1</v>
      </c>
      <c r="E26" s="84"/>
      <c r="F26" s="68"/>
    </row>
    <row r="27" spans="1:6" x14ac:dyDescent="0.25">
      <c r="A27" s="80" t="s">
        <v>383</v>
      </c>
      <c r="B27" s="81" t="s">
        <v>384</v>
      </c>
      <c r="C27" s="82" t="s">
        <v>356</v>
      </c>
      <c r="D27" s="83">
        <v>1</v>
      </c>
      <c r="E27" s="84"/>
      <c r="F27" s="68"/>
    </row>
    <row r="28" spans="1:6" x14ac:dyDescent="0.25">
      <c r="A28" s="80" t="s">
        <v>385</v>
      </c>
      <c r="B28" s="81" t="s">
        <v>386</v>
      </c>
      <c r="C28" s="82" t="s">
        <v>356</v>
      </c>
      <c r="D28" s="83">
        <v>1</v>
      </c>
      <c r="E28" s="84"/>
      <c r="F28" s="68"/>
    </row>
    <row r="29" spans="1:6" x14ac:dyDescent="0.25">
      <c r="A29" s="80"/>
      <c r="B29" s="81"/>
      <c r="C29" s="82"/>
      <c r="D29" s="83"/>
      <c r="E29" s="84"/>
      <c r="F29" s="68"/>
    </row>
    <row r="30" spans="1:6" x14ac:dyDescent="0.25">
      <c r="A30" s="85" t="s">
        <v>387</v>
      </c>
      <c r="B30" s="86" t="s">
        <v>388</v>
      </c>
      <c r="C30" s="87"/>
      <c r="D30" s="88"/>
      <c r="E30" s="84"/>
      <c r="F30" s="68"/>
    </row>
    <row r="31" spans="1:6" x14ac:dyDescent="0.25">
      <c r="A31" s="80"/>
      <c r="B31" s="81"/>
      <c r="C31" s="82"/>
      <c r="D31" s="83"/>
      <c r="E31" s="84"/>
      <c r="F31" s="68"/>
    </row>
    <row r="32" spans="1:6" x14ac:dyDescent="0.25">
      <c r="A32" s="80" t="s">
        <v>389</v>
      </c>
      <c r="B32" s="81" t="s">
        <v>355</v>
      </c>
      <c r="C32" s="82" t="s">
        <v>356</v>
      </c>
      <c r="D32" s="83">
        <v>1</v>
      </c>
      <c r="E32" s="84"/>
      <c r="F32" s="68"/>
    </row>
    <row r="33" spans="1:6" x14ac:dyDescent="0.25">
      <c r="A33" s="80" t="s">
        <v>390</v>
      </c>
      <c r="B33" s="81" t="s">
        <v>391</v>
      </c>
      <c r="C33" s="82" t="s">
        <v>356</v>
      </c>
      <c r="D33" s="83">
        <v>1</v>
      </c>
      <c r="E33" s="84"/>
      <c r="F33" s="68"/>
    </row>
    <row r="34" spans="1:6" x14ac:dyDescent="0.25">
      <c r="A34" s="80" t="s">
        <v>392</v>
      </c>
      <c r="B34" s="81" t="s">
        <v>393</v>
      </c>
      <c r="C34" s="82" t="s">
        <v>356</v>
      </c>
      <c r="D34" s="83">
        <v>1</v>
      </c>
      <c r="E34" s="84"/>
      <c r="F34" s="68"/>
    </row>
    <row r="35" spans="1:6" x14ac:dyDescent="0.25">
      <c r="A35" s="80" t="s">
        <v>394</v>
      </c>
      <c r="B35" s="81" t="s">
        <v>395</v>
      </c>
      <c r="C35" s="82" t="s">
        <v>356</v>
      </c>
      <c r="D35" s="83">
        <v>1</v>
      </c>
      <c r="E35" s="84"/>
      <c r="F35" s="68"/>
    </row>
    <row r="36" spans="1:6" x14ac:dyDescent="0.25">
      <c r="A36" s="80" t="s">
        <v>396</v>
      </c>
      <c r="B36" s="81" t="s">
        <v>397</v>
      </c>
      <c r="C36" s="82" t="s">
        <v>356</v>
      </c>
      <c r="D36" s="83">
        <v>1</v>
      </c>
      <c r="E36" s="84"/>
      <c r="F36" s="68"/>
    </row>
    <row r="37" spans="1:6" x14ac:dyDescent="0.25">
      <c r="A37" s="80" t="s">
        <v>398</v>
      </c>
      <c r="B37" s="81" t="s">
        <v>399</v>
      </c>
      <c r="C37" s="82" t="s">
        <v>356</v>
      </c>
      <c r="D37" s="83">
        <v>1</v>
      </c>
      <c r="E37" s="84"/>
      <c r="F37" s="68"/>
    </row>
    <row r="38" spans="1:6" x14ac:dyDescent="0.25">
      <c r="A38" s="80" t="s">
        <v>400</v>
      </c>
      <c r="B38" s="81" t="s">
        <v>401</v>
      </c>
      <c r="C38" s="82" t="s">
        <v>402</v>
      </c>
      <c r="D38" s="83">
        <v>1</v>
      </c>
      <c r="E38" s="84">
        <v>20000</v>
      </c>
      <c r="F38" s="68">
        <v>20000</v>
      </c>
    </row>
    <row r="39" spans="1:6" x14ac:dyDescent="0.25">
      <c r="A39" s="80"/>
      <c r="B39" s="81" t="s">
        <v>403</v>
      </c>
      <c r="C39" s="82" t="s">
        <v>404</v>
      </c>
      <c r="D39" s="83">
        <v>20000</v>
      </c>
      <c r="E39" s="84"/>
      <c r="F39" s="89"/>
    </row>
    <row r="40" spans="1:6" x14ac:dyDescent="0.25">
      <c r="A40" s="80" t="s">
        <v>405</v>
      </c>
      <c r="B40" s="81" t="s">
        <v>406</v>
      </c>
      <c r="C40" s="82" t="s">
        <v>402</v>
      </c>
      <c r="D40" s="83">
        <v>1</v>
      </c>
      <c r="E40" s="84">
        <v>50000</v>
      </c>
      <c r="F40" s="68">
        <v>50000</v>
      </c>
    </row>
    <row r="41" spans="1:6" x14ac:dyDescent="0.25">
      <c r="A41" s="80"/>
      <c r="B41" s="81" t="s">
        <v>407</v>
      </c>
      <c r="C41" s="82" t="s">
        <v>404</v>
      </c>
      <c r="D41" s="83">
        <v>50000</v>
      </c>
      <c r="E41" s="84"/>
      <c r="F41" s="68"/>
    </row>
    <row r="42" spans="1:6" x14ac:dyDescent="0.25">
      <c r="A42" s="80"/>
      <c r="B42" s="81"/>
      <c r="C42" s="82"/>
      <c r="D42" s="83"/>
      <c r="E42" s="84"/>
      <c r="F42" s="68"/>
    </row>
    <row r="43" spans="1:6" x14ac:dyDescent="0.25">
      <c r="A43" s="85" t="s">
        <v>408</v>
      </c>
      <c r="B43" s="86" t="s">
        <v>409</v>
      </c>
      <c r="C43" s="87"/>
      <c r="D43" s="88"/>
      <c r="E43" s="84"/>
      <c r="F43" s="68"/>
    </row>
    <row r="44" spans="1:6" x14ac:dyDescent="0.25">
      <c r="A44" s="80"/>
      <c r="B44" s="81"/>
      <c r="C44" s="82"/>
      <c r="D44" s="83"/>
      <c r="E44" s="84"/>
      <c r="F44" s="68"/>
    </row>
    <row r="45" spans="1:6" x14ac:dyDescent="0.25">
      <c r="A45" s="80" t="s">
        <v>410</v>
      </c>
      <c r="B45" s="81" t="s">
        <v>411</v>
      </c>
      <c r="C45" s="82" t="s">
        <v>412</v>
      </c>
      <c r="D45" s="83">
        <v>1</v>
      </c>
      <c r="E45" s="84">
        <v>50000</v>
      </c>
      <c r="F45" s="89">
        <v>50000</v>
      </c>
    </row>
    <row r="46" spans="1:6" x14ac:dyDescent="0.25">
      <c r="A46" s="80" t="s">
        <v>413</v>
      </c>
      <c r="B46" s="81" t="s">
        <v>414</v>
      </c>
      <c r="C46" s="82" t="s">
        <v>404</v>
      </c>
      <c r="D46" s="83">
        <v>50000</v>
      </c>
      <c r="E46" s="84"/>
      <c r="F46" s="68"/>
    </row>
    <row r="47" spans="1:6" x14ac:dyDescent="0.25">
      <c r="A47" s="80" t="s">
        <v>415</v>
      </c>
      <c r="B47" s="81" t="s">
        <v>416</v>
      </c>
      <c r="C47" s="82" t="s">
        <v>412</v>
      </c>
      <c r="D47" s="83">
        <v>1</v>
      </c>
      <c r="E47" s="84">
        <v>40000</v>
      </c>
      <c r="F47" s="89">
        <f>E47</f>
        <v>40000</v>
      </c>
    </row>
    <row r="48" spans="1:6" x14ac:dyDescent="0.25">
      <c r="A48" s="90" t="s">
        <v>417</v>
      </c>
      <c r="B48" s="81" t="s">
        <v>418</v>
      </c>
      <c r="C48" s="91" t="s">
        <v>404</v>
      </c>
      <c r="D48" s="92">
        <v>40000</v>
      </c>
      <c r="E48" s="84"/>
      <c r="F48" s="68"/>
    </row>
    <row r="49" spans="1:6" x14ac:dyDescent="0.25">
      <c r="A49" s="90" t="s">
        <v>452</v>
      </c>
      <c r="B49" s="93" t="s">
        <v>453</v>
      </c>
      <c r="C49" s="91" t="s">
        <v>412</v>
      </c>
      <c r="D49" s="92">
        <v>1</v>
      </c>
      <c r="E49" s="84">
        <v>85000</v>
      </c>
      <c r="F49" s="68">
        <f>E49</f>
        <v>85000</v>
      </c>
    </row>
    <row r="50" spans="1:6" x14ac:dyDescent="0.25">
      <c r="A50" s="90" t="s">
        <v>454</v>
      </c>
      <c r="B50" s="93" t="s">
        <v>455</v>
      </c>
      <c r="C50" s="91" t="s">
        <v>404</v>
      </c>
      <c r="D50" s="92">
        <f>F49</f>
        <v>85000</v>
      </c>
      <c r="E50" s="84"/>
      <c r="F50" s="68"/>
    </row>
    <row r="51" spans="1:6" x14ac:dyDescent="0.25">
      <c r="A51" s="94"/>
      <c r="B51" s="95"/>
      <c r="C51" s="96"/>
      <c r="D51" s="97"/>
      <c r="E51" s="84"/>
      <c r="F51" s="68"/>
    </row>
    <row r="52" spans="1:6" x14ac:dyDescent="0.25">
      <c r="A52" s="64"/>
      <c r="B52" s="65"/>
      <c r="C52" s="66"/>
      <c r="D52" s="69"/>
      <c r="E52" s="84"/>
      <c r="F52" s="68"/>
    </row>
    <row r="53" spans="1:6" x14ac:dyDescent="0.25">
      <c r="A53" s="64"/>
      <c r="B53" s="65"/>
      <c r="C53" s="66"/>
      <c r="D53" s="98"/>
      <c r="E53" s="84"/>
      <c r="F53" s="68"/>
    </row>
    <row r="54" spans="1:6" x14ac:dyDescent="0.25">
      <c r="A54" s="64"/>
      <c r="B54" s="65"/>
      <c r="C54" s="66"/>
      <c r="D54" s="69"/>
      <c r="E54" s="84"/>
      <c r="F54" s="68"/>
    </row>
    <row r="55" spans="1:6" x14ac:dyDescent="0.25">
      <c r="A55" s="64"/>
      <c r="B55" s="65"/>
      <c r="C55" s="66"/>
      <c r="D55" s="69"/>
      <c r="E55" s="84"/>
      <c r="F55" s="68"/>
    </row>
    <row r="56" spans="1:6" ht="15.75" thickBot="1" x14ac:dyDescent="0.3">
      <c r="A56" s="99"/>
      <c r="B56" s="100"/>
      <c r="C56" s="101"/>
      <c r="D56" s="102"/>
      <c r="E56" s="103"/>
      <c r="F56" s="104"/>
    </row>
    <row r="57" spans="1:6" ht="53.25" customHeight="1" thickBot="1" x14ac:dyDescent="0.3">
      <c r="A57" s="140" t="str">
        <f>B4&amp;" total carried to summary page"</f>
        <v>Schedule 1 total carried to summary page</v>
      </c>
      <c r="B57" s="141"/>
      <c r="C57" s="141"/>
      <c r="D57" s="141"/>
      <c r="E57" s="141"/>
      <c r="F57" s="142"/>
    </row>
  </sheetData>
  <mergeCells count="6">
    <mergeCell ref="B2:B3"/>
    <mergeCell ref="C2:C3"/>
    <mergeCell ref="D2:D3"/>
    <mergeCell ref="E2:E3"/>
    <mergeCell ref="A57:E57"/>
    <mergeCell ref="A1:XFD1"/>
  </mergeCells>
  <pageMargins left="0.7" right="0.7"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14A3D-9085-40D3-8697-C8CF69770370}">
  <sheetPr>
    <pageSetUpPr fitToPage="1"/>
  </sheetPr>
  <dimension ref="A1:G64"/>
  <sheetViews>
    <sheetView topLeftCell="A36" zoomScaleNormal="100" zoomScaleSheetLayoutView="100" zoomScalePageLayoutView="120" workbookViewId="0">
      <selection sqref="A1:F63"/>
    </sheetView>
  </sheetViews>
  <sheetFormatPr defaultRowHeight="15" x14ac:dyDescent="0.25"/>
  <cols>
    <col min="1" max="1" width="5.7109375" customWidth="1"/>
    <col min="2" max="2" width="41.7109375" customWidth="1"/>
    <col min="3" max="3" width="8.85546875" customWidth="1"/>
    <col min="4" max="4" width="8.5703125" customWidth="1"/>
    <col min="5" max="5" width="19.5703125" style="8" customWidth="1"/>
    <col min="6" max="6" width="32.42578125" style="8" customWidth="1"/>
  </cols>
  <sheetData>
    <row r="1" spans="1:6" ht="18.75" x14ac:dyDescent="0.25">
      <c r="A1" s="44" t="s">
        <v>85</v>
      </c>
      <c r="B1" s="44"/>
      <c r="C1" s="44"/>
      <c r="D1" s="44"/>
      <c r="E1" s="44"/>
      <c r="F1" s="44"/>
    </row>
    <row r="2" spans="1:6" x14ac:dyDescent="0.25">
      <c r="A2" s="56"/>
      <c r="B2" s="57"/>
      <c r="C2" s="57"/>
      <c r="D2" s="57"/>
      <c r="E2" s="58"/>
      <c r="F2" s="59"/>
    </row>
    <row r="3" spans="1:6" ht="18.75" x14ac:dyDescent="0.25">
      <c r="A3" s="44" t="s">
        <v>337</v>
      </c>
      <c r="B3" s="44"/>
      <c r="C3" s="44"/>
      <c r="D3" s="44"/>
      <c r="E3" s="44"/>
      <c r="F3" s="44"/>
    </row>
    <row r="4" spans="1:6" x14ac:dyDescent="0.25">
      <c r="A4" s="4"/>
      <c r="B4" s="4"/>
      <c r="C4" s="4"/>
      <c r="D4" s="4"/>
      <c r="E4" s="7"/>
      <c r="F4" s="7"/>
    </row>
    <row r="5" spans="1:6" x14ac:dyDescent="0.25">
      <c r="A5" s="2" t="s">
        <v>1</v>
      </c>
      <c r="B5" s="2" t="s">
        <v>0</v>
      </c>
      <c r="C5" s="2" t="s">
        <v>2</v>
      </c>
      <c r="D5" s="2" t="s">
        <v>3</v>
      </c>
      <c r="E5" s="10" t="s">
        <v>4</v>
      </c>
      <c r="F5" s="10" t="s">
        <v>5</v>
      </c>
    </row>
    <row r="6" spans="1:6" x14ac:dyDescent="0.25">
      <c r="A6" s="3" t="s">
        <v>11</v>
      </c>
      <c r="B6" s="3" t="s">
        <v>94</v>
      </c>
      <c r="C6" s="3" t="s">
        <v>6</v>
      </c>
      <c r="D6" s="60">
        <v>2400</v>
      </c>
      <c r="E6" s="11"/>
      <c r="F6" s="11"/>
    </row>
    <row r="7" spans="1:6" x14ac:dyDescent="0.25">
      <c r="A7" s="3" t="s">
        <v>12</v>
      </c>
      <c r="B7" s="3" t="s">
        <v>95</v>
      </c>
      <c r="C7" s="3" t="s">
        <v>7</v>
      </c>
      <c r="D7" s="61">
        <v>360</v>
      </c>
      <c r="E7" s="11"/>
      <c r="F7" s="11"/>
    </row>
    <row r="8" spans="1:6" x14ac:dyDescent="0.25">
      <c r="A8" s="3" t="s">
        <v>13</v>
      </c>
      <c r="B8" s="3" t="s">
        <v>89</v>
      </c>
      <c r="C8" s="3" t="s">
        <v>6</v>
      </c>
      <c r="D8" s="60">
        <v>2400</v>
      </c>
      <c r="E8" s="11"/>
      <c r="F8" s="11"/>
    </row>
    <row r="9" spans="1:6" x14ac:dyDescent="0.25">
      <c r="A9" s="3" t="s">
        <v>73</v>
      </c>
      <c r="B9" s="3" t="s">
        <v>90</v>
      </c>
      <c r="C9" s="3" t="s">
        <v>6</v>
      </c>
      <c r="D9" s="60">
        <v>2400</v>
      </c>
      <c r="E9" s="11"/>
      <c r="F9" s="11"/>
    </row>
    <row r="10" spans="1:6" x14ac:dyDescent="0.25">
      <c r="A10" s="3" t="s">
        <v>74</v>
      </c>
      <c r="B10" s="3" t="s">
        <v>91</v>
      </c>
      <c r="C10" s="3" t="s">
        <v>7</v>
      </c>
      <c r="D10" s="61">
        <v>62</v>
      </c>
      <c r="E10" s="11"/>
      <c r="F10" s="11"/>
    </row>
    <row r="11" spans="1:6" x14ac:dyDescent="0.25">
      <c r="A11" s="40" t="s">
        <v>316</v>
      </c>
      <c r="B11" s="40"/>
      <c r="C11" s="40"/>
      <c r="D11" s="40"/>
      <c r="E11" s="40"/>
      <c r="F11" s="13"/>
    </row>
    <row r="12" spans="1:6" x14ac:dyDescent="0.25">
      <c r="A12" s="56"/>
      <c r="B12" s="57"/>
      <c r="C12" s="57"/>
      <c r="D12" s="57"/>
      <c r="E12" s="58"/>
      <c r="F12" s="59"/>
    </row>
    <row r="13" spans="1:6" ht="18.75" x14ac:dyDescent="0.25">
      <c r="A13" s="44" t="s">
        <v>338</v>
      </c>
      <c r="B13" s="44"/>
      <c r="C13" s="44"/>
      <c r="D13" s="44"/>
      <c r="E13" s="44"/>
      <c r="F13" s="44"/>
    </row>
    <row r="14" spans="1:6" x14ac:dyDescent="0.25">
      <c r="A14" s="4"/>
      <c r="B14" s="4"/>
      <c r="C14" s="4"/>
      <c r="D14" s="4"/>
      <c r="E14" s="7"/>
      <c r="F14" s="7"/>
    </row>
    <row r="15" spans="1:6" x14ac:dyDescent="0.25">
      <c r="A15" s="2" t="s">
        <v>1</v>
      </c>
      <c r="B15" s="2" t="s">
        <v>0</v>
      </c>
      <c r="C15" s="2" t="s">
        <v>2</v>
      </c>
      <c r="D15" s="2" t="s">
        <v>3</v>
      </c>
      <c r="E15" s="10" t="s">
        <v>4</v>
      </c>
      <c r="F15" s="10" t="s">
        <v>5</v>
      </c>
    </row>
    <row r="16" spans="1:6" ht="30" x14ac:dyDescent="0.25">
      <c r="A16" s="3" t="s">
        <v>14</v>
      </c>
      <c r="B16" s="6" t="s">
        <v>96</v>
      </c>
      <c r="C16" s="3" t="s">
        <v>6</v>
      </c>
      <c r="D16" s="60">
        <v>2400</v>
      </c>
      <c r="E16" s="11"/>
      <c r="F16" s="11"/>
    </row>
    <row r="17" spans="1:7" ht="30" x14ac:dyDescent="0.25">
      <c r="A17" s="3" t="s">
        <v>15</v>
      </c>
      <c r="B17" s="3" t="s">
        <v>97</v>
      </c>
      <c r="C17" s="3" t="s">
        <v>7</v>
      </c>
      <c r="D17" s="61">
        <v>360</v>
      </c>
      <c r="E17" s="11"/>
      <c r="F17" s="11"/>
    </row>
    <row r="18" spans="1:7" ht="30" x14ac:dyDescent="0.25">
      <c r="A18" s="3" t="s">
        <v>16</v>
      </c>
      <c r="B18" s="3" t="s">
        <v>98</v>
      </c>
      <c r="C18" s="3" t="s">
        <v>7</v>
      </c>
      <c r="D18" s="61">
        <v>360</v>
      </c>
      <c r="E18" s="11"/>
      <c r="F18" s="11"/>
    </row>
    <row r="19" spans="1:7" x14ac:dyDescent="0.25">
      <c r="A19" s="3" t="s">
        <v>17</v>
      </c>
      <c r="B19" s="3" t="s">
        <v>92</v>
      </c>
      <c r="C19" s="3" t="s">
        <v>1</v>
      </c>
      <c r="D19" s="61">
        <v>1</v>
      </c>
      <c r="E19" s="11"/>
      <c r="F19" s="11"/>
    </row>
    <row r="20" spans="1:7" x14ac:dyDescent="0.25">
      <c r="A20" s="40" t="s">
        <v>317</v>
      </c>
      <c r="B20" s="40"/>
      <c r="C20" s="40"/>
      <c r="D20" s="40"/>
      <c r="E20" s="40"/>
      <c r="F20" s="13"/>
      <c r="G20" s="1"/>
    </row>
    <row r="21" spans="1:7" x14ac:dyDescent="0.25">
      <c r="A21" s="56"/>
      <c r="B21" s="57"/>
      <c r="C21" s="57"/>
      <c r="D21" s="57"/>
      <c r="E21" s="58"/>
      <c r="F21" s="59"/>
    </row>
    <row r="22" spans="1:7" ht="18.75" x14ac:dyDescent="0.25">
      <c r="A22" s="44" t="s">
        <v>339</v>
      </c>
      <c r="B22" s="44"/>
      <c r="C22" s="44"/>
      <c r="D22" s="44"/>
      <c r="E22" s="44"/>
      <c r="F22" s="44"/>
    </row>
    <row r="23" spans="1:7" x14ac:dyDescent="0.25">
      <c r="A23" s="4"/>
      <c r="B23" s="4"/>
      <c r="C23" s="4"/>
      <c r="D23" s="4"/>
      <c r="E23" s="7"/>
      <c r="F23" s="7"/>
    </row>
    <row r="24" spans="1:7" x14ac:dyDescent="0.25">
      <c r="A24" s="2" t="s">
        <v>1</v>
      </c>
      <c r="B24" s="2" t="s">
        <v>0</v>
      </c>
      <c r="C24" s="2" t="s">
        <v>2</v>
      </c>
      <c r="D24" s="2" t="s">
        <v>3</v>
      </c>
      <c r="E24" s="10" t="s">
        <v>4</v>
      </c>
      <c r="F24" s="10" t="s">
        <v>5</v>
      </c>
    </row>
    <row r="25" spans="1:7" ht="30" x14ac:dyDescent="0.25">
      <c r="A25" s="3" t="s">
        <v>21</v>
      </c>
      <c r="B25" s="3" t="s">
        <v>99</v>
      </c>
      <c r="C25" s="3" t="s">
        <v>8</v>
      </c>
      <c r="D25" s="60">
        <v>800</v>
      </c>
      <c r="E25" s="11"/>
      <c r="F25" s="11"/>
    </row>
    <row r="26" spans="1:7" x14ac:dyDescent="0.25">
      <c r="A26" s="3" t="s">
        <v>22</v>
      </c>
      <c r="B26" s="3" t="s">
        <v>93</v>
      </c>
      <c r="C26" s="3" t="s">
        <v>8</v>
      </c>
      <c r="D26" s="60">
        <v>800</v>
      </c>
      <c r="E26" s="11"/>
      <c r="F26" s="11"/>
    </row>
    <row r="27" spans="1:7" x14ac:dyDescent="0.25">
      <c r="A27" s="40" t="s">
        <v>318</v>
      </c>
      <c r="B27" s="40"/>
      <c r="C27" s="40"/>
      <c r="D27" s="40"/>
      <c r="E27" s="40"/>
      <c r="F27" s="13"/>
    </row>
    <row r="28" spans="1:7" x14ac:dyDescent="0.25">
      <c r="A28" s="56"/>
      <c r="B28" s="57"/>
      <c r="C28" s="57"/>
      <c r="D28" s="57"/>
      <c r="E28" s="58"/>
      <c r="F28" s="59"/>
    </row>
    <row r="29" spans="1:7" ht="18.75" x14ac:dyDescent="0.25">
      <c r="A29" s="44" t="s">
        <v>340</v>
      </c>
      <c r="B29" s="44"/>
      <c r="C29" s="44"/>
      <c r="D29" s="44"/>
      <c r="E29" s="44"/>
      <c r="F29" s="44"/>
    </row>
    <row r="30" spans="1:7" x14ac:dyDescent="0.25">
      <c r="A30" s="4"/>
      <c r="B30" s="4"/>
      <c r="C30" s="4"/>
      <c r="D30" s="4"/>
      <c r="E30" s="7"/>
      <c r="F30" s="7"/>
    </row>
    <row r="31" spans="1:7" x14ac:dyDescent="0.25">
      <c r="A31" s="2" t="s">
        <v>1</v>
      </c>
      <c r="B31" s="2" t="s">
        <v>0</v>
      </c>
      <c r="C31" s="2" t="s">
        <v>2</v>
      </c>
      <c r="D31" s="2" t="s">
        <v>3</v>
      </c>
      <c r="E31" s="10" t="s">
        <v>4</v>
      </c>
      <c r="F31" s="10" t="s">
        <v>5</v>
      </c>
    </row>
    <row r="32" spans="1:7" x14ac:dyDescent="0.25">
      <c r="A32" s="3" t="s">
        <v>26</v>
      </c>
      <c r="B32" s="3" t="s">
        <v>100</v>
      </c>
      <c r="C32" s="3" t="s">
        <v>7</v>
      </c>
      <c r="D32" s="61">
        <v>60</v>
      </c>
      <c r="E32" s="11"/>
      <c r="F32" s="11"/>
    </row>
    <row r="33" spans="1:6" x14ac:dyDescent="0.25">
      <c r="A33" s="3" t="s">
        <v>27</v>
      </c>
      <c r="B33" s="3" t="s">
        <v>101</v>
      </c>
      <c r="C33" s="3" t="s">
        <v>6</v>
      </c>
      <c r="D33" s="60">
        <v>2400</v>
      </c>
      <c r="E33" s="11"/>
      <c r="F33" s="11"/>
    </row>
    <row r="34" spans="1:6" ht="30" x14ac:dyDescent="0.25">
      <c r="A34" s="3" t="s">
        <v>28</v>
      </c>
      <c r="B34" s="3" t="s">
        <v>102</v>
      </c>
      <c r="C34" s="3" t="s">
        <v>6</v>
      </c>
      <c r="D34" s="60">
        <v>2400</v>
      </c>
      <c r="E34" s="11"/>
      <c r="F34" s="11"/>
    </row>
    <row r="35" spans="1:6" x14ac:dyDescent="0.25">
      <c r="A35" s="40" t="s">
        <v>319</v>
      </c>
      <c r="B35" s="40"/>
      <c r="C35" s="40"/>
      <c r="D35" s="40"/>
      <c r="E35" s="40"/>
      <c r="F35" s="13"/>
    </row>
    <row r="36" spans="1:6" x14ac:dyDescent="0.25">
      <c r="A36" s="56"/>
      <c r="B36" s="57"/>
      <c r="C36" s="57"/>
      <c r="D36" s="57"/>
      <c r="E36" s="58"/>
      <c r="F36" s="59"/>
    </row>
    <row r="37" spans="1:6" ht="18.75" x14ac:dyDescent="0.25">
      <c r="A37" s="44" t="s">
        <v>341</v>
      </c>
      <c r="B37" s="44"/>
      <c r="C37" s="44"/>
      <c r="D37" s="44"/>
      <c r="E37" s="44"/>
      <c r="F37" s="44"/>
    </row>
    <row r="38" spans="1:6" x14ac:dyDescent="0.25">
      <c r="A38" s="4"/>
      <c r="B38" s="4"/>
      <c r="C38" s="4"/>
      <c r="D38" s="4"/>
      <c r="E38" s="7"/>
      <c r="F38" s="7"/>
    </row>
    <row r="39" spans="1:6" x14ac:dyDescent="0.25">
      <c r="A39" s="2" t="s">
        <v>1</v>
      </c>
      <c r="B39" s="2" t="s">
        <v>0</v>
      </c>
      <c r="C39" s="2" t="s">
        <v>2</v>
      </c>
      <c r="D39" s="2" t="s">
        <v>3</v>
      </c>
      <c r="E39" s="10" t="s">
        <v>4</v>
      </c>
      <c r="F39" s="10" t="s">
        <v>5</v>
      </c>
    </row>
    <row r="40" spans="1:6" x14ac:dyDescent="0.25">
      <c r="A40" s="3" t="s">
        <v>30</v>
      </c>
      <c r="B40" s="3" t="s">
        <v>103</v>
      </c>
      <c r="C40" s="3" t="s">
        <v>8</v>
      </c>
      <c r="D40" s="3">
        <v>6</v>
      </c>
      <c r="E40" s="11"/>
      <c r="F40" s="11"/>
    </row>
    <row r="41" spans="1:6" ht="30" x14ac:dyDescent="0.25">
      <c r="A41" s="3" t="s">
        <v>31</v>
      </c>
      <c r="B41" s="3" t="s">
        <v>104</v>
      </c>
      <c r="C41" s="3" t="s">
        <v>1</v>
      </c>
      <c r="D41" s="3">
        <v>1</v>
      </c>
      <c r="E41" s="11"/>
      <c r="F41" s="11"/>
    </row>
    <row r="42" spans="1:6" x14ac:dyDescent="0.25">
      <c r="A42" s="3" t="s">
        <v>32</v>
      </c>
      <c r="B42" s="3" t="s">
        <v>105</v>
      </c>
      <c r="C42" s="3" t="s">
        <v>1</v>
      </c>
      <c r="D42" s="3">
        <v>1</v>
      </c>
      <c r="E42" s="11"/>
      <c r="F42" s="11"/>
    </row>
    <row r="43" spans="1:6" ht="30" x14ac:dyDescent="0.25">
      <c r="A43" s="3" t="s">
        <v>33</v>
      </c>
      <c r="B43" s="6" t="s">
        <v>106</v>
      </c>
      <c r="C43" s="3" t="s">
        <v>1</v>
      </c>
      <c r="D43" s="3">
        <v>1</v>
      </c>
      <c r="E43" s="11"/>
      <c r="F43" s="11"/>
    </row>
    <row r="44" spans="1:6" x14ac:dyDescent="0.25">
      <c r="A44" s="40" t="s">
        <v>320</v>
      </c>
      <c r="B44" s="40"/>
      <c r="C44" s="40"/>
      <c r="D44" s="40"/>
      <c r="E44" s="40"/>
      <c r="F44" s="13"/>
    </row>
    <row r="45" spans="1:6" x14ac:dyDescent="0.25">
      <c r="A45" s="56"/>
      <c r="B45" s="57"/>
      <c r="C45" s="57"/>
      <c r="D45" s="57"/>
      <c r="E45" s="58"/>
      <c r="F45" s="59"/>
    </row>
    <row r="46" spans="1:6" ht="18.75" x14ac:dyDescent="0.25">
      <c r="A46" s="44" t="s">
        <v>342</v>
      </c>
      <c r="B46" s="44"/>
      <c r="C46" s="44"/>
      <c r="D46" s="44"/>
      <c r="E46" s="44"/>
      <c r="F46" s="44"/>
    </row>
    <row r="47" spans="1:6" x14ac:dyDescent="0.25">
      <c r="A47" s="4"/>
      <c r="B47" s="4"/>
      <c r="C47" s="4"/>
      <c r="D47" s="4"/>
      <c r="E47" s="7"/>
      <c r="F47" s="7"/>
    </row>
    <row r="48" spans="1:6" x14ac:dyDescent="0.25">
      <c r="A48" s="2" t="s">
        <v>1</v>
      </c>
      <c r="B48" s="2" t="s">
        <v>0</v>
      </c>
      <c r="C48" s="2" t="s">
        <v>2</v>
      </c>
      <c r="D48" s="2" t="s">
        <v>3</v>
      </c>
      <c r="E48" s="10" t="s">
        <v>4</v>
      </c>
      <c r="F48" s="10" t="s">
        <v>5</v>
      </c>
    </row>
    <row r="49" spans="1:6" x14ac:dyDescent="0.25">
      <c r="A49" s="3" t="s">
        <v>36</v>
      </c>
      <c r="B49" s="3" t="s">
        <v>87</v>
      </c>
      <c r="C49" s="3" t="s">
        <v>1</v>
      </c>
      <c r="D49" s="3">
        <v>1</v>
      </c>
      <c r="E49" s="11"/>
      <c r="F49" s="11"/>
    </row>
    <row r="50" spans="1:6" x14ac:dyDescent="0.25">
      <c r="A50" s="3" t="s">
        <v>37</v>
      </c>
      <c r="B50" s="3" t="s">
        <v>107</v>
      </c>
      <c r="C50" s="3" t="s">
        <v>1</v>
      </c>
      <c r="D50" s="3">
        <v>1</v>
      </c>
      <c r="E50" s="11"/>
      <c r="F50" s="11"/>
    </row>
    <row r="51" spans="1:6" x14ac:dyDescent="0.25">
      <c r="A51" s="40" t="s">
        <v>321</v>
      </c>
      <c r="B51" s="40"/>
      <c r="C51" s="40"/>
      <c r="D51" s="40"/>
      <c r="E51" s="40"/>
      <c r="F51" s="13"/>
    </row>
    <row r="52" spans="1:6" x14ac:dyDescent="0.25">
      <c r="A52" s="56"/>
      <c r="B52" s="57"/>
      <c r="C52" s="57"/>
      <c r="D52" s="57"/>
      <c r="E52" s="58"/>
      <c r="F52" s="59"/>
    </row>
    <row r="53" spans="1:6" ht="18.75" x14ac:dyDescent="0.3">
      <c r="A53" s="45" t="s">
        <v>108</v>
      </c>
      <c r="B53" s="46"/>
      <c r="C53" s="46"/>
      <c r="D53" s="46"/>
      <c r="E53" s="46"/>
      <c r="F53" s="47"/>
    </row>
    <row r="54" spans="1:6" x14ac:dyDescent="0.25">
      <c r="A54" s="4"/>
      <c r="B54" s="52"/>
      <c r="C54" s="53"/>
      <c r="D54" s="53"/>
      <c r="E54" s="54"/>
      <c r="F54" s="7"/>
    </row>
    <row r="55" spans="1:6" x14ac:dyDescent="0.25">
      <c r="A55" s="4"/>
      <c r="B55" s="33" t="s">
        <v>76</v>
      </c>
      <c r="C55" s="34"/>
      <c r="D55" s="34"/>
      <c r="E55" s="35"/>
      <c r="F55" s="26" t="s">
        <v>5</v>
      </c>
    </row>
    <row r="56" spans="1:6" x14ac:dyDescent="0.25">
      <c r="A56" s="4"/>
      <c r="B56" s="37" t="str">
        <f>A3</f>
        <v>A. SITE CLEARANCE &amp; EARTHWORKS</v>
      </c>
      <c r="C56" s="38"/>
      <c r="D56" s="38"/>
      <c r="E56" s="39"/>
      <c r="F56" s="12"/>
    </row>
    <row r="57" spans="1:6" x14ac:dyDescent="0.25">
      <c r="A57" s="4"/>
      <c r="B57" s="37" t="str">
        <f>A13</f>
        <v>B. PAVEMENT LAYERS</v>
      </c>
      <c r="C57" s="38"/>
      <c r="D57" s="38"/>
      <c r="E57" s="39"/>
      <c r="F57" s="12"/>
    </row>
    <row r="58" spans="1:6" x14ac:dyDescent="0.25">
      <c r="A58" s="4"/>
      <c r="B58" s="37" t="str">
        <f>A22</f>
        <v>C. KERBS &amp; EDGING</v>
      </c>
      <c r="C58" s="38"/>
      <c r="D58" s="38"/>
      <c r="E58" s="39"/>
      <c r="F58" s="12"/>
    </row>
    <row r="59" spans="1:6" x14ac:dyDescent="0.25">
      <c r="A59" s="4"/>
      <c r="B59" s="37" t="str">
        <f>A29</f>
        <v>D. PAVING WORKS</v>
      </c>
      <c r="C59" s="38"/>
      <c r="D59" s="38"/>
      <c r="E59" s="39"/>
      <c r="F59" s="12"/>
    </row>
    <row r="60" spans="1:6" x14ac:dyDescent="0.25">
      <c r="A60" s="4"/>
      <c r="B60" s="37" t="str">
        <f>A37</f>
        <v>E. TIE‑IN TO EXISTING TAR ROAD &amp; STORMWATER</v>
      </c>
      <c r="C60" s="38"/>
      <c r="D60" s="38"/>
      <c r="E60" s="39"/>
      <c r="F60" s="12"/>
    </row>
    <row r="61" spans="1:6" x14ac:dyDescent="0.25">
      <c r="A61" s="4"/>
      <c r="B61" s="37" t="str">
        <f>A46</f>
        <v>F. TESTING &amp; QUALITY CONTROL</v>
      </c>
      <c r="C61" s="38"/>
      <c r="D61" s="38"/>
      <c r="E61" s="39"/>
      <c r="F61" s="12"/>
    </row>
    <row r="62" spans="1:6" x14ac:dyDescent="0.25">
      <c r="A62" s="4"/>
      <c r="B62" s="52"/>
      <c r="C62" s="53"/>
      <c r="D62" s="53"/>
      <c r="E62" s="54"/>
      <c r="F62" s="12"/>
    </row>
    <row r="63" spans="1:6" x14ac:dyDescent="0.25">
      <c r="A63" s="42" t="s">
        <v>343</v>
      </c>
      <c r="B63" s="42"/>
      <c r="C63" s="42"/>
      <c r="D63" s="42"/>
      <c r="E63" s="42"/>
      <c r="F63" s="9"/>
    </row>
    <row r="64" spans="1:6" ht="5.25" customHeight="1" x14ac:dyDescent="0.25"/>
  </sheetData>
  <mergeCells count="24">
    <mergeCell ref="A29:F29"/>
    <mergeCell ref="A63:E63"/>
    <mergeCell ref="A35:E35"/>
    <mergeCell ref="A3:F3"/>
    <mergeCell ref="A13:F13"/>
    <mergeCell ref="A22:F22"/>
    <mergeCell ref="B62:E62"/>
    <mergeCell ref="B54:E54"/>
    <mergeCell ref="A37:F37"/>
    <mergeCell ref="A46:F46"/>
    <mergeCell ref="A53:F53"/>
    <mergeCell ref="B55:E55"/>
    <mergeCell ref="B56:E56"/>
    <mergeCell ref="B57:E57"/>
    <mergeCell ref="B58:E58"/>
    <mergeCell ref="B59:E59"/>
    <mergeCell ref="B60:E60"/>
    <mergeCell ref="B61:E61"/>
    <mergeCell ref="A44:E44"/>
    <mergeCell ref="A51:E51"/>
    <mergeCell ref="A1:F1"/>
    <mergeCell ref="A11:E11"/>
    <mergeCell ref="A20:E20"/>
    <mergeCell ref="A27:E27"/>
  </mergeCells>
  <phoneticPr fontId="18" type="noConversion"/>
  <pageMargins left="1.1023622047244095" right="0.70866141732283472" top="0.74803149606299213" bottom="0.74803149606299213" header="0.31496062992125984" footer="0.31496062992125984"/>
  <pageSetup paperSize="9" scale="66" orientation="portrait" r:id="rId1"/>
  <headerFooter>
    <oddFooter>&amp;R&amp;A</oddFooter>
  </headerFooter>
  <rowBreaks count="1" manualBreakCount="1">
    <brk id="2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FB376-5E79-4130-A9B6-D0F4F00B4183}">
  <sheetPr>
    <pageSetUpPr fitToPage="1"/>
  </sheetPr>
  <dimension ref="A1:F63"/>
  <sheetViews>
    <sheetView zoomScaleNormal="100" zoomScaleSheetLayoutView="100" workbookViewId="0">
      <selection sqref="A1:F63"/>
    </sheetView>
  </sheetViews>
  <sheetFormatPr defaultRowHeight="15" x14ac:dyDescent="0.25"/>
  <cols>
    <col min="1" max="1" width="5.28515625" customWidth="1"/>
    <col min="2" max="2" width="43.42578125" customWidth="1"/>
    <col min="3" max="3" width="6.5703125" customWidth="1"/>
    <col min="4" max="4" width="7.5703125" customWidth="1"/>
    <col min="5" max="5" width="17.28515625" style="8" customWidth="1"/>
    <col min="6" max="6" width="30.140625" style="8" customWidth="1"/>
  </cols>
  <sheetData>
    <row r="1" spans="1:6" ht="18.75" x14ac:dyDescent="0.3">
      <c r="A1" s="32" t="s">
        <v>86</v>
      </c>
      <c r="B1" s="32"/>
      <c r="C1" s="32"/>
      <c r="D1" s="32"/>
      <c r="E1" s="32"/>
      <c r="F1" s="32"/>
    </row>
    <row r="2" spans="1:6" ht="18.75" x14ac:dyDescent="0.3">
      <c r="A2" s="32" t="s">
        <v>337</v>
      </c>
      <c r="B2" s="32"/>
      <c r="C2" s="32"/>
      <c r="D2" s="32"/>
      <c r="E2" s="32"/>
      <c r="F2" s="32"/>
    </row>
    <row r="3" spans="1:6" ht="9.75" customHeight="1" x14ac:dyDescent="0.25">
      <c r="A3" s="4"/>
      <c r="B3" s="4"/>
      <c r="C3" s="4"/>
      <c r="D3" s="4"/>
      <c r="E3" s="7"/>
      <c r="F3" s="7"/>
    </row>
    <row r="4" spans="1:6" x14ac:dyDescent="0.25">
      <c r="A4" s="5" t="s">
        <v>1</v>
      </c>
      <c r="B4" s="5" t="s">
        <v>0</v>
      </c>
      <c r="C4" s="5" t="s">
        <v>2</v>
      </c>
      <c r="D4" s="5" t="s">
        <v>3</v>
      </c>
      <c r="E4" s="12" t="s">
        <v>4</v>
      </c>
      <c r="F4" s="12" t="s">
        <v>5</v>
      </c>
    </row>
    <row r="5" spans="1:6" x14ac:dyDescent="0.25">
      <c r="A5" s="4" t="s">
        <v>11</v>
      </c>
      <c r="B5" s="4" t="s">
        <v>109</v>
      </c>
      <c r="C5" s="4" t="s">
        <v>6</v>
      </c>
      <c r="D5" s="62">
        <v>5100</v>
      </c>
      <c r="E5" s="7"/>
      <c r="F5" s="7"/>
    </row>
    <row r="6" spans="1:6" x14ac:dyDescent="0.25">
      <c r="A6" s="4" t="s">
        <v>12</v>
      </c>
      <c r="B6" s="4" t="s">
        <v>95</v>
      </c>
      <c r="C6" s="4" t="s">
        <v>7</v>
      </c>
      <c r="D6" s="63">
        <v>765</v>
      </c>
      <c r="E6" s="7"/>
      <c r="F6" s="7"/>
    </row>
    <row r="7" spans="1:6" x14ac:dyDescent="0.25">
      <c r="A7" s="4" t="s">
        <v>13</v>
      </c>
      <c r="B7" s="4" t="s">
        <v>89</v>
      </c>
      <c r="C7" s="4" t="s">
        <v>6</v>
      </c>
      <c r="D7" s="62">
        <v>5100</v>
      </c>
      <c r="E7" s="7"/>
      <c r="F7" s="7"/>
    </row>
    <row r="8" spans="1:6" x14ac:dyDescent="0.25">
      <c r="A8" s="4" t="s">
        <v>73</v>
      </c>
      <c r="B8" s="4" t="s">
        <v>90</v>
      </c>
      <c r="C8" s="4" t="s">
        <v>6</v>
      </c>
      <c r="D8" s="62">
        <v>5100</v>
      </c>
      <c r="E8" s="7"/>
      <c r="F8" s="7"/>
    </row>
    <row r="9" spans="1:6" x14ac:dyDescent="0.25">
      <c r="A9" s="4" t="s">
        <v>74</v>
      </c>
      <c r="B9" s="4" t="s">
        <v>110</v>
      </c>
      <c r="C9" s="4" t="s">
        <v>7</v>
      </c>
      <c r="D9" s="63">
        <v>182</v>
      </c>
      <c r="E9" s="7"/>
      <c r="F9" s="7"/>
    </row>
    <row r="10" spans="1:6" x14ac:dyDescent="0.25">
      <c r="A10" s="4" t="s">
        <v>419</v>
      </c>
      <c r="B10" s="4" t="s">
        <v>91</v>
      </c>
      <c r="C10" s="4" t="s">
        <v>7</v>
      </c>
      <c r="D10" s="63">
        <v>146</v>
      </c>
      <c r="E10" s="7"/>
      <c r="F10" s="7"/>
    </row>
    <row r="11" spans="1:6" x14ac:dyDescent="0.25">
      <c r="A11" s="36" t="s">
        <v>316</v>
      </c>
      <c r="B11" s="36"/>
      <c r="C11" s="36"/>
      <c r="D11" s="36"/>
      <c r="E11" s="36"/>
      <c r="F11" s="12"/>
    </row>
    <row r="12" spans="1:6" ht="10.5" customHeight="1" x14ac:dyDescent="0.25">
      <c r="A12" s="56"/>
      <c r="B12" s="57"/>
      <c r="C12" s="57"/>
      <c r="D12" s="57"/>
      <c r="E12" s="58"/>
      <c r="F12" s="59"/>
    </row>
    <row r="13" spans="1:6" ht="18.75" x14ac:dyDescent="0.3">
      <c r="A13" s="32" t="s">
        <v>338</v>
      </c>
      <c r="B13" s="32"/>
      <c r="C13" s="32"/>
      <c r="D13" s="32"/>
      <c r="E13" s="32"/>
      <c r="F13" s="32"/>
    </row>
    <row r="14" spans="1:6" x14ac:dyDescent="0.25">
      <c r="A14" s="4"/>
      <c r="B14" s="4"/>
      <c r="C14" s="4"/>
      <c r="D14" s="4"/>
      <c r="E14" s="7"/>
      <c r="F14" s="7"/>
    </row>
    <row r="15" spans="1:6" x14ac:dyDescent="0.25">
      <c r="A15" s="5" t="s">
        <v>1</v>
      </c>
      <c r="B15" s="5" t="s">
        <v>0</v>
      </c>
      <c r="C15" s="5" t="s">
        <v>2</v>
      </c>
      <c r="D15" s="5" t="s">
        <v>3</v>
      </c>
      <c r="E15" s="12" t="s">
        <v>4</v>
      </c>
      <c r="F15" s="12" t="s">
        <v>5</v>
      </c>
    </row>
    <row r="16" spans="1:6" x14ac:dyDescent="0.25">
      <c r="A16" s="4" t="s">
        <v>14</v>
      </c>
      <c r="B16" s="4" t="s">
        <v>96</v>
      </c>
      <c r="C16" s="4" t="s">
        <v>6</v>
      </c>
      <c r="D16" s="62">
        <v>5100</v>
      </c>
      <c r="E16" s="7"/>
      <c r="F16" s="7"/>
    </row>
    <row r="17" spans="1:6" x14ac:dyDescent="0.25">
      <c r="A17" s="4" t="s">
        <v>15</v>
      </c>
      <c r="B17" s="4" t="s">
        <v>97</v>
      </c>
      <c r="C17" s="4" t="s">
        <v>7</v>
      </c>
      <c r="D17" s="63">
        <v>765</v>
      </c>
      <c r="E17" s="7"/>
      <c r="F17" s="7"/>
    </row>
    <row r="18" spans="1:6" x14ac:dyDescent="0.25">
      <c r="A18" s="4" t="s">
        <v>16</v>
      </c>
      <c r="B18" s="4" t="s">
        <v>98</v>
      </c>
      <c r="C18" s="4" t="s">
        <v>7</v>
      </c>
      <c r="D18" s="63">
        <v>765</v>
      </c>
      <c r="E18" s="7"/>
      <c r="F18" s="7"/>
    </row>
    <row r="19" spans="1:6" x14ac:dyDescent="0.25">
      <c r="A19" s="4" t="s">
        <v>17</v>
      </c>
      <c r="B19" s="4" t="s">
        <v>92</v>
      </c>
      <c r="C19" s="4" t="s">
        <v>1</v>
      </c>
      <c r="D19" s="63">
        <v>1</v>
      </c>
      <c r="E19" s="7"/>
      <c r="F19" s="7"/>
    </row>
    <row r="20" spans="1:6" x14ac:dyDescent="0.25">
      <c r="A20" s="36" t="s">
        <v>317</v>
      </c>
      <c r="B20" s="36"/>
      <c r="C20" s="36"/>
      <c r="D20" s="36"/>
      <c r="E20" s="36"/>
      <c r="F20" s="12"/>
    </row>
    <row r="21" spans="1:6" x14ac:dyDescent="0.25">
      <c r="A21" s="56"/>
      <c r="B21" s="57"/>
      <c r="C21" s="57"/>
      <c r="D21" s="57"/>
      <c r="E21" s="58"/>
      <c r="F21" s="59"/>
    </row>
    <row r="22" spans="1:6" ht="18.75" x14ac:dyDescent="0.3">
      <c r="A22" s="32" t="s">
        <v>339</v>
      </c>
      <c r="B22" s="32"/>
      <c r="C22" s="32"/>
      <c r="D22" s="32"/>
      <c r="E22" s="32"/>
      <c r="F22" s="32"/>
    </row>
    <row r="23" spans="1:6" x14ac:dyDescent="0.25">
      <c r="A23" s="4"/>
      <c r="B23" s="4"/>
      <c r="C23" s="4"/>
      <c r="D23" s="4"/>
      <c r="E23" s="7"/>
      <c r="F23" s="7"/>
    </row>
    <row r="24" spans="1:6" x14ac:dyDescent="0.25">
      <c r="A24" s="5" t="s">
        <v>1</v>
      </c>
      <c r="B24" s="5" t="s">
        <v>0</v>
      </c>
      <c r="C24" s="5" t="s">
        <v>2</v>
      </c>
      <c r="D24" s="5" t="s">
        <v>3</v>
      </c>
      <c r="E24" s="12" t="s">
        <v>4</v>
      </c>
      <c r="F24" s="12" t="s">
        <v>5</v>
      </c>
    </row>
    <row r="25" spans="1:6" x14ac:dyDescent="0.25">
      <c r="A25" s="4" t="s">
        <v>21</v>
      </c>
      <c r="B25" s="4" t="s">
        <v>99</v>
      </c>
      <c r="C25" s="4" t="s">
        <v>8</v>
      </c>
      <c r="D25" s="62">
        <v>3400</v>
      </c>
      <c r="E25" s="7"/>
      <c r="F25" s="7"/>
    </row>
    <row r="26" spans="1:6" x14ac:dyDescent="0.25">
      <c r="A26" s="4" t="s">
        <v>22</v>
      </c>
      <c r="B26" s="4" t="s">
        <v>93</v>
      </c>
      <c r="C26" s="4" t="s">
        <v>8</v>
      </c>
      <c r="D26" s="62">
        <v>3400</v>
      </c>
      <c r="E26" s="7"/>
      <c r="F26" s="7"/>
    </row>
    <row r="27" spans="1:6" x14ac:dyDescent="0.25">
      <c r="A27" s="41" t="s">
        <v>318</v>
      </c>
      <c r="B27" s="41"/>
      <c r="C27" s="41"/>
      <c r="D27" s="41"/>
      <c r="E27" s="41"/>
      <c r="F27" s="12"/>
    </row>
    <row r="28" spans="1:6" x14ac:dyDescent="0.25">
      <c r="A28" s="56"/>
      <c r="B28" s="57"/>
      <c r="C28" s="57"/>
      <c r="D28" s="57"/>
      <c r="E28" s="58"/>
      <c r="F28" s="59"/>
    </row>
    <row r="29" spans="1:6" ht="18.75" x14ac:dyDescent="0.3">
      <c r="A29" s="32" t="s">
        <v>340</v>
      </c>
      <c r="B29" s="32"/>
      <c r="C29" s="32"/>
      <c r="D29" s="32"/>
      <c r="E29" s="32"/>
      <c r="F29" s="32"/>
    </row>
    <row r="30" spans="1:6" x14ac:dyDescent="0.25">
      <c r="A30" s="4"/>
      <c r="B30" s="4"/>
      <c r="C30" s="4"/>
      <c r="D30" s="4"/>
      <c r="E30" s="7"/>
      <c r="F30" s="7"/>
    </row>
    <row r="31" spans="1:6" x14ac:dyDescent="0.25">
      <c r="A31" s="5" t="s">
        <v>1</v>
      </c>
      <c r="B31" s="5" t="s">
        <v>0</v>
      </c>
      <c r="C31" s="5" t="s">
        <v>2</v>
      </c>
      <c r="D31" s="5" t="s">
        <v>3</v>
      </c>
      <c r="E31" s="12" t="s">
        <v>4</v>
      </c>
      <c r="F31" s="12" t="s">
        <v>5</v>
      </c>
    </row>
    <row r="32" spans="1:6" x14ac:dyDescent="0.25">
      <c r="A32" s="4" t="s">
        <v>26</v>
      </c>
      <c r="B32" s="4" t="s">
        <v>100</v>
      </c>
      <c r="C32" s="4" t="s">
        <v>7</v>
      </c>
      <c r="D32" s="63">
        <v>127.5</v>
      </c>
      <c r="E32" s="7"/>
      <c r="F32" s="7"/>
    </row>
    <row r="33" spans="1:6" x14ac:dyDescent="0.25">
      <c r="A33" s="4" t="s">
        <v>27</v>
      </c>
      <c r="B33" s="4" t="s">
        <v>111</v>
      </c>
      <c r="C33" s="4" t="s">
        <v>6</v>
      </c>
      <c r="D33" s="62">
        <v>5100</v>
      </c>
      <c r="E33" s="7"/>
      <c r="F33" s="7"/>
    </row>
    <row r="34" spans="1:6" x14ac:dyDescent="0.25">
      <c r="A34" s="4" t="s">
        <v>28</v>
      </c>
      <c r="B34" s="4" t="s">
        <v>102</v>
      </c>
      <c r="C34" s="4" t="s">
        <v>6</v>
      </c>
      <c r="D34" s="62">
        <v>5100</v>
      </c>
      <c r="E34" s="7"/>
      <c r="F34" s="7"/>
    </row>
    <row r="35" spans="1:6" x14ac:dyDescent="0.25">
      <c r="A35" s="36" t="s">
        <v>319</v>
      </c>
      <c r="B35" s="36"/>
      <c r="C35" s="36"/>
      <c r="D35" s="36"/>
      <c r="E35" s="36"/>
      <c r="F35" s="12"/>
    </row>
    <row r="36" spans="1:6" x14ac:dyDescent="0.25">
      <c r="A36" s="56"/>
      <c r="B36" s="57"/>
      <c r="C36" s="57"/>
      <c r="D36" s="57"/>
      <c r="E36" s="58"/>
      <c r="F36" s="59"/>
    </row>
    <row r="37" spans="1:6" ht="18.75" x14ac:dyDescent="0.3">
      <c r="A37" s="32" t="s">
        <v>420</v>
      </c>
      <c r="B37" s="32"/>
      <c r="C37" s="32"/>
      <c r="D37" s="32"/>
      <c r="E37" s="32"/>
      <c r="F37" s="32"/>
    </row>
    <row r="38" spans="1:6" x14ac:dyDescent="0.25">
      <c r="A38" s="4"/>
      <c r="B38" s="4"/>
      <c r="C38" s="4"/>
      <c r="D38" s="4"/>
      <c r="E38" s="7"/>
      <c r="F38" s="7"/>
    </row>
    <row r="39" spans="1:6" x14ac:dyDescent="0.25">
      <c r="A39" s="5" t="s">
        <v>1</v>
      </c>
      <c r="B39" s="5" t="s">
        <v>0</v>
      </c>
      <c r="C39" s="5" t="s">
        <v>2</v>
      </c>
      <c r="D39" s="5" t="s">
        <v>3</v>
      </c>
      <c r="E39" s="12" t="s">
        <v>4</v>
      </c>
      <c r="F39" s="12" t="s">
        <v>5</v>
      </c>
    </row>
    <row r="40" spans="1:6" x14ac:dyDescent="0.25">
      <c r="A40" s="4" t="s">
        <v>30</v>
      </c>
      <c r="B40" s="4" t="s">
        <v>112</v>
      </c>
      <c r="C40" s="4" t="s">
        <v>8</v>
      </c>
      <c r="D40" s="4">
        <v>10</v>
      </c>
      <c r="E40" s="7"/>
      <c r="F40" s="7"/>
    </row>
    <row r="41" spans="1:6" x14ac:dyDescent="0.25">
      <c r="A41" s="4" t="s">
        <v>31</v>
      </c>
      <c r="B41" s="4" t="s">
        <v>113</v>
      </c>
      <c r="C41" s="4" t="s">
        <v>1</v>
      </c>
      <c r="D41" s="4">
        <v>1</v>
      </c>
      <c r="E41" s="7"/>
      <c r="F41" s="7"/>
    </row>
    <row r="42" spans="1:6" x14ac:dyDescent="0.25">
      <c r="A42" s="4" t="s">
        <v>32</v>
      </c>
      <c r="B42" s="4" t="s">
        <v>105</v>
      </c>
      <c r="C42" s="4" t="s">
        <v>1</v>
      </c>
      <c r="D42" s="4">
        <v>1</v>
      </c>
      <c r="E42" s="7"/>
      <c r="F42" s="7"/>
    </row>
    <row r="43" spans="1:6" x14ac:dyDescent="0.25">
      <c r="A43" s="4" t="s">
        <v>33</v>
      </c>
      <c r="B43" s="4" t="s">
        <v>106</v>
      </c>
      <c r="C43" s="4" t="s">
        <v>1</v>
      </c>
      <c r="D43" s="4">
        <v>1</v>
      </c>
      <c r="E43" s="7"/>
      <c r="F43" s="7"/>
    </row>
    <row r="44" spans="1:6" x14ac:dyDescent="0.25">
      <c r="A44" s="36" t="s">
        <v>320</v>
      </c>
      <c r="B44" s="36"/>
      <c r="C44" s="36"/>
      <c r="D44" s="36"/>
      <c r="E44" s="36"/>
      <c r="F44" s="12"/>
    </row>
    <row r="45" spans="1:6" x14ac:dyDescent="0.25">
      <c r="A45" s="56"/>
      <c r="B45" s="57"/>
      <c r="C45" s="57"/>
      <c r="D45" s="57"/>
      <c r="E45" s="58"/>
      <c r="F45" s="59"/>
    </row>
    <row r="46" spans="1:6" ht="18.75" x14ac:dyDescent="0.3">
      <c r="A46" s="32" t="s">
        <v>342</v>
      </c>
      <c r="B46" s="32"/>
      <c r="C46" s="32"/>
      <c r="D46" s="32"/>
      <c r="E46" s="32"/>
      <c r="F46" s="32"/>
    </row>
    <row r="47" spans="1:6" x14ac:dyDescent="0.25">
      <c r="A47" s="4"/>
      <c r="B47" s="4"/>
      <c r="C47" s="4"/>
      <c r="D47" s="4"/>
      <c r="E47" s="7"/>
      <c r="F47" s="7"/>
    </row>
    <row r="48" spans="1:6" x14ac:dyDescent="0.25">
      <c r="A48" s="5" t="s">
        <v>1</v>
      </c>
      <c r="B48" s="5" t="s">
        <v>0</v>
      </c>
      <c r="C48" s="5" t="s">
        <v>2</v>
      </c>
      <c r="D48" s="5" t="s">
        <v>3</v>
      </c>
      <c r="E48" s="12" t="s">
        <v>4</v>
      </c>
      <c r="F48" s="12" t="s">
        <v>5</v>
      </c>
    </row>
    <row r="49" spans="1:6" x14ac:dyDescent="0.25">
      <c r="A49" s="4" t="s">
        <v>36</v>
      </c>
      <c r="B49" s="4" t="s">
        <v>87</v>
      </c>
      <c r="C49" s="4" t="s">
        <v>1</v>
      </c>
      <c r="D49" s="4">
        <v>1</v>
      </c>
      <c r="E49" s="7"/>
      <c r="F49" s="7"/>
    </row>
    <row r="50" spans="1:6" x14ac:dyDescent="0.25">
      <c r="A50" s="4" t="s">
        <v>37</v>
      </c>
      <c r="B50" s="4" t="s">
        <v>88</v>
      </c>
      <c r="C50" s="4" t="s">
        <v>1</v>
      </c>
      <c r="D50" s="4">
        <v>1</v>
      </c>
      <c r="E50" s="7"/>
      <c r="F50" s="7"/>
    </row>
    <row r="51" spans="1:6" x14ac:dyDescent="0.25">
      <c r="A51" s="36" t="s">
        <v>321</v>
      </c>
      <c r="B51" s="36"/>
      <c r="C51" s="36"/>
      <c r="D51" s="36"/>
      <c r="E51" s="36"/>
      <c r="F51" s="12"/>
    </row>
    <row r="52" spans="1:6" x14ac:dyDescent="0.25">
      <c r="A52" s="52"/>
      <c r="B52" s="53"/>
      <c r="C52" s="53"/>
      <c r="D52" s="53"/>
      <c r="E52" s="54"/>
      <c r="F52" s="7"/>
    </row>
    <row r="53" spans="1:6" ht="18.75" x14ac:dyDescent="0.3">
      <c r="A53" s="32" t="s">
        <v>108</v>
      </c>
      <c r="B53" s="32"/>
      <c r="C53" s="32"/>
      <c r="D53" s="32"/>
      <c r="E53" s="32"/>
      <c r="F53" s="32"/>
    </row>
    <row r="54" spans="1:6" x14ac:dyDescent="0.25">
      <c r="A54" s="4"/>
      <c r="B54" s="52"/>
      <c r="C54" s="53"/>
      <c r="D54" s="53"/>
      <c r="E54" s="54"/>
      <c r="F54" s="7"/>
    </row>
    <row r="55" spans="1:6" x14ac:dyDescent="0.25">
      <c r="A55" s="4"/>
      <c r="B55" s="33" t="s">
        <v>76</v>
      </c>
      <c r="C55" s="34"/>
      <c r="D55" s="34"/>
      <c r="E55" s="35"/>
      <c r="F55" s="26" t="s">
        <v>5</v>
      </c>
    </row>
    <row r="56" spans="1:6" x14ac:dyDescent="0.25">
      <c r="A56" s="4"/>
      <c r="B56" s="37" t="str">
        <f>A2</f>
        <v>A. SITE CLEARANCE &amp; EARTHWORKS</v>
      </c>
      <c r="C56" s="38"/>
      <c r="D56" s="38"/>
      <c r="E56" s="39"/>
      <c r="F56" s="12"/>
    </row>
    <row r="57" spans="1:6" x14ac:dyDescent="0.25">
      <c r="A57" s="4"/>
      <c r="B57" s="37" t="str">
        <f>A13</f>
        <v>B. PAVEMENT LAYERS</v>
      </c>
      <c r="C57" s="38"/>
      <c r="D57" s="38"/>
      <c r="E57" s="39"/>
      <c r="F57" s="12"/>
    </row>
    <row r="58" spans="1:6" x14ac:dyDescent="0.25">
      <c r="A58" s="4"/>
      <c r="B58" s="37" t="str">
        <f>A22</f>
        <v>C. KERBS &amp; EDGING</v>
      </c>
      <c r="C58" s="38"/>
      <c r="D58" s="38"/>
      <c r="E58" s="39"/>
      <c r="F58" s="12"/>
    </row>
    <row r="59" spans="1:6" x14ac:dyDescent="0.25">
      <c r="A59" s="4"/>
      <c r="B59" s="37" t="str">
        <f>A29</f>
        <v>D. PAVING WORKS</v>
      </c>
      <c r="C59" s="38"/>
      <c r="D59" s="38"/>
      <c r="E59" s="39"/>
      <c r="F59" s="12"/>
    </row>
    <row r="60" spans="1:6" x14ac:dyDescent="0.25">
      <c r="A60" s="4"/>
      <c r="B60" s="37" t="str">
        <f>A37</f>
        <v>E. TIE‑IN TO EXISTING PAVED ROAD &amp; STORMWATER</v>
      </c>
      <c r="C60" s="38"/>
      <c r="D60" s="38"/>
      <c r="E60" s="39"/>
      <c r="F60" s="12"/>
    </row>
    <row r="61" spans="1:6" x14ac:dyDescent="0.25">
      <c r="A61" s="4"/>
      <c r="B61" s="37" t="str">
        <f>A46</f>
        <v>F. TESTING &amp; QUALITY CONTROL</v>
      </c>
      <c r="C61" s="38"/>
      <c r="D61" s="38"/>
      <c r="E61" s="39"/>
      <c r="F61" s="12"/>
    </row>
    <row r="62" spans="1:6" x14ac:dyDescent="0.25">
      <c r="A62" s="4"/>
      <c r="B62" s="16"/>
      <c r="C62" s="17"/>
      <c r="D62" s="17"/>
      <c r="E62" s="27"/>
      <c r="F62" s="7"/>
    </row>
    <row r="63" spans="1:6" ht="27.75" customHeight="1" x14ac:dyDescent="0.25">
      <c r="A63" s="42" t="s">
        <v>343</v>
      </c>
      <c r="B63" s="42"/>
      <c r="C63" s="42"/>
      <c r="D63" s="42"/>
      <c r="E63" s="42"/>
      <c r="F63" s="9"/>
    </row>
  </sheetData>
  <mergeCells count="24">
    <mergeCell ref="A11:E11"/>
    <mergeCell ref="A27:E27"/>
    <mergeCell ref="A35:E35"/>
    <mergeCell ref="A44:E44"/>
    <mergeCell ref="A51:E51"/>
    <mergeCell ref="A20:E20"/>
    <mergeCell ref="B59:E59"/>
    <mergeCell ref="B60:E60"/>
    <mergeCell ref="A53:F53"/>
    <mergeCell ref="A63:E63"/>
    <mergeCell ref="B61:E61"/>
    <mergeCell ref="A2:F2"/>
    <mergeCell ref="A13:F13"/>
    <mergeCell ref="A22:F22"/>
    <mergeCell ref="A29:F29"/>
    <mergeCell ref="A37:F37"/>
    <mergeCell ref="A46:F46"/>
    <mergeCell ref="B58:E58"/>
    <mergeCell ref="B56:E56"/>
    <mergeCell ref="B57:E57"/>
    <mergeCell ref="A52:E52"/>
    <mergeCell ref="B54:E54"/>
    <mergeCell ref="A1:F1"/>
    <mergeCell ref="B55:E55"/>
  </mergeCells>
  <phoneticPr fontId="18" type="noConversion"/>
  <pageMargins left="1.1023622047244095" right="0.70866141732283472" top="0.74803149606299213" bottom="0.74803149606299213" header="0.31496062992125984" footer="0.31496062992125984"/>
  <pageSetup paperSize="9" scale="72" orientation="portrait" r:id="rId1"/>
  <headerFooter>
    <oddFooter>&amp;RINTERNAL ROADS)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5B9CF-F06C-4260-A5DB-65D4F538A491}">
  <dimension ref="A1:F67"/>
  <sheetViews>
    <sheetView zoomScaleNormal="100" zoomScaleSheetLayoutView="100" workbookViewId="0">
      <selection sqref="A1:F67"/>
    </sheetView>
  </sheetViews>
  <sheetFormatPr defaultRowHeight="15" x14ac:dyDescent="0.25"/>
  <cols>
    <col min="1" max="1" width="11.42578125" customWidth="1"/>
    <col min="2" max="2" width="41.42578125" customWidth="1"/>
    <col min="3" max="3" width="9.5703125" customWidth="1"/>
    <col min="4" max="4" width="11.140625" customWidth="1"/>
    <col min="5" max="5" width="16.42578125" style="8" customWidth="1"/>
    <col min="6" max="6" width="26.140625" customWidth="1"/>
  </cols>
  <sheetData>
    <row r="1" spans="1:6" ht="18.75" x14ac:dyDescent="0.25">
      <c r="A1" s="44" t="s">
        <v>141</v>
      </c>
      <c r="B1" s="44"/>
      <c r="C1" s="44"/>
      <c r="D1" s="44"/>
      <c r="E1" s="44"/>
      <c r="F1" s="44"/>
    </row>
    <row r="2" spans="1:6" x14ac:dyDescent="0.25">
      <c r="A2" s="48"/>
      <c r="B2" s="48"/>
      <c r="C2" s="48"/>
      <c r="D2" s="48"/>
      <c r="E2" s="48"/>
      <c r="F2" s="48"/>
    </row>
    <row r="3" spans="1:6" ht="18.75" x14ac:dyDescent="0.25">
      <c r="A3" s="44" t="s">
        <v>421</v>
      </c>
      <c r="B3" s="44"/>
      <c r="C3" s="44"/>
      <c r="D3" s="44"/>
      <c r="E3" s="44"/>
      <c r="F3" s="44"/>
    </row>
    <row r="4" spans="1:6" x14ac:dyDescent="0.25">
      <c r="A4" s="148"/>
      <c r="B4" s="148"/>
      <c r="C4" s="148"/>
      <c r="D4" s="148"/>
      <c r="E4" s="150"/>
      <c r="F4" s="150"/>
    </row>
    <row r="5" spans="1:6" x14ac:dyDescent="0.25">
      <c r="A5" s="146" t="s">
        <v>1</v>
      </c>
      <c r="B5" s="146" t="s">
        <v>0</v>
      </c>
      <c r="C5" s="146" t="s">
        <v>2</v>
      </c>
      <c r="D5" s="146" t="s">
        <v>3</v>
      </c>
      <c r="E5" s="152" t="s">
        <v>4</v>
      </c>
      <c r="F5" s="152" t="s">
        <v>5</v>
      </c>
    </row>
    <row r="6" spans="1:6" x14ac:dyDescent="0.25">
      <c r="A6" s="147" t="s">
        <v>11</v>
      </c>
      <c r="B6" s="147" t="s">
        <v>114</v>
      </c>
      <c r="C6" s="147" t="s">
        <v>7</v>
      </c>
      <c r="D6" s="147">
        <v>70</v>
      </c>
      <c r="E6" s="153"/>
      <c r="F6" s="153"/>
    </row>
    <row r="7" spans="1:6" x14ac:dyDescent="0.25">
      <c r="A7" s="147" t="s">
        <v>12</v>
      </c>
      <c r="B7" s="147" t="s">
        <v>115</v>
      </c>
      <c r="C7" s="147" t="s">
        <v>7</v>
      </c>
      <c r="D7" s="147">
        <v>70</v>
      </c>
      <c r="E7" s="153"/>
      <c r="F7" s="153"/>
    </row>
    <row r="8" spans="1:6" x14ac:dyDescent="0.25">
      <c r="A8" s="147" t="s">
        <v>13</v>
      </c>
      <c r="B8" s="147" t="s">
        <v>18</v>
      </c>
      <c r="C8" s="147" t="s">
        <v>7</v>
      </c>
      <c r="D8" s="147">
        <v>87.5</v>
      </c>
      <c r="E8" s="153"/>
      <c r="F8" s="153"/>
    </row>
    <row r="9" spans="1:6" x14ac:dyDescent="0.25">
      <c r="A9" s="147" t="s">
        <v>73</v>
      </c>
      <c r="B9" s="147" t="s">
        <v>116</v>
      </c>
      <c r="C9" s="147" t="s">
        <v>7</v>
      </c>
      <c r="D9" s="147">
        <v>70</v>
      </c>
      <c r="E9" s="153"/>
      <c r="F9" s="153"/>
    </row>
    <row r="10" spans="1:6" x14ac:dyDescent="0.25">
      <c r="A10" s="147" t="s">
        <v>74</v>
      </c>
      <c r="B10" s="147" t="s">
        <v>117</v>
      </c>
      <c r="C10" s="147" t="s">
        <v>6</v>
      </c>
      <c r="D10" s="147">
        <v>42</v>
      </c>
      <c r="E10" s="153"/>
      <c r="F10" s="153"/>
    </row>
    <row r="11" spans="1:6" x14ac:dyDescent="0.25">
      <c r="A11" s="36" t="s">
        <v>316</v>
      </c>
      <c r="B11" s="36"/>
      <c r="C11" s="36"/>
      <c r="D11" s="36"/>
      <c r="E11" s="36"/>
      <c r="F11" s="155"/>
    </row>
    <row r="12" spans="1:6" x14ac:dyDescent="0.25">
      <c r="A12" s="56"/>
      <c r="B12" s="57"/>
      <c r="C12" s="57"/>
      <c r="D12" s="57"/>
      <c r="E12" s="58"/>
      <c r="F12" s="59"/>
    </row>
    <row r="13" spans="1:6" ht="18.75" x14ac:dyDescent="0.25">
      <c r="A13" s="44" t="s">
        <v>422</v>
      </c>
      <c r="B13" s="44"/>
      <c r="C13" s="44"/>
      <c r="D13" s="44"/>
      <c r="E13" s="44"/>
      <c r="F13" s="44"/>
    </row>
    <row r="14" spans="1:6" x14ac:dyDescent="0.25">
      <c r="A14" s="148"/>
      <c r="B14" s="148"/>
      <c r="C14" s="148"/>
      <c r="D14" s="148"/>
      <c r="E14" s="150"/>
      <c r="F14" s="150"/>
    </row>
    <row r="15" spans="1:6" x14ac:dyDescent="0.25">
      <c r="A15" s="146" t="s">
        <v>1</v>
      </c>
      <c r="B15" s="146" t="s">
        <v>0</v>
      </c>
      <c r="C15" s="146" t="s">
        <v>2</v>
      </c>
      <c r="D15" s="146" t="s">
        <v>3</v>
      </c>
      <c r="E15" s="152" t="s">
        <v>4</v>
      </c>
      <c r="F15" s="152" t="s">
        <v>5</v>
      </c>
    </row>
    <row r="16" spans="1:6" x14ac:dyDescent="0.25">
      <c r="A16" s="147" t="s">
        <v>14</v>
      </c>
      <c r="B16" s="147" t="s">
        <v>118</v>
      </c>
      <c r="C16" s="147" t="s">
        <v>7</v>
      </c>
      <c r="D16" s="147">
        <v>4</v>
      </c>
      <c r="E16" s="153"/>
      <c r="F16" s="153"/>
    </row>
    <row r="17" spans="1:6" x14ac:dyDescent="0.25">
      <c r="A17" s="147" t="s">
        <v>15</v>
      </c>
      <c r="B17" s="147" t="s">
        <v>119</v>
      </c>
      <c r="C17" s="147" t="s">
        <v>7</v>
      </c>
      <c r="D17" s="147">
        <v>7</v>
      </c>
      <c r="E17" s="153"/>
      <c r="F17" s="153"/>
    </row>
    <row r="18" spans="1:6" x14ac:dyDescent="0.25">
      <c r="A18" s="147" t="s">
        <v>16</v>
      </c>
      <c r="B18" s="147" t="s">
        <v>120</v>
      </c>
      <c r="C18" s="147" t="s">
        <v>6</v>
      </c>
      <c r="D18" s="147">
        <v>95</v>
      </c>
      <c r="E18" s="153"/>
      <c r="F18" s="153"/>
    </row>
    <row r="19" spans="1:6" x14ac:dyDescent="0.25">
      <c r="A19" s="147" t="s">
        <v>17</v>
      </c>
      <c r="B19" s="147" t="s">
        <v>121</v>
      </c>
      <c r="C19" s="147" t="s">
        <v>6</v>
      </c>
      <c r="D19" s="147">
        <v>95</v>
      </c>
      <c r="E19" s="153"/>
      <c r="F19" s="153"/>
    </row>
    <row r="20" spans="1:6" x14ac:dyDescent="0.25">
      <c r="A20" s="147" t="s">
        <v>19</v>
      </c>
      <c r="B20" s="156" t="s">
        <v>122</v>
      </c>
      <c r="C20" s="147" t="s">
        <v>6</v>
      </c>
      <c r="D20" s="147">
        <v>115</v>
      </c>
      <c r="E20" s="153"/>
      <c r="F20" s="153"/>
    </row>
    <row r="21" spans="1:6" x14ac:dyDescent="0.25">
      <c r="A21" s="147" t="s">
        <v>20</v>
      </c>
      <c r="B21" s="147" t="s">
        <v>123</v>
      </c>
      <c r="C21" s="147" t="s">
        <v>7</v>
      </c>
      <c r="D21" s="147">
        <v>7</v>
      </c>
      <c r="E21" s="153"/>
      <c r="F21" s="153"/>
    </row>
    <row r="22" spans="1:6" x14ac:dyDescent="0.25">
      <c r="A22" s="147" t="s">
        <v>83</v>
      </c>
      <c r="B22" s="147" t="s">
        <v>124</v>
      </c>
      <c r="C22" s="147" t="s">
        <v>10</v>
      </c>
      <c r="D22" s="147">
        <v>7</v>
      </c>
      <c r="E22" s="153"/>
      <c r="F22" s="153"/>
    </row>
    <row r="23" spans="1:6" x14ac:dyDescent="0.25">
      <c r="A23" s="147" t="s">
        <v>423</v>
      </c>
      <c r="B23" s="147" t="s">
        <v>125</v>
      </c>
      <c r="C23" s="147" t="s">
        <v>1</v>
      </c>
      <c r="D23" s="147">
        <v>4</v>
      </c>
      <c r="E23" s="153"/>
      <c r="F23" s="153"/>
    </row>
    <row r="24" spans="1:6" x14ac:dyDescent="0.25">
      <c r="A24" s="36" t="s">
        <v>317</v>
      </c>
      <c r="B24" s="36"/>
      <c r="C24" s="36"/>
      <c r="D24" s="36"/>
      <c r="E24" s="36"/>
      <c r="F24" s="155"/>
    </row>
    <row r="25" spans="1:6" x14ac:dyDescent="0.25">
      <c r="A25" s="56"/>
      <c r="B25" s="57"/>
      <c r="C25" s="57"/>
      <c r="D25" s="57"/>
      <c r="E25" s="58"/>
      <c r="F25" s="59"/>
    </row>
    <row r="26" spans="1:6" ht="18.75" x14ac:dyDescent="0.25">
      <c r="A26" s="44" t="s">
        <v>426</v>
      </c>
      <c r="B26" s="44"/>
      <c r="C26" s="44"/>
      <c r="D26" s="44"/>
      <c r="E26" s="44"/>
      <c r="F26" s="44"/>
    </row>
    <row r="27" spans="1:6" x14ac:dyDescent="0.25">
      <c r="A27" s="148"/>
      <c r="B27" s="148"/>
      <c r="C27" s="148"/>
      <c r="D27" s="148"/>
      <c r="E27" s="150"/>
      <c r="F27" s="150"/>
    </row>
    <row r="28" spans="1:6" x14ac:dyDescent="0.25">
      <c r="A28" s="146" t="s">
        <v>1</v>
      </c>
      <c r="B28" s="146" t="s">
        <v>0</v>
      </c>
      <c r="C28" s="146" t="s">
        <v>2</v>
      </c>
      <c r="D28" s="146" t="s">
        <v>3</v>
      </c>
      <c r="E28" s="152" t="s">
        <v>4</v>
      </c>
      <c r="F28" s="152" t="s">
        <v>5</v>
      </c>
    </row>
    <row r="29" spans="1:6" x14ac:dyDescent="0.25">
      <c r="A29" s="147" t="s">
        <v>21</v>
      </c>
      <c r="B29" s="147" t="s">
        <v>126</v>
      </c>
      <c r="C29" s="147" t="s">
        <v>8</v>
      </c>
      <c r="D29" s="147">
        <f>60*4</f>
        <v>240</v>
      </c>
      <c r="E29" s="153"/>
      <c r="F29" s="153"/>
    </row>
    <row r="30" spans="1:6" x14ac:dyDescent="0.25">
      <c r="A30" s="147" t="s">
        <v>22</v>
      </c>
      <c r="B30" s="147" t="s">
        <v>127</v>
      </c>
      <c r="C30" s="147" t="s">
        <v>8</v>
      </c>
      <c r="D30" s="147">
        <f>30*4</f>
        <v>120</v>
      </c>
      <c r="E30" s="153"/>
      <c r="F30" s="153"/>
    </row>
    <row r="31" spans="1:6" x14ac:dyDescent="0.25">
      <c r="A31" s="147" t="s">
        <v>23</v>
      </c>
      <c r="B31" s="147" t="s">
        <v>128</v>
      </c>
      <c r="C31" s="147" t="s">
        <v>1</v>
      </c>
      <c r="D31" s="147">
        <v>4</v>
      </c>
      <c r="E31" s="153"/>
      <c r="F31" s="153"/>
    </row>
    <row r="32" spans="1:6" x14ac:dyDescent="0.25">
      <c r="A32" s="147" t="s">
        <v>24</v>
      </c>
      <c r="B32" s="147" t="s">
        <v>129</v>
      </c>
      <c r="C32" s="147" t="s">
        <v>1</v>
      </c>
      <c r="D32" s="147">
        <v>4</v>
      </c>
      <c r="E32" s="153"/>
      <c r="F32" s="153"/>
    </row>
    <row r="33" spans="1:6" x14ac:dyDescent="0.25">
      <c r="A33" s="147" t="s">
        <v>25</v>
      </c>
      <c r="B33" s="147" t="s">
        <v>130</v>
      </c>
      <c r="C33" s="147" t="s">
        <v>10</v>
      </c>
      <c r="D33" s="147">
        <f>6*4</f>
        <v>24</v>
      </c>
      <c r="E33" s="153"/>
      <c r="F33" s="153"/>
    </row>
    <row r="34" spans="1:6" x14ac:dyDescent="0.25">
      <c r="A34" s="147" t="s">
        <v>71</v>
      </c>
      <c r="B34" s="147" t="s">
        <v>131</v>
      </c>
      <c r="C34" s="147" t="s">
        <v>10</v>
      </c>
      <c r="D34" s="147">
        <f>3*4</f>
        <v>12</v>
      </c>
      <c r="E34" s="153"/>
      <c r="F34" s="153"/>
    </row>
    <row r="35" spans="1:6" x14ac:dyDescent="0.25">
      <c r="A35" s="147" t="s">
        <v>72</v>
      </c>
      <c r="B35" s="147" t="s">
        <v>132</v>
      </c>
      <c r="C35" s="147" t="s">
        <v>1</v>
      </c>
      <c r="D35" s="147">
        <v>4</v>
      </c>
      <c r="E35" s="153"/>
      <c r="F35" s="153"/>
    </row>
    <row r="36" spans="1:6" x14ac:dyDescent="0.25">
      <c r="A36" s="147" t="s">
        <v>84</v>
      </c>
      <c r="B36" s="147" t="s">
        <v>133</v>
      </c>
      <c r="C36" s="147" t="s">
        <v>1</v>
      </c>
      <c r="D36" s="147">
        <v>4</v>
      </c>
      <c r="E36" s="153"/>
      <c r="F36" s="153"/>
    </row>
    <row r="37" spans="1:6" x14ac:dyDescent="0.25">
      <c r="A37" s="36" t="s">
        <v>318</v>
      </c>
      <c r="B37" s="36"/>
      <c r="C37" s="36"/>
      <c r="D37" s="36"/>
      <c r="E37" s="36"/>
      <c r="F37" s="155"/>
    </row>
    <row r="38" spans="1:6" x14ac:dyDescent="0.25">
      <c r="A38" s="56"/>
      <c r="B38" s="57"/>
      <c r="C38" s="57"/>
      <c r="D38" s="57"/>
      <c r="E38" s="58"/>
      <c r="F38" s="59"/>
    </row>
    <row r="39" spans="1:6" ht="18.75" x14ac:dyDescent="0.25">
      <c r="A39" s="44" t="s">
        <v>425</v>
      </c>
      <c r="B39" s="44"/>
      <c r="C39" s="44"/>
      <c r="D39" s="44"/>
      <c r="E39" s="44"/>
      <c r="F39" s="44"/>
    </row>
    <row r="40" spans="1:6" x14ac:dyDescent="0.25">
      <c r="A40" s="148"/>
      <c r="B40" s="148"/>
      <c r="C40" s="148"/>
      <c r="D40" s="148"/>
      <c r="E40" s="150"/>
      <c r="F40" s="150"/>
    </row>
    <row r="41" spans="1:6" x14ac:dyDescent="0.25">
      <c r="A41" s="146" t="s">
        <v>1</v>
      </c>
      <c r="B41" s="146" t="s">
        <v>0</v>
      </c>
      <c r="C41" s="146" t="s">
        <v>2</v>
      </c>
      <c r="D41" s="146" t="s">
        <v>3</v>
      </c>
      <c r="E41" s="152" t="s">
        <v>4</v>
      </c>
      <c r="F41" s="152" t="s">
        <v>5</v>
      </c>
    </row>
    <row r="42" spans="1:6" x14ac:dyDescent="0.25">
      <c r="A42" s="147" t="s">
        <v>26</v>
      </c>
      <c r="B42" s="147" t="s">
        <v>134</v>
      </c>
      <c r="C42" s="147" t="s">
        <v>1</v>
      </c>
      <c r="D42" s="147">
        <v>4</v>
      </c>
      <c r="E42" s="153"/>
      <c r="F42" s="153"/>
    </row>
    <row r="43" spans="1:6" x14ac:dyDescent="0.25">
      <c r="A43" s="147" t="s">
        <v>27</v>
      </c>
      <c r="B43" s="147" t="s">
        <v>135</v>
      </c>
      <c r="C43" s="147" t="s">
        <v>1</v>
      </c>
      <c r="D43" s="147">
        <v>4</v>
      </c>
      <c r="E43" s="153"/>
      <c r="F43" s="153"/>
    </row>
    <row r="44" spans="1:6" x14ac:dyDescent="0.25">
      <c r="A44" s="147" t="s">
        <v>28</v>
      </c>
      <c r="B44" s="147" t="s">
        <v>136</v>
      </c>
      <c r="C44" s="147" t="s">
        <v>1</v>
      </c>
      <c r="D44" s="147">
        <v>4</v>
      </c>
      <c r="E44" s="153"/>
      <c r="F44" s="153"/>
    </row>
    <row r="45" spans="1:6" x14ac:dyDescent="0.25">
      <c r="A45" s="36" t="s">
        <v>319</v>
      </c>
      <c r="B45" s="36"/>
      <c r="C45" s="36"/>
      <c r="D45" s="36"/>
      <c r="E45" s="36"/>
      <c r="F45" s="155"/>
    </row>
    <row r="46" spans="1:6" x14ac:dyDescent="0.25">
      <c r="A46" s="56"/>
      <c r="B46" s="57"/>
      <c r="C46" s="57"/>
      <c r="D46" s="57"/>
      <c r="E46" s="58"/>
      <c r="F46" s="59"/>
    </row>
    <row r="47" spans="1:6" ht="18.75" x14ac:dyDescent="0.25">
      <c r="A47" s="44" t="s">
        <v>424</v>
      </c>
      <c r="B47" s="44"/>
      <c r="C47" s="44"/>
      <c r="D47" s="44"/>
      <c r="E47" s="44"/>
      <c r="F47" s="44"/>
    </row>
    <row r="48" spans="1:6" x14ac:dyDescent="0.25">
      <c r="A48" s="148"/>
      <c r="B48" s="148"/>
      <c r="C48" s="148"/>
      <c r="D48" s="148"/>
      <c r="E48" s="150"/>
      <c r="F48" s="150"/>
    </row>
    <row r="49" spans="1:6" x14ac:dyDescent="0.25">
      <c r="A49" s="146" t="s">
        <v>1</v>
      </c>
      <c r="B49" s="146" t="s">
        <v>0</v>
      </c>
      <c r="C49" s="146" t="s">
        <v>2</v>
      </c>
      <c r="D49" s="146" t="s">
        <v>3</v>
      </c>
      <c r="E49" s="152" t="s">
        <v>4</v>
      </c>
      <c r="F49" s="152" t="s">
        <v>5</v>
      </c>
    </row>
    <row r="50" spans="1:6" x14ac:dyDescent="0.25">
      <c r="A50" s="147" t="s">
        <v>30</v>
      </c>
      <c r="B50" s="147" t="s">
        <v>137</v>
      </c>
      <c r="C50" s="147" t="s">
        <v>1</v>
      </c>
      <c r="D50" s="147">
        <v>4</v>
      </c>
      <c r="E50" s="153"/>
      <c r="F50" s="153"/>
    </row>
    <row r="51" spans="1:6" x14ac:dyDescent="0.25">
      <c r="A51" s="147" t="s">
        <v>31</v>
      </c>
      <c r="B51" s="147" t="s">
        <v>138</v>
      </c>
      <c r="C51" s="147" t="s">
        <v>1</v>
      </c>
      <c r="D51" s="147">
        <v>4</v>
      </c>
      <c r="E51" s="153"/>
      <c r="F51" s="153"/>
    </row>
    <row r="52" spans="1:6" x14ac:dyDescent="0.25">
      <c r="A52" s="147" t="s">
        <v>32</v>
      </c>
      <c r="B52" s="147" t="s">
        <v>139</v>
      </c>
      <c r="C52" s="147" t="s">
        <v>1</v>
      </c>
      <c r="D52" s="147">
        <v>4</v>
      </c>
      <c r="E52" s="153"/>
      <c r="F52" s="153"/>
    </row>
    <row r="53" spans="1:6" x14ac:dyDescent="0.25">
      <c r="A53" s="147" t="s">
        <v>33</v>
      </c>
      <c r="B53" s="147" t="s">
        <v>140</v>
      </c>
      <c r="C53" s="147" t="s">
        <v>1</v>
      </c>
      <c r="D53" s="147">
        <v>4</v>
      </c>
      <c r="E53" s="153"/>
      <c r="F53" s="153"/>
    </row>
    <row r="54" spans="1:6" x14ac:dyDescent="0.25">
      <c r="A54" s="36" t="s">
        <v>320</v>
      </c>
      <c r="B54" s="36"/>
      <c r="C54" s="36"/>
      <c r="D54" s="36"/>
      <c r="E54" s="36"/>
      <c r="F54" s="155"/>
    </row>
    <row r="55" spans="1:6" x14ac:dyDescent="0.25">
      <c r="A55" s="56"/>
      <c r="B55" s="57"/>
      <c r="C55" s="57"/>
      <c r="D55" s="57"/>
      <c r="E55" s="58"/>
      <c r="F55" s="59"/>
    </row>
    <row r="56" spans="1:6" ht="18.75" x14ac:dyDescent="0.3">
      <c r="A56" s="32" t="s">
        <v>79</v>
      </c>
      <c r="B56" s="32"/>
      <c r="C56" s="32"/>
      <c r="D56" s="32"/>
      <c r="E56" s="32"/>
      <c r="F56" s="32"/>
    </row>
    <row r="57" spans="1:6" x14ac:dyDescent="0.25">
      <c r="A57" s="148"/>
      <c r="B57" s="148"/>
      <c r="C57" s="148"/>
      <c r="D57" s="148"/>
      <c r="E57" s="150"/>
      <c r="F57" s="150"/>
    </row>
    <row r="58" spans="1:6" ht="18.75" x14ac:dyDescent="0.3">
      <c r="A58" s="32" t="s">
        <v>142</v>
      </c>
      <c r="B58" s="32"/>
      <c r="C58" s="32"/>
      <c r="D58" s="32"/>
      <c r="E58" s="32"/>
      <c r="F58" s="32"/>
    </row>
    <row r="59" spans="1:6" x14ac:dyDescent="0.25">
      <c r="A59" s="148"/>
      <c r="B59" s="148"/>
      <c r="C59" s="148"/>
      <c r="D59" s="148"/>
      <c r="E59" s="150"/>
      <c r="F59" s="150"/>
    </row>
    <row r="60" spans="1:6" x14ac:dyDescent="0.25">
      <c r="A60" s="148"/>
      <c r="B60" s="33" t="s">
        <v>76</v>
      </c>
      <c r="C60" s="34"/>
      <c r="D60" s="34"/>
      <c r="E60" s="35"/>
      <c r="F60" s="161" t="s">
        <v>5</v>
      </c>
    </row>
    <row r="61" spans="1:6" x14ac:dyDescent="0.25">
      <c r="A61" s="148"/>
      <c r="B61" s="37" t="str">
        <f>A3</f>
        <v>A. EXCAVATION, ROCK &amp; EARTHWORKS</v>
      </c>
      <c r="C61" s="38"/>
      <c r="D61" s="38"/>
      <c r="E61" s="39"/>
      <c r="F61" s="155"/>
    </row>
    <row r="62" spans="1:6" x14ac:dyDescent="0.25">
      <c r="A62" s="148"/>
      <c r="B62" s="37" t="str">
        <f>A13</f>
        <v>B. TANK STRUCTURE (CONCRETE + BRICKWORK)</v>
      </c>
      <c r="C62" s="38"/>
      <c r="D62" s="38"/>
      <c r="E62" s="39"/>
      <c r="F62" s="155"/>
    </row>
    <row r="63" spans="1:6" x14ac:dyDescent="0.25">
      <c r="A63" s="148"/>
      <c r="B63" s="37" t="str">
        <f>A26</f>
        <v>C. PIPEWORK &amp; CONNECTIONS</v>
      </c>
      <c r="C63" s="38"/>
      <c r="D63" s="38"/>
      <c r="E63" s="39"/>
      <c r="F63" s="155"/>
    </row>
    <row r="64" spans="1:6" x14ac:dyDescent="0.25">
      <c r="A64" s="148"/>
      <c r="B64" s="37" t="str">
        <f>A39</f>
        <v>D. VENTILATION &amp; SAFETY</v>
      </c>
      <c r="C64" s="38"/>
      <c r="D64" s="38"/>
      <c r="E64" s="39"/>
      <c r="F64" s="155"/>
    </row>
    <row r="65" spans="1:6" x14ac:dyDescent="0.25">
      <c r="A65" s="148"/>
      <c r="B65" s="37" t="str">
        <f>A47</f>
        <v>E. TESTING &amp; REINSTATEMENT</v>
      </c>
      <c r="C65" s="38"/>
      <c r="D65" s="38"/>
      <c r="E65" s="39"/>
      <c r="F65" s="155"/>
    </row>
    <row r="66" spans="1:6" x14ac:dyDescent="0.25">
      <c r="A66" s="148"/>
      <c r="B66" s="52"/>
      <c r="C66" s="53"/>
      <c r="D66" s="53"/>
      <c r="E66" s="54"/>
      <c r="F66" s="148"/>
    </row>
    <row r="67" spans="1:6" x14ac:dyDescent="0.25">
      <c r="A67" s="42" t="s">
        <v>343</v>
      </c>
      <c r="B67" s="42"/>
      <c r="C67" s="42"/>
      <c r="D67" s="42"/>
      <c r="E67" s="42"/>
      <c r="F67" s="151"/>
    </row>
  </sheetData>
  <mergeCells count="22">
    <mergeCell ref="B64:E64"/>
    <mergeCell ref="B65:E65"/>
    <mergeCell ref="A67:E67"/>
    <mergeCell ref="B66:E66"/>
    <mergeCell ref="B61:E61"/>
    <mergeCell ref="B62:E62"/>
    <mergeCell ref="B63:E63"/>
    <mergeCell ref="A39:F39"/>
    <mergeCell ref="A47:F47"/>
    <mergeCell ref="B60:E60"/>
    <mergeCell ref="A1:F1"/>
    <mergeCell ref="A11:E11"/>
    <mergeCell ref="A24:E24"/>
    <mergeCell ref="A37:E37"/>
    <mergeCell ref="A2:F2"/>
    <mergeCell ref="A58:F58"/>
    <mergeCell ref="A45:E45"/>
    <mergeCell ref="A54:E54"/>
    <mergeCell ref="A56:F56"/>
    <mergeCell ref="A3:F3"/>
    <mergeCell ref="A13:F13"/>
    <mergeCell ref="A26:F26"/>
  </mergeCells>
  <phoneticPr fontId="18" type="noConversion"/>
  <pageMargins left="0.70866141732283472" right="0.70866141732283472" top="0.74803149606299213" bottom="0.74803149606299213" header="0.31496062992125984" footer="0.31496062992125984"/>
  <pageSetup paperSize="9" scale="68" orientation="portrait"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6A400-32CE-409C-A7BD-758B947E4541}">
  <sheetPr>
    <pageSetUpPr fitToPage="1"/>
  </sheetPr>
  <dimension ref="A1:F84"/>
  <sheetViews>
    <sheetView zoomScaleNormal="100" zoomScaleSheetLayoutView="100" workbookViewId="0">
      <selection sqref="A1:F84"/>
    </sheetView>
  </sheetViews>
  <sheetFormatPr defaultRowHeight="15" x14ac:dyDescent="0.25"/>
  <cols>
    <col min="1" max="1" width="5.140625" customWidth="1"/>
    <col min="2" max="2" width="47.7109375" customWidth="1"/>
    <col min="3" max="3" width="7.5703125" customWidth="1"/>
    <col min="4" max="4" width="8.28515625" customWidth="1"/>
    <col min="5" max="5" width="19.140625" style="8" customWidth="1"/>
    <col min="6" max="6" width="25.85546875" style="8" customWidth="1"/>
  </cols>
  <sheetData>
    <row r="1" spans="1:6" ht="18.75" x14ac:dyDescent="0.3">
      <c r="A1" s="32" t="s">
        <v>173</v>
      </c>
      <c r="B1" s="32"/>
      <c r="C1" s="32"/>
      <c r="D1" s="32"/>
      <c r="E1" s="32"/>
      <c r="F1" s="32"/>
    </row>
    <row r="2" spans="1:6" ht="5.25" customHeight="1" x14ac:dyDescent="0.25">
      <c r="A2" s="56"/>
      <c r="B2" s="57"/>
      <c r="C2" s="57"/>
      <c r="D2" s="57"/>
      <c r="E2" s="58"/>
      <c r="F2" s="59"/>
    </row>
    <row r="3" spans="1:6" ht="18.75" x14ac:dyDescent="0.3">
      <c r="A3" s="32" t="s">
        <v>427</v>
      </c>
      <c r="B3" s="32"/>
      <c r="C3" s="32"/>
      <c r="D3" s="32"/>
      <c r="E3" s="32"/>
      <c r="F3" s="32"/>
    </row>
    <row r="4" spans="1:6" ht="6" customHeight="1" x14ac:dyDescent="0.25">
      <c r="A4" s="4"/>
      <c r="B4" s="4"/>
      <c r="C4" s="4"/>
      <c r="D4" s="4"/>
      <c r="E4" s="7"/>
      <c r="F4" s="7"/>
    </row>
    <row r="5" spans="1:6" x14ac:dyDescent="0.25">
      <c r="A5" s="5" t="s">
        <v>1</v>
      </c>
      <c r="B5" s="5" t="s">
        <v>0</v>
      </c>
      <c r="C5" s="5" t="s">
        <v>2</v>
      </c>
      <c r="D5" s="5" t="s">
        <v>3</v>
      </c>
      <c r="E5" s="12" t="s">
        <v>4</v>
      </c>
      <c r="F5" s="12" t="s">
        <v>5</v>
      </c>
    </row>
    <row r="6" spans="1:6" x14ac:dyDescent="0.25">
      <c r="A6" s="4" t="s">
        <v>11</v>
      </c>
      <c r="B6" s="4" t="s">
        <v>144</v>
      </c>
      <c r="C6" s="4" t="s">
        <v>8</v>
      </c>
      <c r="D6" s="4">
        <v>790</v>
      </c>
      <c r="E6" s="7"/>
      <c r="F6" s="7"/>
    </row>
    <row r="7" spans="1:6" x14ac:dyDescent="0.25">
      <c r="A7" s="4" t="s">
        <v>12</v>
      </c>
      <c r="B7" s="4" t="s">
        <v>145</v>
      </c>
      <c r="C7" s="4" t="s">
        <v>7</v>
      </c>
      <c r="D7" s="4">
        <v>355</v>
      </c>
      <c r="E7" s="7"/>
      <c r="F7" s="7"/>
    </row>
    <row r="8" spans="1:6" x14ac:dyDescent="0.25">
      <c r="A8" s="4" t="s">
        <v>13</v>
      </c>
      <c r="B8" s="4" t="s">
        <v>146</v>
      </c>
      <c r="C8" s="4" t="s">
        <v>7</v>
      </c>
      <c r="D8" s="4">
        <v>355</v>
      </c>
      <c r="E8" s="7"/>
      <c r="F8" s="7"/>
    </row>
    <row r="9" spans="1:6" x14ac:dyDescent="0.25">
      <c r="A9" s="4" t="s">
        <v>73</v>
      </c>
      <c r="B9" s="4" t="s">
        <v>147</v>
      </c>
      <c r="C9" s="4" t="s">
        <v>8</v>
      </c>
      <c r="D9" s="4">
        <v>790</v>
      </c>
      <c r="E9" s="7"/>
      <c r="F9" s="7"/>
    </row>
    <row r="10" spans="1:6" x14ac:dyDescent="0.25">
      <c r="A10" s="4" t="s">
        <v>74</v>
      </c>
      <c r="B10" s="4" t="s">
        <v>148</v>
      </c>
      <c r="C10" s="4" t="s">
        <v>7</v>
      </c>
      <c r="D10" s="4">
        <v>200</v>
      </c>
      <c r="E10" s="7"/>
      <c r="F10" s="7"/>
    </row>
    <row r="11" spans="1:6" x14ac:dyDescent="0.25">
      <c r="A11" s="4" t="s">
        <v>419</v>
      </c>
      <c r="B11" s="4" t="s">
        <v>149</v>
      </c>
      <c r="C11" s="4" t="s">
        <v>7</v>
      </c>
      <c r="D11" s="4">
        <v>80</v>
      </c>
      <c r="E11" s="7"/>
      <c r="F11" s="7"/>
    </row>
    <row r="12" spans="1:6" x14ac:dyDescent="0.25">
      <c r="A12" s="4" t="s">
        <v>428</v>
      </c>
      <c r="B12" s="4" t="s">
        <v>150</v>
      </c>
      <c r="C12" s="4" t="s">
        <v>7</v>
      </c>
      <c r="D12" s="4">
        <v>511</v>
      </c>
      <c r="E12" s="7"/>
      <c r="F12" s="7"/>
    </row>
    <row r="13" spans="1:6" ht="8.25" customHeight="1" x14ac:dyDescent="0.25">
      <c r="A13" s="4"/>
      <c r="B13" s="4"/>
      <c r="C13" s="4"/>
      <c r="D13" s="4"/>
      <c r="E13" s="7"/>
      <c r="F13" s="7"/>
    </row>
    <row r="14" spans="1:6" x14ac:dyDescent="0.25">
      <c r="A14" s="36" t="s">
        <v>317</v>
      </c>
      <c r="B14" s="36"/>
      <c r="C14" s="36"/>
      <c r="D14" s="36"/>
      <c r="E14" s="36"/>
      <c r="F14" s="12"/>
    </row>
    <row r="15" spans="1:6" ht="6" customHeight="1" x14ac:dyDescent="0.25">
      <c r="A15" s="56"/>
      <c r="B15" s="57"/>
      <c r="C15" s="57"/>
      <c r="D15" s="57"/>
      <c r="E15" s="58"/>
      <c r="F15" s="59"/>
    </row>
    <row r="16" spans="1:6" ht="18.75" x14ac:dyDescent="0.3">
      <c r="A16" s="32" t="s">
        <v>429</v>
      </c>
      <c r="B16" s="32"/>
      <c r="C16" s="32"/>
      <c r="D16" s="32"/>
      <c r="E16" s="32"/>
      <c r="F16" s="32"/>
    </row>
    <row r="17" spans="1:6" x14ac:dyDescent="0.25">
      <c r="A17" s="4"/>
      <c r="B17" s="4"/>
      <c r="C17" s="4"/>
      <c r="D17" s="4"/>
      <c r="E17" s="7"/>
      <c r="F17" s="7"/>
    </row>
    <row r="18" spans="1:6" x14ac:dyDescent="0.25">
      <c r="A18" s="5" t="s">
        <v>1</v>
      </c>
      <c r="B18" s="5" t="s">
        <v>0</v>
      </c>
      <c r="C18" s="5" t="s">
        <v>2</v>
      </c>
      <c r="D18" s="5" t="s">
        <v>3</v>
      </c>
      <c r="E18" s="12" t="s">
        <v>4</v>
      </c>
      <c r="F18" s="12" t="s">
        <v>5</v>
      </c>
    </row>
    <row r="19" spans="1:6" x14ac:dyDescent="0.25">
      <c r="A19" s="4" t="s">
        <v>14</v>
      </c>
      <c r="B19" s="4" t="s">
        <v>151</v>
      </c>
      <c r="C19" s="4" t="s">
        <v>7</v>
      </c>
      <c r="D19" s="4">
        <v>53</v>
      </c>
      <c r="E19" s="7"/>
      <c r="F19" s="7"/>
    </row>
    <row r="20" spans="1:6" x14ac:dyDescent="0.25">
      <c r="A20" s="4" t="s">
        <v>15</v>
      </c>
      <c r="B20" s="4" t="s">
        <v>152</v>
      </c>
      <c r="C20" s="4" t="s">
        <v>7</v>
      </c>
      <c r="D20" s="4">
        <v>47</v>
      </c>
      <c r="E20" s="7"/>
      <c r="F20" s="7"/>
    </row>
    <row r="21" spans="1:6" x14ac:dyDescent="0.25">
      <c r="A21" s="4" t="s">
        <v>16</v>
      </c>
      <c r="B21" s="4" t="s">
        <v>153</v>
      </c>
      <c r="C21" s="4" t="s">
        <v>8</v>
      </c>
      <c r="D21" s="4">
        <v>790</v>
      </c>
      <c r="E21" s="7"/>
      <c r="F21" s="7"/>
    </row>
    <row r="22" spans="1:6" x14ac:dyDescent="0.25">
      <c r="A22" s="4"/>
      <c r="B22" s="4"/>
      <c r="C22" s="4"/>
      <c r="D22" s="4"/>
      <c r="E22" s="7"/>
      <c r="F22" s="7"/>
    </row>
    <row r="23" spans="1:6" x14ac:dyDescent="0.25">
      <c r="A23" s="36" t="s">
        <v>430</v>
      </c>
      <c r="B23" s="36"/>
      <c r="C23" s="36"/>
      <c r="D23" s="36"/>
      <c r="E23" s="36"/>
      <c r="F23" s="12"/>
    </row>
    <row r="24" spans="1:6" ht="6.75" customHeight="1" x14ac:dyDescent="0.25">
      <c r="A24" s="56"/>
      <c r="B24" s="57"/>
      <c r="C24" s="57"/>
      <c r="D24" s="57"/>
      <c r="E24" s="58"/>
      <c r="F24" s="59"/>
    </row>
    <row r="25" spans="1:6" ht="18.75" x14ac:dyDescent="0.3">
      <c r="A25" s="32" t="s">
        <v>431</v>
      </c>
      <c r="B25" s="32"/>
      <c r="C25" s="32"/>
      <c r="D25" s="32"/>
      <c r="E25" s="32"/>
      <c r="F25" s="32"/>
    </row>
    <row r="26" spans="1:6" x14ac:dyDescent="0.25">
      <c r="A26" s="4"/>
      <c r="B26" s="4"/>
      <c r="C26" s="4"/>
      <c r="D26" s="4"/>
      <c r="E26" s="7"/>
      <c r="F26" s="7"/>
    </row>
    <row r="27" spans="1:6" x14ac:dyDescent="0.25">
      <c r="A27" s="5" t="s">
        <v>1</v>
      </c>
      <c r="B27" s="5" t="s">
        <v>0</v>
      </c>
      <c r="C27" s="5" t="s">
        <v>2</v>
      </c>
      <c r="D27" s="5" t="s">
        <v>3</v>
      </c>
      <c r="E27" s="12" t="s">
        <v>4</v>
      </c>
      <c r="F27" s="12" t="s">
        <v>5</v>
      </c>
    </row>
    <row r="28" spans="1:6" x14ac:dyDescent="0.25">
      <c r="A28" s="4" t="s">
        <v>21</v>
      </c>
      <c r="B28" s="4" t="s">
        <v>154</v>
      </c>
      <c r="C28" s="4" t="s">
        <v>8</v>
      </c>
      <c r="D28" s="4">
        <v>790</v>
      </c>
      <c r="E28" s="7"/>
      <c r="F28" s="7"/>
    </row>
    <row r="29" spans="1:6" x14ac:dyDescent="0.25">
      <c r="A29" s="4" t="s">
        <v>22</v>
      </c>
      <c r="B29" s="4" t="s">
        <v>155</v>
      </c>
      <c r="C29" s="4" t="s">
        <v>8</v>
      </c>
      <c r="D29" s="4">
        <v>790</v>
      </c>
      <c r="E29" s="7"/>
      <c r="F29" s="7"/>
    </row>
    <row r="30" spans="1:6" x14ac:dyDescent="0.25">
      <c r="A30" s="4" t="s">
        <v>23</v>
      </c>
      <c r="B30" s="4" t="s">
        <v>156</v>
      </c>
      <c r="C30" s="4" t="s">
        <v>8</v>
      </c>
      <c r="D30" s="4">
        <v>790</v>
      </c>
      <c r="E30" s="7"/>
      <c r="F30" s="7"/>
    </row>
    <row r="31" spans="1:6" x14ac:dyDescent="0.25">
      <c r="A31" s="4"/>
      <c r="B31" s="4"/>
      <c r="C31" s="4"/>
      <c r="D31" s="4"/>
      <c r="E31" s="7"/>
      <c r="F31" s="7"/>
    </row>
    <row r="32" spans="1:6" x14ac:dyDescent="0.25">
      <c r="A32" s="36" t="s">
        <v>324</v>
      </c>
      <c r="B32" s="36"/>
      <c r="C32" s="36"/>
      <c r="D32" s="36"/>
      <c r="E32" s="36"/>
      <c r="F32" s="12"/>
    </row>
    <row r="33" spans="1:6" ht="4.5" customHeight="1" x14ac:dyDescent="0.25">
      <c r="A33" s="56"/>
      <c r="B33" s="57"/>
      <c r="C33" s="57"/>
      <c r="D33" s="57"/>
      <c r="E33" s="58"/>
      <c r="F33" s="59"/>
    </row>
    <row r="34" spans="1:6" ht="18.75" x14ac:dyDescent="0.3">
      <c r="A34" s="32" t="s">
        <v>432</v>
      </c>
      <c r="B34" s="32"/>
      <c r="C34" s="32"/>
      <c r="D34" s="32"/>
      <c r="E34" s="32"/>
      <c r="F34" s="32"/>
    </row>
    <row r="35" spans="1:6" x14ac:dyDescent="0.25">
      <c r="A35" s="4"/>
      <c r="B35" s="4"/>
      <c r="C35" s="4"/>
      <c r="D35" s="4"/>
      <c r="E35" s="7"/>
      <c r="F35" s="7"/>
    </row>
    <row r="36" spans="1:6" x14ac:dyDescent="0.25">
      <c r="A36" s="5" t="s">
        <v>1</v>
      </c>
      <c r="B36" s="5" t="s">
        <v>0</v>
      </c>
      <c r="C36" s="5" t="s">
        <v>2</v>
      </c>
      <c r="D36" s="5" t="s">
        <v>3</v>
      </c>
      <c r="E36" s="12" t="s">
        <v>4</v>
      </c>
      <c r="F36" s="12" t="s">
        <v>5</v>
      </c>
    </row>
    <row r="37" spans="1:6" x14ac:dyDescent="0.25">
      <c r="A37" s="4" t="s">
        <v>26</v>
      </c>
      <c r="B37" s="4" t="s">
        <v>157</v>
      </c>
      <c r="C37" s="4" t="s">
        <v>10</v>
      </c>
      <c r="D37" s="4">
        <f>24*2</f>
        <v>48</v>
      </c>
      <c r="E37" s="7"/>
      <c r="F37" s="7"/>
    </row>
    <row r="38" spans="1:6" x14ac:dyDescent="0.25">
      <c r="A38" s="4" t="s">
        <v>27</v>
      </c>
      <c r="B38" s="4" t="s">
        <v>158</v>
      </c>
      <c r="C38" s="4" t="s">
        <v>10</v>
      </c>
      <c r="D38" s="4">
        <f>16*2</f>
        <v>32</v>
      </c>
      <c r="E38" s="7"/>
      <c r="F38" s="7"/>
    </row>
    <row r="39" spans="1:6" x14ac:dyDescent="0.25">
      <c r="A39" s="4" t="s">
        <v>28</v>
      </c>
      <c r="B39" s="4" t="s">
        <v>159</v>
      </c>
      <c r="C39" s="4" t="s">
        <v>10</v>
      </c>
      <c r="D39" s="4">
        <f>40*2</f>
        <v>80</v>
      </c>
      <c r="E39" s="7"/>
      <c r="F39" s="7"/>
    </row>
    <row r="40" spans="1:6" x14ac:dyDescent="0.25">
      <c r="A40" s="4" t="s">
        <v>29</v>
      </c>
      <c r="B40" s="4" t="s">
        <v>160</v>
      </c>
      <c r="C40" s="4" t="s">
        <v>10</v>
      </c>
      <c r="D40" s="4">
        <f>16*2</f>
        <v>32</v>
      </c>
      <c r="E40" s="7"/>
      <c r="F40" s="7"/>
    </row>
    <row r="41" spans="1:6" x14ac:dyDescent="0.25">
      <c r="A41" s="4" t="s">
        <v>80</v>
      </c>
      <c r="B41" s="4" t="s">
        <v>161</v>
      </c>
      <c r="C41" s="4" t="s">
        <v>10</v>
      </c>
      <c r="D41" s="4">
        <f>4*2</f>
        <v>8</v>
      </c>
      <c r="E41" s="7"/>
      <c r="F41" s="7"/>
    </row>
    <row r="42" spans="1:6" x14ac:dyDescent="0.25">
      <c r="A42" s="4" t="s">
        <v>82</v>
      </c>
      <c r="B42" s="4" t="s">
        <v>162</v>
      </c>
      <c r="C42" s="4" t="s">
        <v>10</v>
      </c>
      <c r="D42" s="4">
        <f>8*2</f>
        <v>16</v>
      </c>
      <c r="E42" s="7"/>
      <c r="F42" s="7"/>
    </row>
    <row r="43" spans="1:6" x14ac:dyDescent="0.25">
      <c r="A43" s="4"/>
      <c r="B43" s="4"/>
      <c r="C43" s="4"/>
      <c r="D43" s="4"/>
      <c r="E43" s="7"/>
      <c r="F43" s="7"/>
    </row>
    <row r="44" spans="1:6" x14ac:dyDescent="0.25">
      <c r="A44" s="36" t="s">
        <v>319</v>
      </c>
      <c r="B44" s="36"/>
      <c r="C44" s="36"/>
      <c r="D44" s="36"/>
      <c r="E44" s="36"/>
      <c r="F44" s="12"/>
    </row>
    <row r="45" spans="1:6" ht="8.25" customHeight="1" x14ac:dyDescent="0.25">
      <c r="A45" s="56"/>
      <c r="B45" s="57"/>
      <c r="C45" s="57"/>
      <c r="D45" s="57"/>
      <c r="E45" s="58"/>
      <c r="F45" s="59"/>
    </row>
    <row r="46" spans="1:6" ht="18.75" x14ac:dyDescent="0.3">
      <c r="A46" s="32" t="s">
        <v>433</v>
      </c>
      <c r="B46" s="32"/>
      <c r="C46" s="32"/>
      <c r="D46" s="32"/>
      <c r="E46" s="32"/>
      <c r="F46" s="32"/>
    </row>
    <row r="47" spans="1:6" x14ac:dyDescent="0.25">
      <c r="A47" s="4"/>
      <c r="B47" s="4"/>
      <c r="C47" s="4"/>
      <c r="D47" s="4"/>
      <c r="E47" s="7"/>
      <c r="F47" s="7"/>
    </row>
    <row r="48" spans="1:6" x14ac:dyDescent="0.25">
      <c r="A48" s="5" t="s">
        <v>1</v>
      </c>
      <c r="B48" s="5" t="s">
        <v>0</v>
      </c>
      <c r="C48" s="5" t="s">
        <v>2</v>
      </c>
      <c r="D48" s="5" t="s">
        <v>3</v>
      </c>
      <c r="E48" s="12" t="s">
        <v>4</v>
      </c>
      <c r="F48" s="12" t="s">
        <v>5</v>
      </c>
    </row>
    <row r="49" spans="1:6" x14ac:dyDescent="0.25">
      <c r="A49" s="4" t="s">
        <v>30</v>
      </c>
      <c r="B49" s="4" t="s">
        <v>163</v>
      </c>
      <c r="C49" s="4" t="s">
        <v>10</v>
      </c>
      <c r="D49" s="4">
        <v>22</v>
      </c>
      <c r="E49" s="7"/>
      <c r="F49" s="7"/>
    </row>
    <row r="50" spans="1:6" x14ac:dyDescent="0.25">
      <c r="A50" s="4" t="s">
        <v>31</v>
      </c>
      <c r="B50" s="4" t="s">
        <v>164</v>
      </c>
      <c r="C50" s="4" t="s">
        <v>10</v>
      </c>
      <c r="D50" s="4">
        <v>22</v>
      </c>
      <c r="E50" s="7"/>
      <c r="F50" s="7"/>
    </row>
    <row r="51" spans="1:6" x14ac:dyDescent="0.25">
      <c r="A51" s="4" t="s">
        <v>32</v>
      </c>
      <c r="B51" s="4" t="s">
        <v>165</v>
      </c>
      <c r="C51" s="4" t="s">
        <v>10</v>
      </c>
      <c r="D51" s="4">
        <v>22</v>
      </c>
      <c r="E51" s="7"/>
      <c r="F51" s="7"/>
    </row>
    <row r="52" spans="1:6" x14ac:dyDescent="0.25">
      <c r="A52" s="4"/>
      <c r="B52" s="4"/>
      <c r="C52" s="4"/>
      <c r="D52" s="4"/>
      <c r="E52" s="7"/>
      <c r="F52" s="7"/>
    </row>
    <row r="53" spans="1:6" x14ac:dyDescent="0.25">
      <c r="A53" s="36" t="s">
        <v>326</v>
      </c>
      <c r="B53" s="36"/>
      <c r="C53" s="36"/>
      <c r="D53" s="36"/>
      <c r="E53" s="36"/>
      <c r="F53" s="12"/>
    </row>
    <row r="54" spans="1:6" ht="8.25" customHeight="1" x14ac:dyDescent="0.25">
      <c r="A54" s="56"/>
      <c r="B54" s="57"/>
      <c r="C54" s="57"/>
      <c r="D54" s="57"/>
      <c r="E54" s="58"/>
      <c r="F54" s="59"/>
    </row>
    <row r="55" spans="1:6" ht="18.75" x14ac:dyDescent="0.3">
      <c r="A55" s="32" t="s">
        <v>434</v>
      </c>
      <c r="B55" s="32"/>
      <c r="C55" s="32"/>
      <c r="D55" s="32"/>
      <c r="E55" s="32"/>
      <c r="F55" s="32"/>
    </row>
    <row r="56" spans="1:6" x14ac:dyDescent="0.25">
      <c r="A56" s="4"/>
      <c r="B56" s="4"/>
      <c r="C56" s="4"/>
      <c r="D56" s="4"/>
      <c r="E56" s="7"/>
      <c r="F56" s="7"/>
    </row>
    <row r="57" spans="1:6" x14ac:dyDescent="0.25">
      <c r="A57" s="5" t="s">
        <v>1</v>
      </c>
      <c r="B57" s="5" t="s">
        <v>0</v>
      </c>
      <c r="C57" s="5" t="s">
        <v>2</v>
      </c>
      <c r="D57" s="5" t="s">
        <v>3</v>
      </c>
      <c r="E57" s="12" t="s">
        <v>4</v>
      </c>
      <c r="F57" s="12" t="s">
        <v>5</v>
      </c>
    </row>
    <row r="58" spans="1:6" x14ac:dyDescent="0.25">
      <c r="A58" s="4" t="s">
        <v>36</v>
      </c>
      <c r="B58" s="4" t="s">
        <v>166</v>
      </c>
      <c r="C58" s="4" t="s">
        <v>8</v>
      </c>
      <c r="D58" s="4">
        <v>40</v>
      </c>
      <c r="E58" s="7"/>
      <c r="F58" s="7"/>
    </row>
    <row r="59" spans="1:6" x14ac:dyDescent="0.25">
      <c r="A59" s="4" t="s">
        <v>37</v>
      </c>
      <c r="B59" s="4" t="s">
        <v>167</v>
      </c>
      <c r="C59" s="4" t="s">
        <v>7</v>
      </c>
      <c r="D59" s="4">
        <v>5</v>
      </c>
      <c r="E59" s="7"/>
      <c r="F59" s="7"/>
    </row>
    <row r="60" spans="1:6" x14ac:dyDescent="0.25">
      <c r="A60" s="4"/>
      <c r="B60" s="4"/>
      <c r="C60" s="4"/>
      <c r="D60" s="4"/>
      <c r="E60" s="7"/>
      <c r="F60" s="7"/>
    </row>
    <row r="61" spans="1:6" x14ac:dyDescent="0.25">
      <c r="A61" s="36" t="s">
        <v>321</v>
      </c>
      <c r="B61" s="36"/>
      <c r="C61" s="36"/>
      <c r="D61" s="36"/>
      <c r="E61" s="36"/>
      <c r="F61" s="12"/>
    </row>
    <row r="62" spans="1:6" ht="9" customHeight="1" x14ac:dyDescent="0.25">
      <c r="A62" s="56"/>
      <c r="B62" s="57"/>
      <c r="C62" s="57"/>
      <c r="D62" s="57"/>
      <c r="E62" s="58"/>
      <c r="F62" s="59"/>
    </row>
    <row r="63" spans="1:6" ht="18.75" x14ac:dyDescent="0.3">
      <c r="A63" s="32" t="s">
        <v>435</v>
      </c>
      <c r="B63" s="32"/>
      <c r="C63" s="32"/>
      <c r="D63" s="32"/>
      <c r="E63" s="32"/>
      <c r="F63" s="32"/>
    </row>
    <row r="64" spans="1:6" x14ac:dyDescent="0.25">
      <c r="A64" s="4"/>
      <c r="B64" s="4"/>
      <c r="C64" s="4"/>
      <c r="D64" s="4"/>
      <c r="E64" s="7"/>
      <c r="F64" s="7"/>
    </row>
    <row r="65" spans="1:6" x14ac:dyDescent="0.25">
      <c r="A65" s="5" t="s">
        <v>1</v>
      </c>
      <c r="B65" s="5" t="s">
        <v>0</v>
      </c>
      <c r="C65" s="5" t="s">
        <v>2</v>
      </c>
      <c r="D65" s="5" t="s">
        <v>3</v>
      </c>
      <c r="E65" s="12" t="s">
        <v>4</v>
      </c>
      <c r="F65" s="12" t="s">
        <v>5</v>
      </c>
    </row>
    <row r="66" spans="1:6" x14ac:dyDescent="0.25">
      <c r="A66" s="4" t="s">
        <v>38</v>
      </c>
      <c r="B66" s="4" t="s">
        <v>168</v>
      </c>
      <c r="C66" s="4" t="s">
        <v>1</v>
      </c>
      <c r="D66" s="4">
        <v>1</v>
      </c>
      <c r="E66" s="7"/>
      <c r="F66" s="7"/>
    </row>
    <row r="67" spans="1:6" x14ac:dyDescent="0.25">
      <c r="A67" s="4" t="s">
        <v>39</v>
      </c>
      <c r="B67" s="4" t="s">
        <v>169</v>
      </c>
      <c r="C67" s="4" t="s">
        <v>1</v>
      </c>
      <c r="D67" s="4">
        <v>1</v>
      </c>
      <c r="E67" s="7"/>
      <c r="F67" s="7"/>
    </row>
    <row r="68" spans="1:6" x14ac:dyDescent="0.25">
      <c r="A68" s="4" t="s">
        <v>40</v>
      </c>
      <c r="B68" s="4" t="s">
        <v>170</v>
      </c>
      <c r="C68" s="4" t="s">
        <v>1</v>
      </c>
      <c r="D68" s="4" t="s">
        <v>436</v>
      </c>
      <c r="E68" s="7">
        <v>65000</v>
      </c>
      <c r="F68" s="7">
        <v>65000</v>
      </c>
    </row>
    <row r="69" spans="1:6" x14ac:dyDescent="0.25">
      <c r="A69" s="4" t="s">
        <v>41</v>
      </c>
      <c r="B69" s="4" t="s">
        <v>171</v>
      </c>
      <c r="C69" s="4" t="s">
        <v>1</v>
      </c>
      <c r="D69" s="4">
        <v>1</v>
      </c>
      <c r="E69" s="7"/>
      <c r="F69" s="7"/>
    </row>
    <row r="70" spans="1:6" x14ac:dyDescent="0.25">
      <c r="A70" s="4"/>
      <c r="B70" s="4"/>
      <c r="C70" s="4"/>
      <c r="D70" s="4"/>
      <c r="E70" s="7"/>
      <c r="F70" s="7"/>
    </row>
    <row r="71" spans="1:6" x14ac:dyDescent="0.25">
      <c r="A71" s="36" t="s">
        <v>327</v>
      </c>
      <c r="B71" s="36"/>
      <c r="C71" s="36"/>
      <c r="D71" s="36"/>
      <c r="E71" s="36"/>
      <c r="F71" s="12"/>
    </row>
    <row r="72" spans="1:6" x14ac:dyDescent="0.25">
      <c r="A72" s="56"/>
      <c r="B72" s="57"/>
      <c r="C72" s="57"/>
      <c r="D72" s="57"/>
      <c r="E72" s="58"/>
      <c r="F72" s="59"/>
    </row>
    <row r="73" spans="1:6" ht="18.75" x14ac:dyDescent="0.3">
      <c r="A73" s="32" t="s">
        <v>172</v>
      </c>
      <c r="B73" s="32"/>
      <c r="C73" s="32"/>
      <c r="D73" s="32"/>
      <c r="E73" s="32"/>
      <c r="F73" s="32"/>
    </row>
    <row r="74" spans="1:6" x14ac:dyDescent="0.25">
      <c r="A74" s="4"/>
      <c r="B74" s="4"/>
      <c r="C74" s="4"/>
      <c r="D74" s="4"/>
      <c r="E74" s="7"/>
      <c r="F74" s="7"/>
    </row>
    <row r="75" spans="1:6" x14ac:dyDescent="0.25">
      <c r="A75" s="4"/>
      <c r="B75" s="49" t="s">
        <v>76</v>
      </c>
      <c r="C75" s="50"/>
      <c r="D75" s="50"/>
      <c r="E75" s="51"/>
      <c r="F75" s="15" t="s">
        <v>5</v>
      </c>
    </row>
    <row r="76" spans="1:6" x14ac:dyDescent="0.25">
      <c r="A76" s="4"/>
      <c r="B76" s="36" t="str">
        <f>A3</f>
        <v>A. EARTHWORKS</v>
      </c>
      <c r="C76" s="36"/>
      <c r="D76" s="36"/>
      <c r="E76" s="36"/>
      <c r="F76" s="12"/>
    </row>
    <row r="77" spans="1:6" x14ac:dyDescent="0.25">
      <c r="A77" s="4"/>
      <c r="B77" s="36" t="str">
        <f>A16</f>
        <v>B. PIPE BEDDING</v>
      </c>
      <c r="C77" s="36"/>
      <c r="D77" s="36"/>
      <c r="E77" s="36"/>
      <c r="F77" s="12"/>
    </row>
    <row r="78" spans="1:6" x14ac:dyDescent="0.25">
      <c r="A78" s="4"/>
      <c r="B78" s="36" t="str">
        <f>A25</f>
        <v>C. 110MM uPVC SEWER PIPELINE</v>
      </c>
      <c r="C78" s="36"/>
      <c r="D78" s="36"/>
      <c r="E78" s="36"/>
      <c r="F78" s="12"/>
    </row>
    <row r="79" spans="1:6" x14ac:dyDescent="0.25">
      <c r="A79" s="4"/>
      <c r="B79" s="36" t="str">
        <f>A34</f>
        <v>D. FITTINGS &amp; CONNECTIONS</v>
      </c>
      <c r="C79" s="36"/>
      <c r="D79" s="36"/>
      <c r="E79" s="36"/>
      <c r="F79" s="12"/>
    </row>
    <row r="80" spans="1:6" x14ac:dyDescent="0.25">
      <c r="A80" s="4"/>
      <c r="B80" s="36" t="str">
        <f>A46</f>
        <v>E. MANHOLES</v>
      </c>
      <c r="C80" s="36"/>
      <c r="D80" s="36"/>
      <c r="E80" s="36"/>
      <c r="F80" s="12"/>
    </row>
    <row r="81" spans="1:6" x14ac:dyDescent="0.25">
      <c r="A81" s="4"/>
      <c r="B81" s="36" t="str">
        <f>A55</f>
        <v>F. CONCRETE WORKS</v>
      </c>
      <c r="C81" s="36"/>
      <c r="D81" s="36"/>
      <c r="E81" s="36"/>
      <c r="F81" s="12"/>
    </row>
    <row r="82" spans="1:6" x14ac:dyDescent="0.25">
      <c r="A82" s="4"/>
      <c r="B82" s="36" t="str">
        <f>A63</f>
        <v>G. TESTING &amp; COMMISSIONING</v>
      </c>
      <c r="C82" s="36"/>
      <c r="D82" s="36"/>
      <c r="E82" s="36"/>
      <c r="F82" s="12"/>
    </row>
    <row r="83" spans="1:6" x14ac:dyDescent="0.25">
      <c r="A83" s="4"/>
      <c r="B83" s="52"/>
      <c r="C83" s="53"/>
      <c r="D83" s="53"/>
      <c r="E83" s="54"/>
      <c r="F83" s="7"/>
    </row>
    <row r="84" spans="1:6" x14ac:dyDescent="0.25">
      <c r="A84" s="42" t="s">
        <v>343</v>
      </c>
      <c r="B84" s="42"/>
      <c r="C84" s="42"/>
      <c r="D84" s="42"/>
      <c r="E84" s="42"/>
      <c r="F84" s="9"/>
    </row>
  </sheetData>
  <mergeCells count="26">
    <mergeCell ref="A1:F1"/>
    <mergeCell ref="A3:F3"/>
    <mergeCell ref="A16:F16"/>
    <mergeCell ref="A25:F25"/>
    <mergeCell ref="A34:F34"/>
    <mergeCell ref="A32:E32"/>
    <mergeCell ref="A23:E23"/>
    <mergeCell ref="A14:E14"/>
    <mergeCell ref="A71:E71"/>
    <mergeCell ref="A61:E61"/>
    <mergeCell ref="A53:E53"/>
    <mergeCell ref="A46:F46"/>
    <mergeCell ref="A44:E44"/>
    <mergeCell ref="B76:E76"/>
    <mergeCell ref="B77:E77"/>
    <mergeCell ref="B78:E78"/>
    <mergeCell ref="B79:E79"/>
    <mergeCell ref="B80:E80"/>
    <mergeCell ref="B81:E81"/>
    <mergeCell ref="B82:E82"/>
    <mergeCell ref="A84:E84"/>
    <mergeCell ref="B83:E83"/>
    <mergeCell ref="B75:E75"/>
    <mergeCell ref="A73:F73"/>
    <mergeCell ref="A55:F55"/>
    <mergeCell ref="A63:F63"/>
  </mergeCells>
  <phoneticPr fontId="18" type="noConversion"/>
  <pageMargins left="1.1023622047244095" right="0.70866141732283472" top="0.74803149606299213" bottom="0.74803149606299213" header="0.31496062992125984" footer="0.31496062992125984"/>
  <pageSetup paperSize="9" scale="59" orientation="portrait" r:id="rId1"/>
  <headerFooter>
    <oddFooter>&amp;R&amp;A</oddFooter>
  </headerFooter>
  <rowBreaks count="1" manualBreakCount="1">
    <brk id="6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055C7-C949-4368-91C4-433C9AF023DD}">
  <dimension ref="A1:F180"/>
  <sheetViews>
    <sheetView topLeftCell="A152" zoomScaleNormal="100" zoomScaleSheetLayoutView="100" workbookViewId="0">
      <selection activeCell="A119" sqref="A119:F180"/>
    </sheetView>
  </sheetViews>
  <sheetFormatPr defaultRowHeight="15" x14ac:dyDescent="0.25"/>
  <cols>
    <col min="1" max="1" width="6" customWidth="1"/>
    <col min="2" max="2" width="49.85546875" customWidth="1"/>
    <col min="3" max="3" width="8.85546875" customWidth="1"/>
    <col min="4" max="4" width="8.28515625" customWidth="1"/>
    <col min="5" max="5" width="15.5703125" style="8" customWidth="1"/>
    <col min="6" max="6" width="32.140625" style="8" customWidth="1"/>
  </cols>
  <sheetData>
    <row r="1" spans="1:6" ht="18.75" x14ac:dyDescent="0.3">
      <c r="A1" s="43" t="s">
        <v>175</v>
      </c>
      <c r="B1" s="43"/>
      <c r="C1" s="43"/>
      <c r="D1" s="43"/>
      <c r="E1" s="43"/>
      <c r="F1" s="43"/>
    </row>
    <row r="2" spans="1:6" s="145" customFormat="1" ht="18.75" x14ac:dyDescent="0.3">
      <c r="A2" s="144"/>
      <c r="B2" s="144"/>
      <c r="C2" s="144"/>
      <c r="D2" s="144"/>
      <c r="E2" s="144"/>
      <c r="F2" s="144"/>
    </row>
    <row r="3" spans="1:6" s="145" customFormat="1" ht="18.75" x14ac:dyDescent="0.3">
      <c r="A3" s="32" t="s">
        <v>437</v>
      </c>
      <c r="B3" s="32"/>
      <c r="C3" s="32"/>
      <c r="D3" s="32"/>
      <c r="E3" s="32"/>
      <c r="F3" s="32"/>
    </row>
    <row r="4" spans="1:6" s="145" customFormat="1" x14ac:dyDescent="0.25">
      <c r="A4" s="148"/>
      <c r="B4" s="148"/>
      <c r="C4" s="148"/>
      <c r="D4" s="148"/>
      <c r="E4" s="150"/>
      <c r="F4" s="150"/>
    </row>
    <row r="5" spans="1:6" s="145" customFormat="1" x14ac:dyDescent="0.25">
      <c r="A5" s="149" t="s">
        <v>1</v>
      </c>
      <c r="B5" s="149" t="s">
        <v>0</v>
      </c>
      <c r="C5" s="149" t="s">
        <v>2</v>
      </c>
      <c r="D5" s="149" t="s">
        <v>3</v>
      </c>
      <c r="E5" s="155" t="s">
        <v>4</v>
      </c>
      <c r="F5" s="155" t="s">
        <v>5</v>
      </c>
    </row>
    <row r="6" spans="1:6" s="145" customFormat="1" x14ac:dyDescent="0.25">
      <c r="A6" s="148" t="s">
        <v>11</v>
      </c>
      <c r="B6" s="148" t="s">
        <v>438</v>
      </c>
      <c r="C6" s="148" t="s">
        <v>1</v>
      </c>
      <c r="D6" s="148">
        <v>1</v>
      </c>
      <c r="E6" s="150">
        <v>250000</v>
      </c>
      <c r="F6" s="150">
        <f>E6</f>
        <v>250000</v>
      </c>
    </row>
    <row r="7" spans="1:6" s="145" customFormat="1" x14ac:dyDescent="0.25">
      <c r="A7" s="148" t="s">
        <v>12</v>
      </c>
      <c r="B7" s="148" t="s">
        <v>439</v>
      </c>
      <c r="C7" s="148" t="s">
        <v>1</v>
      </c>
      <c r="D7" s="148">
        <v>1</v>
      </c>
      <c r="E7" s="150">
        <v>40000</v>
      </c>
      <c r="F7" s="150">
        <f>E7</f>
        <v>40000</v>
      </c>
    </row>
    <row r="8" spans="1:6" s="145" customFormat="1" x14ac:dyDescent="0.25">
      <c r="A8" s="148" t="s">
        <v>13</v>
      </c>
      <c r="B8" s="148" t="s">
        <v>440</v>
      </c>
      <c r="C8" s="148" t="s">
        <v>1</v>
      </c>
      <c r="D8" s="148">
        <v>1</v>
      </c>
      <c r="E8" s="150">
        <v>30000</v>
      </c>
      <c r="F8" s="150">
        <f>E8</f>
        <v>30000</v>
      </c>
    </row>
    <row r="9" spans="1:6" s="145" customFormat="1" x14ac:dyDescent="0.25">
      <c r="A9" s="148"/>
      <c r="B9" s="148"/>
      <c r="C9" s="148"/>
      <c r="D9" s="148"/>
      <c r="E9" s="150"/>
      <c r="F9" s="150"/>
    </row>
    <row r="10" spans="1:6" s="145" customFormat="1" x14ac:dyDescent="0.25">
      <c r="A10" s="36" t="s">
        <v>316</v>
      </c>
      <c r="B10" s="36"/>
      <c r="C10" s="36"/>
      <c r="D10" s="36"/>
      <c r="E10" s="36"/>
      <c r="F10" s="155"/>
    </row>
    <row r="13" spans="1:6" ht="18.75" x14ac:dyDescent="0.3">
      <c r="A13" s="45" t="s">
        <v>176</v>
      </c>
      <c r="B13" s="46"/>
      <c r="C13" s="46"/>
      <c r="D13" s="46"/>
      <c r="E13" s="46"/>
      <c r="F13" s="47"/>
    </row>
    <row r="14" spans="1:6" x14ac:dyDescent="0.25">
      <c r="A14" s="4"/>
      <c r="B14" s="4"/>
      <c r="C14" s="4"/>
      <c r="D14" s="4"/>
      <c r="E14" s="7"/>
      <c r="F14" s="7"/>
    </row>
    <row r="15" spans="1:6" x14ac:dyDescent="0.25">
      <c r="A15" s="5" t="s">
        <v>1</v>
      </c>
      <c r="B15" s="5" t="s">
        <v>0</v>
      </c>
      <c r="C15" s="5" t="s">
        <v>2</v>
      </c>
      <c r="D15" s="5" t="s">
        <v>3</v>
      </c>
      <c r="E15" s="12" t="s">
        <v>4</v>
      </c>
      <c r="F15" s="12" t="s">
        <v>5</v>
      </c>
    </row>
    <row r="16" spans="1:6" x14ac:dyDescent="0.25">
      <c r="A16" s="4" t="s">
        <v>14</v>
      </c>
      <c r="B16" s="4" t="s">
        <v>177</v>
      </c>
      <c r="C16" s="4" t="s">
        <v>10</v>
      </c>
      <c r="D16" s="4">
        <v>2</v>
      </c>
      <c r="E16" s="7"/>
      <c r="F16" s="7"/>
    </row>
    <row r="17" spans="1:6" x14ac:dyDescent="0.25">
      <c r="A17" s="4" t="s">
        <v>15</v>
      </c>
      <c r="B17" s="4" t="s">
        <v>178</v>
      </c>
      <c r="C17" s="4" t="s">
        <v>8</v>
      </c>
      <c r="D17" s="4">
        <v>160</v>
      </c>
      <c r="E17" s="7"/>
      <c r="F17" s="7"/>
    </row>
    <row r="18" spans="1:6" x14ac:dyDescent="0.25">
      <c r="A18" s="4" t="s">
        <v>16</v>
      </c>
      <c r="B18" s="4" t="s">
        <v>179</v>
      </c>
      <c r="C18" s="4" t="s">
        <v>8</v>
      </c>
      <c r="D18" s="4">
        <v>160</v>
      </c>
      <c r="E18" s="7"/>
      <c r="F18" s="7"/>
    </row>
    <row r="19" spans="1:6" x14ac:dyDescent="0.25">
      <c r="A19" s="4" t="s">
        <v>17</v>
      </c>
      <c r="B19" s="4" t="s">
        <v>180</v>
      </c>
      <c r="C19" s="4" t="s">
        <v>10</v>
      </c>
      <c r="D19" s="4">
        <v>2</v>
      </c>
      <c r="E19" s="7"/>
      <c r="F19" s="7"/>
    </row>
    <row r="20" spans="1:6" x14ac:dyDescent="0.25">
      <c r="A20" s="4" t="s">
        <v>19</v>
      </c>
      <c r="B20" s="4" t="s">
        <v>181</v>
      </c>
      <c r="C20" s="4" t="s">
        <v>10</v>
      </c>
      <c r="D20" s="4">
        <v>2</v>
      </c>
      <c r="E20" s="7"/>
      <c r="F20" s="7"/>
    </row>
    <row r="21" spans="1:6" x14ac:dyDescent="0.25">
      <c r="A21" s="4" t="s">
        <v>20</v>
      </c>
      <c r="B21" s="4" t="s">
        <v>182</v>
      </c>
      <c r="C21" s="4" t="s">
        <v>10</v>
      </c>
      <c r="D21" s="4">
        <v>2</v>
      </c>
      <c r="E21" s="7"/>
      <c r="F21" s="7"/>
    </row>
    <row r="22" spans="1:6" x14ac:dyDescent="0.25">
      <c r="A22" s="4" t="s">
        <v>83</v>
      </c>
      <c r="B22" s="4" t="s">
        <v>183</v>
      </c>
      <c r="C22" s="4" t="s">
        <v>10</v>
      </c>
      <c r="D22" s="4">
        <v>2</v>
      </c>
      <c r="E22" s="7"/>
      <c r="F22" s="7"/>
    </row>
    <row r="23" spans="1:6" x14ac:dyDescent="0.25">
      <c r="A23" s="4"/>
      <c r="B23" s="4"/>
      <c r="C23" s="4"/>
      <c r="D23" s="4"/>
      <c r="E23" s="7"/>
      <c r="F23" s="7"/>
    </row>
    <row r="24" spans="1:6" x14ac:dyDescent="0.25">
      <c r="A24" s="36" t="s">
        <v>317</v>
      </c>
      <c r="B24" s="36"/>
      <c r="C24" s="36"/>
      <c r="D24" s="36"/>
      <c r="E24" s="36"/>
      <c r="F24" s="12"/>
    </row>
    <row r="26" spans="1:6" ht="18.75" x14ac:dyDescent="0.3">
      <c r="A26" s="32" t="s">
        <v>184</v>
      </c>
      <c r="B26" s="32"/>
      <c r="C26" s="32"/>
      <c r="D26" s="32"/>
      <c r="E26" s="32"/>
      <c r="F26" s="32"/>
    </row>
    <row r="27" spans="1:6" x14ac:dyDescent="0.25">
      <c r="A27" s="4"/>
      <c r="B27" s="4"/>
      <c r="C27" s="4"/>
      <c r="D27" s="4"/>
      <c r="E27" s="7"/>
      <c r="F27" s="7"/>
    </row>
    <row r="28" spans="1:6" x14ac:dyDescent="0.25">
      <c r="A28" s="5" t="s">
        <v>1</v>
      </c>
      <c r="B28" s="5" t="s">
        <v>0</v>
      </c>
      <c r="C28" s="5" t="s">
        <v>2</v>
      </c>
      <c r="D28" s="5" t="s">
        <v>3</v>
      </c>
      <c r="E28" s="12" t="s">
        <v>4</v>
      </c>
      <c r="F28" s="12" t="s">
        <v>5</v>
      </c>
    </row>
    <row r="29" spans="1:6" x14ac:dyDescent="0.25">
      <c r="A29" s="4" t="s">
        <v>21</v>
      </c>
      <c r="B29" s="4" t="s">
        <v>185</v>
      </c>
      <c r="C29" s="4" t="s">
        <v>10</v>
      </c>
      <c r="D29" s="4">
        <v>1</v>
      </c>
      <c r="E29" s="7"/>
      <c r="F29" s="7"/>
    </row>
    <row r="30" spans="1:6" x14ac:dyDescent="0.25">
      <c r="A30" s="4" t="s">
        <v>22</v>
      </c>
      <c r="B30" s="4" t="s">
        <v>186</v>
      </c>
      <c r="C30" s="4" t="s">
        <v>10</v>
      </c>
      <c r="D30" s="4">
        <v>1</v>
      </c>
      <c r="E30" s="7"/>
      <c r="F30" s="7"/>
    </row>
    <row r="31" spans="1:6" x14ac:dyDescent="0.25">
      <c r="A31" s="4" t="s">
        <v>23</v>
      </c>
      <c r="B31" s="4" t="s">
        <v>187</v>
      </c>
      <c r="C31" s="4" t="s">
        <v>10</v>
      </c>
      <c r="D31" s="4">
        <v>1</v>
      </c>
      <c r="E31" s="7"/>
      <c r="F31" s="7"/>
    </row>
    <row r="32" spans="1:6" x14ac:dyDescent="0.25">
      <c r="A32" s="4" t="s">
        <v>24</v>
      </c>
      <c r="B32" s="4" t="s">
        <v>188</v>
      </c>
      <c r="C32" s="4" t="s">
        <v>1</v>
      </c>
      <c r="D32" s="4">
        <v>1</v>
      </c>
      <c r="E32" s="7"/>
      <c r="F32" s="7"/>
    </row>
    <row r="33" spans="1:6" x14ac:dyDescent="0.25">
      <c r="A33" s="4" t="s">
        <v>25</v>
      </c>
      <c r="B33" s="4" t="s">
        <v>189</v>
      </c>
      <c r="C33" s="4" t="s">
        <v>1</v>
      </c>
      <c r="D33" s="4">
        <v>1</v>
      </c>
      <c r="E33" s="7"/>
      <c r="F33" s="7"/>
    </row>
    <row r="34" spans="1:6" x14ac:dyDescent="0.25">
      <c r="A34" s="4"/>
      <c r="B34" s="4"/>
      <c r="C34" s="4"/>
      <c r="D34" s="4"/>
      <c r="E34" s="7"/>
      <c r="F34" s="7"/>
    </row>
    <row r="35" spans="1:6" x14ac:dyDescent="0.25">
      <c r="A35" s="36" t="s">
        <v>318</v>
      </c>
      <c r="B35" s="36"/>
      <c r="C35" s="36"/>
      <c r="D35" s="36"/>
      <c r="E35" s="36"/>
      <c r="F35" s="12"/>
    </row>
    <row r="37" spans="1:6" ht="18.75" x14ac:dyDescent="0.3">
      <c r="A37" s="32" t="s">
        <v>190</v>
      </c>
      <c r="B37" s="32"/>
      <c r="C37" s="32"/>
      <c r="D37" s="32"/>
      <c r="E37" s="32"/>
      <c r="F37" s="32"/>
    </row>
    <row r="38" spans="1:6" x14ac:dyDescent="0.25">
      <c r="A38" s="4"/>
      <c r="B38" s="4"/>
      <c r="C38" s="4"/>
      <c r="D38" s="4"/>
      <c r="E38" s="7"/>
      <c r="F38" s="7"/>
    </row>
    <row r="39" spans="1:6" x14ac:dyDescent="0.25">
      <c r="A39" s="5" t="s">
        <v>1</v>
      </c>
      <c r="B39" s="5" t="s">
        <v>0</v>
      </c>
      <c r="C39" s="5" t="s">
        <v>2</v>
      </c>
      <c r="D39" s="5" t="s">
        <v>3</v>
      </c>
      <c r="E39" s="12" t="s">
        <v>4</v>
      </c>
      <c r="F39" s="12" t="s">
        <v>5</v>
      </c>
    </row>
    <row r="40" spans="1:6" x14ac:dyDescent="0.25">
      <c r="A40" s="4" t="s">
        <v>26</v>
      </c>
      <c r="B40" s="4" t="s">
        <v>191</v>
      </c>
      <c r="C40" s="4" t="s">
        <v>8</v>
      </c>
      <c r="D40" s="4">
        <v>200</v>
      </c>
      <c r="E40" s="7"/>
      <c r="F40" s="7"/>
    </row>
    <row r="41" spans="1:6" x14ac:dyDescent="0.25">
      <c r="A41" s="4" t="s">
        <v>27</v>
      </c>
      <c r="B41" s="4" t="s">
        <v>192</v>
      </c>
      <c r="C41" s="4" t="s">
        <v>1</v>
      </c>
      <c r="D41" s="4">
        <v>1</v>
      </c>
      <c r="E41" s="7"/>
      <c r="F41" s="7"/>
    </row>
    <row r="42" spans="1:6" x14ac:dyDescent="0.25">
      <c r="A42" s="4" t="s">
        <v>28</v>
      </c>
      <c r="B42" s="4" t="s">
        <v>193</v>
      </c>
      <c r="C42" s="4" t="s">
        <v>1</v>
      </c>
      <c r="D42" s="4">
        <v>1</v>
      </c>
      <c r="E42" s="7"/>
      <c r="F42" s="7"/>
    </row>
    <row r="43" spans="1:6" x14ac:dyDescent="0.25">
      <c r="A43" s="4" t="s">
        <v>29</v>
      </c>
      <c r="B43" s="4" t="s">
        <v>194</v>
      </c>
      <c r="C43" s="4" t="s">
        <v>1</v>
      </c>
      <c r="D43" s="4">
        <v>1</v>
      </c>
      <c r="E43" s="7"/>
      <c r="F43" s="7"/>
    </row>
    <row r="44" spans="1:6" x14ac:dyDescent="0.25">
      <c r="A44" s="4" t="s">
        <v>80</v>
      </c>
      <c r="B44" s="4" t="s">
        <v>195</v>
      </c>
      <c r="C44" s="4" t="s">
        <v>1</v>
      </c>
      <c r="D44" s="4">
        <v>1</v>
      </c>
      <c r="E44" s="7"/>
      <c r="F44" s="7"/>
    </row>
    <row r="45" spans="1:6" x14ac:dyDescent="0.25">
      <c r="A45" s="4"/>
      <c r="B45" s="4"/>
      <c r="C45" s="4"/>
      <c r="D45" s="4"/>
      <c r="E45" s="7"/>
      <c r="F45" s="7"/>
    </row>
    <row r="46" spans="1:6" x14ac:dyDescent="0.25">
      <c r="A46" s="36" t="s">
        <v>325</v>
      </c>
      <c r="B46" s="36"/>
      <c r="C46" s="36"/>
      <c r="D46" s="36"/>
      <c r="E46" s="36"/>
      <c r="F46" s="12"/>
    </row>
    <row r="48" spans="1:6" ht="18.75" x14ac:dyDescent="0.3">
      <c r="A48" s="32" t="s">
        <v>196</v>
      </c>
      <c r="B48" s="32"/>
      <c r="C48" s="32"/>
      <c r="D48" s="32"/>
      <c r="E48" s="32"/>
      <c r="F48" s="32"/>
    </row>
    <row r="49" spans="1:6" x14ac:dyDescent="0.25">
      <c r="A49" s="4"/>
      <c r="B49" s="4"/>
      <c r="C49" s="4"/>
      <c r="D49" s="4"/>
      <c r="E49" s="7"/>
      <c r="F49" s="7"/>
    </row>
    <row r="50" spans="1:6" x14ac:dyDescent="0.25">
      <c r="A50" s="5" t="s">
        <v>1</v>
      </c>
      <c r="B50" s="5" t="s">
        <v>0</v>
      </c>
      <c r="C50" s="5" t="s">
        <v>2</v>
      </c>
      <c r="D50" s="5" t="s">
        <v>3</v>
      </c>
      <c r="E50" s="12" t="s">
        <v>4</v>
      </c>
      <c r="F50" s="12" t="s">
        <v>5</v>
      </c>
    </row>
    <row r="51" spans="1:6" x14ac:dyDescent="0.25">
      <c r="A51" s="4" t="s">
        <v>30</v>
      </c>
      <c r="B51" s="4" t="s">
        <v>197</v>
      </c>
      <c r="C51" s="4" t="s">
        <v>8</v>
      </c>
      <c r="D51" s="4">
        <v>1200</v>
      </c>
      <c r="E51" s="7"/>
      <c r="F51" s="7"/>
    </row>
    <row r="52" spans="1:6" x14ac:dyDescent="0.25">
      <c r="A52" s="4" t="s">
        <v>31</v>
      </c>
      <c r="B52" s="4" t="s">
        <v>198</v>
      </c>
      <c r="C52" s="4" t="s">
        <v>7</v>
      </c>
      <c r="D52" s="4">
        <v>360</v>
      </c>
      <c r="E52" s="7"/>
      <c r="F52" s="7"/>
    </row>
    <row r="53" spans="1:6" x14ac:dyDescent="0.25">
      <c r="A53" s="4" t="s">
        <v>32</v>
      </c>
      <c r="B53" s="4" t="s">
        <v>199</v>
      </c>
      <c r="C53" s="4" t="s">
        <v>7</v>
      </c>
      <c r="D53" s="4">
        <v>360</v>
      </c>
      <c r="E53" s="7"/>
      <c r="F53" s="7"/>
    </row>
    <row r="54" spans="1:6" x14ac:dyDescent="0.25">
      <c r="A54" s="4" t="s">
        <v>33</v>
      </c>
      <c r="B54" s="4" t="s">
        <v>200</v>
      </c>
      <c r="C54" s="4" t="s">
        <v>7</v>
      </c>
      <c r="D54" s="4">
        <v>90</v>
      </c>
      <c r="E54" s="7"/>
      <c r="F54" s="7"/>
    </row>
    <row r="55" spans="1:6" x14ac:dyDescent="0.25">
      <c r="A55" s="4" t="s">
        <v>34</v>
      </c>
      <c r="B55" s="4" t="s">
        <v>201</v>
      </c>
      <c r="C55" s="4" t="s">
        <v>7</v>
      </c>
      <c r="D55" s="4">
        <v>600</v>
      </c>
      <c r="E55" s="7"/>
      <c r="F55" s="7"/>
    </row>
    <row r="56" spans="1:6" x14ac:dyDescent="0.25">
      <c r="A56" s="4" t="s">
        <v>35</v>
      </c>
      <c r="B56" s="4" t="s">
        <v>18</v>
      </c>
      <c r="C56" s="4" t="s">
        <v>7</v>
      </c>
      <c r="D56" s="4">
        <v>120</v>
      </c>
      <c r="E56" s="7"/>
      <c r="F56" s="7"/>
    </row>
    <row r="57" spans="1:6" x14ac:dyDescent="0.25">
      <c r="A57" s="4" t="s">
        <v>70</v>
      </c>
      <c r="B57" s="4" t="s">
        <v>202</v>
      </c>
      <c r="C57" s="4" t="s">
        <v>8</v>
      </c>
      <c r="D57" s="4">
        <v>1200</v>
      </c>
      <c r="E57" s="7"/>
      <c r="F57" s="7"/>
    </row>
    <row r="58" spans="1:6" x14ac:dyDescent="0.25">
      <c r="A58" s="4"/>
      <c r="B58" s="4"/>
      <c r="C58" s="4"/>
      <c r="D58" s="4"/>
      <c r="E58" s="7"/>
      <c r="F58" s="7"/>
    </row>
    <row r="59" spans="1:6" x14ac:dyDescent="0.25">
      <c r="A59" s="36" t="s">
        <v>326</v>
      </c>
      <c r="B59" s="36"/>
      <c r="C59" s="36"/>
      <c r="D59" s="36"/>
      <c r="E59" s="36"/>
      <c r="F59" s="12"/>
    </row>
    <row r="61" spans="1:6" ht="18.75" x14ac:dyDescent="0.3">
      <c r="A61" s="32" t="s">
        <v>203</v>
      </c>
      <c r="B61" s="32"/>
      <c r="C61" s="32"/>
      <c r="D61" s="32"/>
      <c r="E61" s="32"/>
      <c r="F61" s="32"/>
    </row>
    <row r="62" spans="1:6" x14ac:dyDescent="0.25">
      <c r="A62" s="4"/>
      <c r="B62" s="4"/>
      <c r="C62" s="4"/>
      <c r="D62" s="4"/>
      <c r="E62" s="7"/>
      <c r="F62" s="7"/>
    </row>
    <row r="63" spans="1:6" x14ac:dyDescent="0.25">
      <c r="A63" s="52" t="s">
        <v>204</v>
      </c>
      <c r="B63" s="53"/>
      <c r="C63" s="53"/>
      <c r="D63" s="53"/>
      <c r="E63" s="53"/>
      <c r="F63" s="54"/>
    </row>
    <row r="64" spans="1:6" x14ac:dyDescent="0.25">
      <c r="A64" s="4"/>
      <c r="B64" s="4"/>
      <c r="C64" s="4"/>
      <c r="D64" s="4"/>
      <c r="E64" s="7"/>
      <c r="F64" s="7"/>
    </row>
    <row r="65" spans="1:6" x14ac:dyDescent="0.25">
      <c r="A65" s="5" t="s">
        <v>1</v>
      </c>
      <c r="B65" s="5" t="s">
        <v>0</v>
      </c>
      <c r="C65" s="5" t="s">
        <v>2</v>
      </c>
      <c r="D65" s="5" t="s">
        <v>3</v>
      </c>
      <c r="E65" s="12" t="s">
        <v>4</v>
      </c>
      <c r="F65" s="12" t="s">
        <v>5</v>
      </c>
    </row>
    <row r="66" spans="1:6" x14ac:dyDescent="0.25">
      <c r="A66" s="4" t="s">
        <v>36</v>
      </c>
      <c r="B66" s="4" t="s">
        <v>205</v>
      </c>
      <c r="C66" s="4" t="s">
        <v>8</v>
      </c>
      <c r="D66" s="4">
        <v>1200</v>
      </c>
      <c r="E66" s="7"/>
      <c r="F66" s="7"/>
    </row>
    <row r="67" spans="1:6" x14ac:dyDescent="0.25">
      <c r="A67" s="4" t="s">
        <v>37</v>
      </c>
      <c r="B67" s="4" t="s">
        <v>206</v>
      </c>
      <c r="C67" s="4" t="s">
        <v>8</v>
      </c>
      <c r="D67" s="4">
        <v>1200</v>
      </c>
      <c r="E67" s="7"/>
      <c r="F67" s="7"/>
    </row>
    <row r="68" spans="1:6" x14ac:dyDescent="0.25">
      <c r="A68" s="4" t="s">
        <v>77</v>
      </c>
      <c r="B68" s="4" t="s">
        <v>207</v>
      </c>
      <c r="C68" s="4" t="s">
        <v>1</v>
      </c>
      <c r="D68" s="4">
        <v>1</v>
      </c>
      <c r="E68" s="7"/>
      <c r="F68" s="7"/>
    </row>
    <row r="69" spans="1:6" x14ac:dyDescent="0.25">
      <c r="A69" s="4"/>
      <c r="B69" s="4"/>
      <c r="C69" s="4"/>
      <c r="D69" s="4"/>
      <c r="E69" s="7"/>
      <c r="F69" s="7"/>
    </row>
    <row r="70" spans="1:6" x14ac:dyDescent="0.25">
      <c r="A70" s="36" t="s">
        <v>329</v>
      </c>
      <c r="B70" s="36"/>
      <c r="C70" s="36"/>
      <c r="D70" s="36"/>
      <c r="E70" s="36"/>
      <c r="F70" s="12"/>
    </row>
    <row r="72" spans="1:6" ht="18.75" x14ac:dyDescent="0.3">
      <c r="A72" s="32" t="s">
        <v>208</v>
      </c>
      <c r="B72" s="32"/>
      <c r="C72" s="32"/>
      <c r="D72" s="32"/>
      <c r="E72" s="32"/>
      <c r="F72" s="32"/>
    </row>
    <row r="73" spans="1:6" x14ac:dyDescent="0.25">
      <c r="A73" s="4"/>
      <c r="B73" s="4"/>
      <c r="C73" s="4"/>
      <c r="D73" s="4"/>
      <c r="E73" s="7"/>
      <c r="F73" s="7"/>
    </row>
    <row r="74" spans="1:6" x14ac:dyDescent="0.25">
      <c r="A74" s="5" t="s">
        <v>1</v>
      </c>
      <c r="B74" s="5" t="s">
        <v>0</v>
      </c>
      <c r="C74" s="5" t="s">
        <v>2</v>
      </c>
      <c r="D74" s="5" t="s">
        <v>3</v>
      </c>
      <c r="E74" s="12" t="s">
        <v>4</v>
      </c>
      <c r="F74" s="12" t="s">
        <v>5</v>
      </c>
    </row>
    <row r="75" spans="1:6" x14ac:dyDescent="0.25">
      <c r="A75" s="4" t="s">
        <v>38</v>
      </c>
      <c r="B75" s="4" t="s">
        <v>209</v>
      </c>
      <c r="C75" s="4" t="s">
        <v>10</v>
      </c>
      <c r="D75" s="4">
        <v>12</v>
      </c>
      <c r="E75" s="7"/>
      <c r="F75" s="7"/>
    </row>
    <row r="76" spans="1:6" x14ac:dyDescent="0.25">
      <c r="A76" s="4" t="s">
        <v>39</v>
      </c>
      <c r="B76" s="4" t="s">
        <v>210</v>
      </c>
      <c r="C76" s="4" t="s">
        <v>10</v>
      </c>
      <c r="D76" s="4">
        <v>6</v>
      </c>
      <c r="E76" s="7"/>
      <c r="F76" s="7"/>
    </row>
    <row r="77" spans="1:6" x14ac:dyDescent="0.25">
      <c r="A77" s="4" t="s">
        <v>40</v>
      </c>
      <c r="B77" s="4" t="s">
        <v>211</v>
      </c>
      <c r="C77" s="4" t="s">
        <v>10</v>
      </c>
      <c r="D77" s="4">
        <v>6</v>
      </c>
      <c r="E77" s="7"/>
      <c r="F77" s="7"/>
    </row>
    <row r="78" spans="1:6" x14ac:dyDescent="0.25">
      <c r="A78" s="4" t="s">
        <v>41</v>
      </c>
      <c r="B78" s="4" t="s">
        <v>212</v>
      </c>
      <c r="C78" s="4" t="s">
        <v>10</v>
      </c>
      <c r="D78" s="4">
        <v>4</v>
      </c>
      <c r="E78" s="7"/>
      <c r="F78" s="7"/>
    </row>
    <row r="79" spans="1:6" x14ac:dyDescent="0.25">
      <c r="A79" s="4" t="s">
        <v>42</v>
      </c>
      <c r="B79" s="4" t="s">
        <v>213</v>
      </c>
      <c r="C79" s="4" t="s">
        <v>10</v>
      </c>
      <c r="D79" s="4">
        <v>12</v>
      </c>
      <c r="E79" s="7"/>
      <c r="F79" s="7"/>
    </row>
    <row r="80" spans="1:6" x14ac:dyDescent="0.25">
      <c r="A80" s="4" t="s">
        <v>69</v>
      </c>
      <c r="B80" s="4" t="s">
        <v>214</v>
      </c>
      <c r="C80" s="4" t="s">
        <v>1</v>
      </c>
      <c r="D80" s="4">
        <v>1</v>
      </c>
      <c r="E80" s="7"/>
      <c r="F80" s="7"/>
    </row>
    <row r="81" spans="1:6" x14ac:dyDescent="0.25">
      <c r="A81" s="4"/>
      <c r="B81" s="4"/>
      <c r="C81" s="4"/>
      <c r="D81" s="4"/>
      <c r="E81" s="7"/>
      <c r="F81" s="7"/>
    </row>
    <row r="82" spans="1:6" x14ac:dyDescent="0.25">
      <c r="A82" s="36" t="s">
        <v>327</v>
      </c>
      <c r="B82" s="36"/>
      <c r="C82" s="36"/>
      <c r="D82" s="36"/>
      <c r="E82" s="36"/>
      <c r="F82" s="12"/>
    </row>
    <row r="84" spans="1:6" ht="18.75" x14ac:dyDescent="0.3">
      <c r="A84" s="32" t="s">
        <v>215</v>
      </c>
      <c r="B84" s="32"/>
      <c r="C84" s="32"/>
      <c r="D84" s="32"/>
      <c r="E84" s="32"/>
      <c r="F84" s="32"/>
    </row>
    <row r="85" spans="1:6" x14ac:dyDescent="0.25">
      <c r="A85" s="4"/>
      <c r="B85" s="4"/>
      <c r="C85" s="4"/>
      <c r="D85" s="4"/>
      <c r="E85" s="7"/>
      <c r="F85" s="7"/>
    </row>
    <row r="86" spans="1:6" x14ac:dyDescent="0.25">
      <c r="A86" s="5" t="s">
        <v>1</v>
      </c>
      <c r="B86" s="5" t="s">
        <v>0</v>
      </c>
      <c r="C86" s="5" t="s">
        <v>2</v>
      </c>
      <c r="D86" s="5" t="s">
        <v>3</v>
      </c>
      <c r="E86" s="12" t="s">
        <v>4</v>
      </c>
      <c r="F86" s="12" t="s">
        <v>5</v>
      </c>
    </row>
    <row r="87" spans="1:6" x14ac:dyDescent="0.25">
      <c r="A87" s="4" t="s">
        <v>43</v>
      </c>
      <c r="B87" s="4" t="s">
        <v>216</v>
      </c>
      <c r="C87" s="4" t="s">
        <v>10</v>
      </c>
      <c r="D87" s="4">
        <v>20</v>
      </c>
      <c r="E87" s="7"/>
      <c r="F87" s="7"/>
    </row>
    <row r="88" spans="1:6" x14ac:dyDescent="0.25">
      <c r="A88" s="4" t="s">
        <v>44</v>
      </c>
      <c r="B88" s="4" t="s">
        <v>217</v>
      </c>
      <c r="C88" s="4" t="s">
        <v>10</v>
      </c>
      <c r="D88" s="4">
        <v>20</v>
      </c>
      <c r="E88" s="7"/>
      <c r="F88" s="7"/>
    </row>
    <row r="89" spans="1:6" x14ac:dyDescent="0.25">
      <c r="A89" s="4" t="s">
        <v>45</v>
      </c>
      <c r="B89" s="4" t="s">
        <v>218</v>
      </c>
      <c r="C89" s="4" t="s">
        <v>8</v>
      </c>
      <c r="D89" s="4">
        <v>200</v>
      </c>
      <c r="E89" s="7"/>
      <c r="F89" s="7"/>
    </row>
    <row r="90" spans="1:6" x14ac:dyDescent="0.25">
      <c r="A90" s="4" t="s">
        <v>46</v>
      </c>
      <c r="B90" s="4" t="s">
        <v>219</v>
      </c>
      <c r="C90" s="4" t="s">
        <v>10</v>
      </c>
      <c r="D90" s="4">
        <v>20</v>
      </c>
      <c r="E90" s="7"/>
      <c r="F90" s="7"/>
    </row>
    <row r="91" spans="1:6" x14ac:dyDescent="0.25">
      <c r="A91" s="4" t="s">
        <v>68</v>
      </c>
      <c r="B91" s="4" t="s">
        <v>220</v>
      </c>
      <c r="C91" s="4" t="s">
        <v>10</v>
      </c>
      <c r="D91" s="4">
        <v>20</v>
      </c>
      <c r="E91" s="7"/>
      <c r="F91" s="7"/>
    </row>
    <row r="92" spans="1:6" x14ac:dyDescent="0.25">
      <c r="A92" s="4" t="s">
        <v>78</v>
      </c>
      <c r="B92" s="4" t="s">
        <v>221</v>
      </c>
      <c r="C92" s="4" t="s">
        <v>10</v>
      </c>
      <c r="D92" s="4">
        <v>20</v>
      </c>
      <c r="E92" s="7"/>
      <c r="F92" s="7"/>
    </row>
    <row r="93" spans="1:6" x14ac:dyDescent="0.25">
      <c r="A93" s="4" t="s">
        <v>81</v>
      </c>
      <c r="B93" s="4" t="s">
        <v>222</v>
      </c>
      <c r="C93" s="4" t="s">
        <v>10</v>
      </c>
      <c r="D93" s="4">
        <v>20</v>
      </c>
      <c r="E93" s="7"/>
      <c r="F93" s="7"/>
    </row>
    <row r="94" spans="1:6" x14ac:dyDescent="0.25">
      <c r="A94" s="4" t="s">
        <v>223</v>
      </c>
      <c r="B94" s="4" t="s">
        <v>224</v>
      </c>
      <c r="C94" s="4" t="s">
        <v>1</v>
      </c>
      <c r="D94" s="4">
        <v>1</v>
      </c>
      <c r="E94" s="7"/>
      <c r="F94" s="7"/>
    </row>
    <row r="95" spans="1:6" x14ac:dyDescent="0.25">
      <c r="A95" s="4"/>
      <c r="B95" s="4"/>
      <c r="C95" s="4"/>
      <c r="D95" s="4"/>
      <c r="E95" s="7"/>
      <c r="F95" s="7"/>
    </row>
    <row r="96" spans="1:6" x14ac:dyDescent="0.25">
      <c r="A96" s="36" t="s">
        <v>330</v>
      </c>
      <c r="B96" s="36"/>
      <c r="C96" s="36"/>
      <c r="D96" s="36"/>
      <c r="E96" s="36"/>
      <c r="F96" s="12"/>
    </row>
    <row r="98" spans="1:6" ht="18.75" x14ac:dyDescent="0.3">
      <c r="A98" s="32" t="s">
        <v>225</v>
      </c>
      <c r="B98" s="32"/>
      <c r="C98" s="32"/>
      <c r="D98" s="32"/>
      <c r="E98" s="32"/>
      <c r="F98" s="32"/>
    </row>
    <row r="99" spans="1:6" x14ac:dyDescent="0.25">
      <c r="A99" s="4"/>
      <c r="B99" s="4"/>
      <c r="C99" s="4"/>
      <c r="D99" s="4"/>
      <c r="E99" s="7"/>
      <c r="F99" s="7"/>
    </row>
    <row r="100" spans="1:6" x14ac:dyDescent="0.25">
      <c r="A100" s="5" t="s">
        <v>1</v>
      </c>
      <c r="B100" s="5" t="s">
        <v>0</v>
      </c>
      <c r="C100" s="5" t="s">
        <v>2</v>
      </c>
      <c r="D100" s="5" t="s">
        <v>3</v>
      </c>
      <c r="E100" s="12" t="s">
        <v>4</v>
      </c>
      <c r="F100" s="12" t="s">
        <v>5</v>
      </c>
    </row>
    <row r="101" spans="1:6" x14ac:dyDescent="0.25">
      <c r="A101" s="4" t="s">
        <v>47</v>
      </c>
      <c r="B101" s="4" t="s">
        <v>226</v>
      </c>
      <c r="C101" s="4" t="s">
        <v>10</v>
      </c>
      <c r="D101" s="4">
        <v>1</v>
      </c>
      <c r="E101" s="7"/>
      <c r="F101" s="7"/>
    </row>
    <row r="102" spans="1:6" x14ac:dyDescent="0.25">
      <c r="A102" s="4" t="s">
        <v>48</v>
      </c>
      <c r="B102" s="4" t="s">
        <v>227</v>
      </c>
      <c r="C102" s="4" t="s">
        <v>10</v>
      </c>
      <c r="D102" s="4">
        <v>1</v>
      </c>
      <c r="E102" s="7"/>
      <c r="F102" s="7"/>
    </row>
    <row r="103" spans="1:6" x14ac:dyDescent="0.25">
      <c r="A103" s="4" t="s">
        <v>49</v>
      </c>
      <c r="B103" s="4" t="s">
        <v>228</v>
      </c>
      <c r="C103" s="4" t="s">
        <v>10</v>
      </c>
      <c r="D103" s="4">
        <v>1</v>
      </c>
      <c r="E103" s="7"/>
      <c r="F103" s="7"/>
    </row>
    <row r="104" spans="1:6" x14ac:dyDescent="0.25">
      <c r="A104" s="4" t="s">
        <v>50</v>
      </c>
      <c r="B104" s="4" t="s">
        <v>229</v>
      </c>
      <c r="C104" s="4" t="s">
        <v>1</v>
      </c>
      <c r="D104" s="4">
        <v>1</v>
      </c>
      <c r="E104" s="7"/>
      <c r="F104" s="7"/>
    </row>
    <row r="105" spans="1:6" x14ac:dyDescent="0.25">
      <c r="A105" s="4" t="s">
        <v>51</v>
      </c>
      <c r="B105" s="4" t="s">
        <v>230</v>
      </c>
      <c r="C105" s="4" t="s">
        <v>1</v>
      </c>
      <c r="D105" s="4">
        <v>1</v>
      </c>
      <c r="E105" s="7"/>
      <c r="F105" s="7"/>
    </row>
    <row r="106" spans="1:6" x14ac:dyDescent="0.25">
      <c r="A106" s="4"/>
      <c r="B106" s="4"/>
      <c r="C106" s="4"/>
      <c r="D106" s="4"/>
      <c r="E106" s="7"/>
      <c r="F106" s="7"/>
    </row>
    <row r="107" spans="1:6" x14ac:dyDescent="0.25">
      <c r="A107" s="36" t="s">
        <v>328</v>
      </c>
      <c r="B107" s="36"/>
      <c r="C107" s="36"/>
      <c r="D107" s="36"/>
      <c r="E107" s="36"/>
      <c r="F107" s="12"/>
    </row>
    <row r="109" spans="1:6" ht="18.75" x14ac:dyDescent="0.3">
      <c r="A109" s="32" t="s">
        <v>231</v>
      </c>
      <c r="B109" s="32"/>
      <c r="C109" s="32"/>
      <c r="D109" s="32"/>
      <c r="E109" s="32"/>
      <c r="F109" s="32"/>
    </row>
    <row r="110" spans="1:6" x14ac:dyDescent="0.25">
      <c r="A110" s="4"/>
      <c r="B110" s="4"/>
      <c r="C110" s="4"/>
      <c r="D110" s="4"/>
      <c r="E110" s="7"/>
      <c r="F110" s="7"/>
    </row>
    <row r="111" spans="1:6" x14ac:dyDescent="0.25">
      <c r="A111" s="5" t="s">
        <v>1</v>
      </c>
      <c r="B111" s="5" t="s">
        <v>0</v>
      </c>
      <c r="C111" s="5" t="s">
        <v>2</v>
      </c>
      <c r="D111" s="5" t="s">
        <v>3</v>
      </c>
      <c r="E111" s="12" t="s">
        <v>4</v>
      </c>
      <c r="F111" s="12" t="s">
        <v>5</v>
      </c>
    </row>
    <row r="112" spans="1:6" x14ac:dyDescent="0.25">
      <c r="A112" s="4" t="s">
        <v>52</v>
      </c>
      <c r="B112" s="4" t="s">
        <v>232</v>
      </c>
      <c r="C112" s="4" t="s">
        <v>1</v>
      </c>
      <c r="D112" s="4">
        <v>1</v>
      </c>
      <c r="E112" s="7"/>
      <c r="F112" s="7"/>
    </row>
    <row r="113" spans="1:6" x14ac:dyDescent="0.25">
      <c r="A113" s="4" t="s">
        <v>53</v>
      </c>
      <c r="B113" s="4" t="s">
        <v>233</v>
      </c>
      <c r="C113" s="4" t="s">
        <v>9</v>
      </c>
      <c r="D113" s="4">
        <v>8</v>
      </c>
      <c r="E113" s="7"/>
      <c r="F113" s="7"/>
    </row>
    <row r="114" spans="1:6" x14ac:dyDescent="0.25">
      <c r="A114" s="4" t="s">
        <v>54</v>
      </c>
      <c r="B114" s="4" t="s">
        <v>234</v>
      </c>
      <c r="C114" s="4" t="s">
        <v>1</v>
      </c>
      <c r="D114" s="4">
        <v>1</v>
      </c>
      <c r="E114" s="7"/>
      <c r="F114" s="7"/>
    </row>
    <row r="115" spans="1:6" x14ac:dyDescent="0.25">
      <c r="A115" s="4" t="s">
        <v>55</v>
      </c>
      <c r="B115" s="4" t="s">
        <v>235</v>
      </c>
      <c r="C115" s="4" t="s">
        <v>1</v>
      </c>
      <c r="D115" s="4">
        <v>1</v>
      </c>
      <c r="E115" s="7"/>
      <c r="F115" s="7"/>
    </row>
    <row r="116" spans="1:6" x14ac:dyDescent="0.25">
      <c r="A116" s="4"/>
      <c r="B116" s="4"/>
      <c r="C116" s="4"/>
      <c r="D116" s="4"/>
      <c r="E116" s="7"/>
      <c r="F116" s="7"/>
    </row>
    <row r="117" spans="1:6" x14ac:dyDescent="0.25">
      <c r="A117" s="36" t="s">
        <v>331</v>
      </c>
      <c r="B117" s="36"/>
      <c r="C117" s="36"/>
      <c r="D117" s="36"/>
      <c r="E117" s="36"/>
      <c r="F117" s="12"/>
    </row>
    <row r="119" spans="1:6" ht="18.75" x14ac:dyDescent="0.3">
      <c r="A119" s="32" t="s">
        <v>236</v>
      </c>
      <c r="B119" s="32"/>
      <c r="C119" s="32"/>
      <c r="D119" s="32"/>
      <c r="E119" s="32"/>
      <c r="F119" s="32"/>
    </row>
    <row r="120" spans="1:6" x14ac:dyDescent="0.25">
      <c r="A120" s="4"/>
      <c r="B120" s="4"/>
      <c r="C120" s="4"/>
      <c r="D120" s="4"/>
      <c r="E120" s="7"/>
      <c r="F120" s="7"/>
    </row>
    <row r="121" spans="1:6" x14ac:dyDescent="0.25">
      <c r="A121" s="5" t="s">
        <v>1</v>
      </c>
      <c r="B121" s="5" t="s">
        <v>0</v>
      </c>
      <c r="C121" s="5" t="s">
        <v>2</v>
      </c>
      <c r="D121" s="5" t="s">
        <v>3</v>
      </c>
      <c r="E121" s="12" t="s">
        <v>4</v>
      </c>
      <c r="F121" s="12" t="s">
        <v>5</v>
      </c>
    </row>
    <row r="122" spans="1:6" x14ac:dyDescent="0.25">
      <c r="A122" s="4" t="s">
        <v>56</v>
      </c>
      <c r="B122" s="4" t="s">
        <v>237</v>
      </c>
      <c r="C122" s="4" t="s">
        <v>10</v>
      </c>
      <c r="D122" s="4">
        <v>1</v>
      </c>
      <c r="E122" s="7"/>
      <c r="F122" s="7"/>
    </row>
    <row r="123" spans="1:6" x14ac:dyDescent="0.25">
      <c r="A123" s="4" t="s">
        <v>57</v>
      </c>
      <c r="B123" s="4" t="s">
        <v>238</v>
      </c>
      <c r="C123" s="4" t="s">
        <v>10</v>
      </c>
      <c r="D123" s="4">
        <v>1</v>
      </c>
      <c r="E123" s="7"/>
      <c r="F123" s="7"/>
    </row>
    <row r="124" spans="1:6" x14ac:dyDescent="0.25">
      <c r="A124" s="4" t="s">
        <v>58</v>
      </c>
      <c r="B124" s="4" t="s">
        <v>239</v>
      </c>
      <c r="C124" s="4" t="s">
        <v>10</v>
      </c>
      <c r="D124" s="4">
        <v>1</v>
      </c>
      <c r="E124" s="7"/>
      <c r="F124" s="7"/>
    </row>
    <row r="125" spans="1:6" x14ac:dyDescent="0.25">
      <c r="A125" s="4" t="s">
        <v>59</v>
      </c>
      <c r="B125" s="4" t="s">
        <v>240</v>
      </c>
      <c r="C125" s="4" t="s">
        <v>10</v>
      </c>
      <c r="D125" s="4">
        <v>1</v>
      </c>
      <c r="E125" s="7"/>
      <c r="F125" s="7"/>
    </row>
    <row r="126" spans="1:6" x14ac:dyDescent="0.25">
      <c r="A126" s="4" t="s">
        <v>67</v>
      </c>
      <c r="B126" s="4" t="s">
        <v>241</v>
      </c>
      <c r="C126" s="4" t="s">
        <v>1</v>
      </c>
      <c r="D126" s="4">
        <v>1</v>
      </c>
      <c r="E126" s="7"/>
      <c r="F126" s="7"/>
    </row>
    <row r="127" spans="1:6" x14ac:dyDescent="0.25">
      <c r="A127" s="4"/>
      <c r="B127" s="4"/>
      <c r="C127" s="4"/>
      <c r="D127" s="4"/>
      <c r="E127" s="7"/>
      <c r="F127" s="7"/>
    </row>
    <row r="128" spans="1:6" x14ac:dyDescent="0.25">
      <c r="A128" s="36" t="s">
        <v>322</v>
      </c>
      <c r="B128" s="36"/>
      <c r="C128" s="36"/>
      <c r="D128" s="36"/>
      <c r="E128" s="36"/>
      <c r="F128" s="12"/>
    </row>
    <row r="130" spans="1:6" ht="18.75" x14ac:dyDescent="0.3">
      <c r="A130" s="32" t="s">
        <v>242</v>
      </c>
      <c r="B130" s="32"/>
      <c r="C130" s="32"/>
      <c r="D130" s="32"/>
      <c r="E130" s="32"/>
      <c r="F130" s="32"/>
    </row>
    <row r="131" spans="1:6" x14ac:dyDescent="0.25">
      <c r="A131" s="4"/>
      <c r="B131" s="4"/>
      <c r="C131" s="4"/>
      <c r="D131" s="4"/>
      <c r="E131" s="7"/>
      <c r="F131" s="7"/>
    </row>
    <row r="132" spans="1:6" x14ac:dyDescent="0.25">
      <c r="A132" s="5" t="s">
        <v>1</v>
      </c>
      <c r="B132" s="5" t="s">
        <v>0</v>
      </c>
      <c r="C132" s="5" t="s">
        <v>2</v>
      </c>
      <c r="D132" s="5" t="s">
        <v>3</v>
      </c>
      <c r="E132" s="12" t="s">
        <v>4</v>
      </c>
      <c r="F132" s="12" t="s">
        <v>5</v>
      </c>
    </row>
    <row r="133" spans="1:6" x14ac:dyDescent="0.25">
      <c r="A133" s="4" t="s">
        <v>60</v>
      </c>
      <c r="B133" s="4" t="s">
        <v>243</v>
      </c>
      <c r="C133" s="4" t="s">
        <v>10</v>
      </c>
      <c r="D133" s="4">
        <v>5</v>
      </c>
      <c r="E133" s="7"/>
      <c r="F133" s="7"/>
    </row>
    <row r="134" spans="1:6" x14ac:dyDescent="0.25">
      <c r="A134" s="4" t="s">
        <v>61</v>
      </c>
      <c r="B134" s="4" t="s">
        <v>244</v>
      </c>
      <c r="C134" s="4" t="s">
        <v>10</v>
      </c>
      <c r="D134" s="4">
        <v>5</v>
      </c>
      <c r="E134" s="7"/>
      <c r="F134" s="7"/>
    </row>
    <row r="135" spans="1:6" x14ac:dyDescent="0.25">
      <c r="A135" s="4" t="s">
        <v>62</v>
      </c>
      <c r="B135" s="4" t="s">
        <v>245</v>
      </c>
      <c r="C135" s="4" t="s">
        <v>10</v>
      </c>
      <c r="D135" s="4">
        <v>5</v>
      </c>
      <c r="E135" s="7"/>
      <c r="F135" s="7"/>
    </row>
    <row r="136" spans="1:6" x14ac:dyDescent="0.25">
      <c r="A136" s="4"/>
      <c r="B136" s="4"/>
      <c r="C136" s="4"/>
      <c r="D136" s="4"/>
      <c r="E136" s="7"/>
      <c r="F136" s="7"/>
    </row>
    <row r="137" spans="1:6" x14ac:dyDescent="0.25">
      <c r="A137" s="36" t="s">
        <v>332</v>
      </c>
      <c r="B137" s="36"/>
      <c r="C137" s="36"/>
      <c r="D137" s="36"/>
      <c r="E137" s="36"/>
      <c r="F137" s="12"/>
    </row>
    <row r="139" spans="1:6" ht="18.75" x14ac:dyDescent="0.3">
      <c r="A139" s="32" t="s">
        <v>246</v>
      </c>
      <c r="B139" s="32"/>
      <c r="C139" s="32"/>
      <c r="D139" s="32"/>
      <c r="E139" s="32"/>
      <c r="F139" s="32"/>
    </row>
    <row r="140" spans="1:6" x14ac:dyDescent="0.25">
      <c r="A140" s="4"/>
      <c r="B140" s="4"/>
      <c r="C140" s="4"/>
      <c r="D140" s="4"/>
      <c r="E140" s="7"/>
      <c r="F140" s="7"/>
    </row>
    <row r="141" spans="1:6" x14ac:dyDescent="0.25">
      <c r="A141" s="5" t="s">
        <v>1</v>
      </c>
      <c r="B141" s="5" t="s">
        <v>0</v>
      </c>
      <c r="C141" s="5" t="s">
        <v>2</v>
      </c>
      <c r="D141" s="5" t="s">
        <v>3</v>
      </c>
      <c r="E141" s="12" t="s">
        <v>4</v>
      </c>
      <c r="F141" s="12" t="s">
        <v>5</v>
      </c>
    </row>
    <row r="142" spans="1:6" x14ac:dyDescent="0.25">
      <c r="A142" s="4" t="s">
        <v>63</v>
      </c>
      <c r="B142" s="4" t="s">
        <v>247</v>
      </c>
      <c r="C142" s="4" t="s">
        <v>10</v>
      </c>
      <c r="D142" s="4">
        <v>20</v>
      </c>
      <c r="E142" s="7"/>
      <c r="F142" s="7"/>
    </row>
    <row r="143" spans="1:6" x14ac:dyDescent="0.25">
      <c r="A143" s="4" t="s">
        <v>64</v>
      </c>
      <c r="B143" s="4" t="s">
        <v>248</v>
      </c>
      <c r="C143" s="4" t="s">
        <v>10</v>
      </c>
      <c r="D143" s="4">
        <v>20</v>
      </c>
      <c r="E143" s="7"/>
      <c r="F143" s="7"/>
    </row>
    <row r="144" spans="1:6" x14ac:dyDescent="0.25">
      <c r="A144" s="4" t="s">
        <v>65</v>
      </c>
      <c r="B144" s="4" t="s">
        <v>249</v>
      </c>
      <c r="C144" s="4" t="s">
        <v>10</v>
      </c>
      <c r="D144" s="4">
        <v>20</v>
      </c>
      <c r="E144" s="7"/>
      <c r="F144" s="7"/>
    </row>
    <row r="145" spans="1:6" x14ac:dyDescent="0.25">
      <c r="A145" s="4" t="s">
        <v>66</v>
      </c>
      <c r="B145" s="4" t="s">
        <v>250</v>
      </c>
      <c r="C145" s="4" t="s">
        <v>10</v>
      </c>
      <c r="D145" s="4">
        <v>40</v>
      </c>
      <c r="E145" s="7"/>
      <c r="F145" s="7"/>
    </row>
    <row r="146" spans="1:6" x14ac:dyDescent="0.25">
      <c r="A146" s="4" t="s">
        <v>251</v>
      </c>
      <c r="B146" s="4" t="s">
        <v>252</v>
      </c>
      <c r="C146" s="4" t="s">
        <v>10</v>
      </c>
      <c r="D146" s="4">
        <v>4</v>
      </c>
      <c r="E146" s="7"/>
      <c r="F146" s="7"/>
    </row>
    <row r="147" spans="1:6" x14ac:dyDescent="0.25">
      <c r="A147" s="4" t="s">
        <v>253</v>
      </c>
      <c r="B147" s="4" t="s">
        <v>254</v>
      </c>
      <c r="C147" s="4" t="s">
        <v>10</v>
      </c>
      <c r="D147" s="4">
        <v>4</v>
      </c>
      <c r="E147" s="7"/>
      <c r="F147" s="7"/>
    </row>
    <row r="148" spans="1:6" x14ac:dyDescent="0.25">
      <c r="A148" s="4"/>
      <c r="B148" s="4"/>
      <c r="C148" s="4"/>
      <c r="D148" s="4"/>
      <c r="E148" s="7"/>
      <c r="F148" s="7"/>
    </row>
    <row r="149" spans="1:6" x14ac:dyDescent="0.25">
      <c r="A149" s="36" t="s">
        <v>323</v>
      </c>
      <c r="B149" s="36"/>
      <c r="C149" s="36"/>
      <c r="D149" s="36"/>
      <c r="E149" s="36"/>
      <c r="F149" s="12"/>
    </row>
    <row r="151" spans="1:6" ht="18.75" x14ac:dyDescent="0.3">
      <c r="A151" s="32" t="s">
        <v>255</v>
      </c>
      <c r="B151" s="32"/>
      <c r="C151" s="32"/>
      <c r="D151" s="32"/>
      <c r="E151" s="32"/>
      <c r="F151" s="32"/>
    </row>
    <row r="152" spans="1:6" x14ac:dyDescent="0.25">
      <c r="A152" s="4"/>
      <c r="B152" s="4"/>
      <c r="C152" s="4"/>
      <c r="D152" s="4"/>
      <c r="E152" s="7"/>
      <c r="F152" s="7"/>
    </row>
    <row r="153" spans="1:6" x14ac:dyDescent="0.25">
      <c r="A153" s="5" t="s">
        <v>1</v>
      </c>
      <c r="B153" s="5" t="s">
        <v>0</v>
      </c>
      <c r="C153" s="5" t="s">
        <v>2</v>
      </c>
      <c r="D153" s="5" t="s">
        <v>3</v>
      </c>
      <c r="E153" s="12" t="s">
        <v>4</v>
      </c>
      <c r="F153" s="12" t="s">
        <v>5</v>
      </c>
    </row>
    <row r="154" spans="1:6" x14ac:dyDescent="0.25">
      <c r="A154" s="4" t="s">
        <v>256</v>
      </c>
      <c r="B154" s="4" t="s">
        <v>257</v>
      </c>
      <c r="C154" s="4" t="s">
        <v>1</v>
      </c>
      <c r="D154" s="4">
        <v>1</v>
      </c>
      <c r="E154" s="7"/>
      <c r="F154" s="7"/>
    </row>
    <row r="155" spans="1:6" x14ac:dyDescent="0.25">
      <c r="A155" s="4" t="s">
        <v>258</v>
      </c>
      <c r="B155" s="4" t="s">
        <v>259</v>
      </c>
      <c r="C155" s="4" t="s">
        <v>1</v>
      </c>
      <c r="D155" s="4">
        <v>1</v>
      </c>
      <c r="E155" s="7"/>
      <c r="F155" s="7"/>
    </row>
    <row r="156" spans="1:6" x14ac:dyDescent="0.25">
      <c r="A156" s="4" t="s">
        <v>260</v>
      </c>
      <c r="B156" s="4" t="s">
        <v>261</v>
      </c>
      <c r="C156" s="4" t="s">
        <v>1</v>
      </c>
      <c r="D156" s="4">
        <v>1</v>
      </c>
      <c r="E156" s="7"/>
      <c r="F156" s="7"/>
    </row>
    <row r="157" spans="1:6" x14ac:dyDescent="0.25">
      <c r="A157" s="4" t="s">
        <v>262</v>
      </c>
      <c r="B157" s="4" t="s">
        <v>263</v>
      </c>
      <c r="C157" s="4" t="s">
        <v>1</v>
      </c>
      <c r="D157" s="4">
        <v>1</v>
      </c>
      <c r="E157" s="7"/>
      <c r="F157" s="7"/>
    </row>
    <row r="158" spans="1:6" x14ac:dyDescent="0.25">
      <c r="A158" s="4" t="s">
        <v>264</v>
      </c>
      <c r="B158" s="4" t="s">
        <v>265</v>
      </c>
      <c r="C158" s="4" t="s">
        <v>1</v>
      </c>
      <c r="D158" s="4">
        <v>1</v>
      </c>
      <c r="E158" s="7"/>
      <c r="F158" s="7"/>
    </row>
    <row r="159" spans="1:6" x14ac:dyDescent="0.25">
      <c r="A159" s="4"/>
      <c r="B159" s="4"/>
      <c r="C159" s="4"/>
      <c r="D159" s="4"/>
      <c r="E159" s="7"/>
      <c r="F159" s="7"/>
    </row>
    <row r="160" spans="1:6" x14ac:dyDescent="0.25">
      <c r="A160" s="36" t="s">
        <v>333</v>
      </c>
      <c r="B160" s="36"/>
      <c r="C160" s="36"/>
      <c r="D160" s="36"/>
      <c r="E160" s="36"/>
      <c r="F160" s="12"/>
    </row>
    <row r="162" spans="1:6" ht="24" x14ac:dyDescent="0.4">
      <c r="A162" s="55" t="s">
        <v>172</v>
      </c>
      <c r="B162" s="55"/>
      <c r="C162" s="55"/>
      <c r="D162" s="55"/>
      <c r="E162" s="55"/>
      <c r="F162" s="55"/>
    </row>
    <row r="163" spans="1:6" x14ac:dyDescent="0.25">
      <c r="A163" s="4"/>
      <c r="B163" s="4"/>
      <c r="C163" s="4"/>
      <c r="D163" s="4"/>
      <c r="E163" s="7"/>
      <c r="F163" s="7"/>
    </row>
    <row r="164" spans="1:6" x14ac:dyDescent="0.25">
      <c r="A164" s="4"/>
      <c r="B164" s="49" t="s">
        <v>76</v>
      </c>
      <c r="C164" s="50"/>
      <c r="D164" s="50"/>
      <c r="E164" s="51"/>
      <c r="F164" s="28" t="s">
        <v>5</v>
      </c>
    </row>
    <row r="165" spans="1:6" x14ac:dyDescent="0.25">
      <c r="A165" s="4"/>
      <c r="B165" s="36" t="str">
        <f>A3</f>
        <v>A. PROVISIONALSUMS</v>
      </c>
      <c r="C165" s="36"/>
      <c r="D165" s="36"/>
      <c r="E165" s="36"/>
      <c r="F165" s="12"/>
    </row>
    <row r="166" spans="1:6" x14ac:dyDescent="0.25">
      <c r="A166" s="4"/>
      <c r="B166" s="36" t="str">
        <f>A13</f>
        <v>B. BOREHOLE EQUIPPING</v>
      </c>
      <c r="C166" s="36"/>
      <c r="D166" s="36"/>
      <c r="E166" s="36"/>
      <c r="F166" s="12"/>
    </row>
    <row r="167" spans="1:6" x14ac:dyDescent="0.25">
      <c r="A167" s="4"/>
      <c r="B167" s="36" t="str">
        <f>A26</f>
        <v>C. AUTOMATION &amp; CONTROL</v>
      </c>
      <c r="C167" s="36"/>
      <c r="D167" s="36"/>
      <c r="E167" s="36"/>
      <c r="F167" s="12"/>
    </row>
    <row r="168" spans="1:6" x14ac:dyDescent="0.25">
      <c r="A168" s="4"/>
      <c r="B168" s="36" t="str">
        <f>A37</f>
        <v>D. ELECTRICAL INSTALLATION</v>
      </c>
      <c r="C168" s="36"/>
      <c r="D168" s="36"/>
      <c r="E168" s="36"/>
      <c r="F168" s="12"/>
    </row>
    <row r="169" spans="1:6" x14ac:dyDescent="0.25">
      <c r="A169" s="4"/>
      <c r="B169" s="36" t="str">
        <f>A48</f>
        <v>E. EARTHWORKS</v>
      </c>
      <c r="C169" s="36"/>
      <c r="D169" s="36"/>
      <c r="E169" s="36"/>
      <c r="F169" s="12"/>
    </row>
    <row r="170" spans="1:6" x14ac:dyDescent="0.25">
      <c r="A170" s="4"/>
      <c r="B170" s="36" t="str">
        <f>A61</f>
        <v>F. WATER RETICULATION PIPEWORK</v>
      </c>
      <c r="C170" s="36"/>
      <c r="D170" s="36"/>
      <c r="E170" s="36"/>
      <c r="F170" s="12"/>
    </row>
    <row r="171" spans="1:6" x14ac:dyDescent="0.25">
      <c r="A171" s="4"/>
      <c r="B171" s="36" t="str">
        <f>A72</f>
        <v>G. VALVES &amp; FITTINGS</v>
      </c>
      <c r="C171" s="36"/>
      <c r="D171" s="36"/>
      <c r="E171" s="36"/>
      <c r="F171" s="12"/>
    </row>
    <row r="172" spans="1:6" x14ac:dyDescent="0.25">
      <c r="A172" s="4"/>
      <c r="B172" s="36" t="str">
        <f>A84</f>
        <v>H. BUILDING CONNECTIONS (20 BUILDINGS)</v>
      </c>
      <c r="C172" s="36"/>
      <c r="D172" s="36"/>
      <c r="E172" s="36"/>
      <c r="F172" s="12"/>
    </row>
    <row r="173" spans="1:6" x14ac:dyDescent="0.25">
      <c r="A173" s="4"/>
      <c r="B173" s="36" t="str">
        <f>A98</f>
        <v>I. 20,000L ELEVATED WATER TANK</v>
      </c>
      <c r="C173" s="36"/>
      <c r="D173" s="36"/>
      <c r="E173" s="36"/>
      <c r="F173" s="12"/>
    </row>
    <row r="174" spans="1:6" x14ac:dyDescent="0.25">
      <c r="A174" s="4"/>
      <c r="B174" s="36" t="str">
        <f>A109</f>
        <v>J. 20M HIGH TANK STAND</v>
      </c>
      <c r="C174" s="36"/>
      <c r="D174" s="36"/>
      <c r="E174" s="36"/>
      <c r="F174" s="12"/>
    </row>
    <row r="175" spans="1:6" x14ac:dyDescent="0.25">
      <c r="A175" s="4"/>
      <c r="B175" s="36" t="str">
        <f>A119</f>
        <v>K. FIRE HYDRANT &amp; BOOSTER PUMP</v>
      </c>
      <c r="C175" s="36"/>
      <c r="D175" s="36"/>
      <c r="E175" s="36"/>
      <c r="F175" s="12"/>
    </row>
    <row r="176" spans="1:6" x14ac:dyDescent="0.25">
      <c r="A176" s="4"/>
      <c r="B176" s="36" t="str">
        <f>A130</f>
        <v>L. FIRE HOSE REELS</v>
      </c>
      <c r="C176" s="36"/>
      <c r="D176" s="36"/>
      <c r="E176" s="36"/>
      <c r="F176" s="12"/>
    </row>
    <row r="177" spans="1:6" x14ac:dyDescent="0.25">
      <c r="A177" s="4"/>
      <c r="B177" s="36" t="str">
        <f>A139</f>
        <v>M. FIRE EXTINGUISHERS &amp; SIGNAGE</v>
      </c>
      <c r="C177" s="36"/>
      <c r="D177" s="36"/>
      <c r="E177" s="36"/>
      <c r="F177" s="12"/>
    </row>
    <row r="178" spans="1:6" x14ac:dyDescent="0.25">
      <c r="A178" s="4"/>
      <c r="B178" s="36" t="str">
        <f>A151</f>
        <v>N. TESTING &amp; COMMISSIONING</v>
      </c>
      <c r="C178" s="36"/>
      <c r="D178" s="36"/>
      <c r="E178" s="36"/>
      <c r="F178" s="12"/>
    </row>
    <row r="179" spans="1:6" x14ac:dyDescent="0.25">
      <c r="B179" s="1"/>
      <c r="C179" s="1"/>
      <c r="D179" s="1"/>
      <c r="E179" s="14"/>
      <c r="F179" s="14"/>
    </row>
    <row r="180" spans="1:6" x14ac:dyDescent="0.25">
      <c r="A180" s="42" t="s">
        <v>343</v>
      </c>
      <c r="B180" s="42"/>
      <c r="C180" s="42"/>
      <c r="D180" s="42"/>
      <c r="E180" s="42"/>
      <c r="F180" s="9"/>
    </row>
  </sheetData>
  <mergeCells count="47">
    <mergeCell ref="A3:F3"/>
    <mergeCell ref="A10:E10"/>
    <mergeCell ref="A1:F1"/>
    <mergeCell ref="A48:F48"/>
    <mergeCell ref="A26:F26"/>
    <mergeCell ref="A37:F37"/>
    <mergeCell ref="A13:F13"/>
    <mergeCell ref="A61:F61"/>
    <mergeCell ref="A72:F72"/>
    <mergeCell ref="A98:F98"/>
    <mergeCell ref="A109:F109"/>
    <mergeCell ref="A107:E107"/>
    <mergeCell ref="A63:F63"/>
    <mergeCell ref="A84:F84"/>
    <mergeCell ref="A119:F119"/>
    <mergeCell ref="A130:F130"/>
    <mergeCell ref="A139:F139"/>
    <mergeCell ref="A128:E128"/>
    <mergeCell ref="A117:E117"/>
    <mergeCell ref="B172:E172"/>
    <mergeCell ref="B173:E173"/>
    <mergeCell ref="B174:E174"/>
    <mergeCell ref="B175:E175"/>
    <mergeCell ref="A162:F162"/>
    <mergeCell ref="B165:E165"/>
    <mergeCell ref="B166:E166"/>
    <mergeCell ref="B167:E167"/>
    <mergeCell ref="B168:E168"/>
    <mergeCell ref="B169:E169"/>
    <mergeCell ref="A160:E160"/>
    <mergeCell ref="A149:E149"/>
    <mergeCell ref="A137:E137"/>
    <mergeCell ref="B170:E170"/>
    <mergeCell ref="B171:E171"/>
    <mergeCell ref="A151:F151"/>
    <mergeCell ref="B164:E164"/>
    <mergeCell ref="A24:E24"/>
    <mergeCell ref="A180:E180"/>
    <mergeCell ref="A96:E96"/>
    <mergeCell ref="A82:E82"/>
    <mergeCell ref="A70:E70"/>
    <mergeCell ref="A59:E59"/>
    <mergeCell ref="A46:E46"/>
    <mergeCell ref="A35:E35"/>
    <mergeCell ref="B176:E176"/>
    <mergeCell ref="B177:E177"/>
    <mergeCell ref="B178:E178"/>
  </mergeCells>
  <pageMargins left="0.70866141732283472" right="0.70866141732283472" top="0.74803149606299213" bottom="0.74803149606299213" header="0.31496062992125984" footer="0.31496062992125984"/>
  <pageSetup paperSize="9" scale="70" orientation="portrait" r:id="rId1"/>
  <headerFooter>
    <oddFooter>&amp;R&amp;A</oddFooter>
  </headerFooter>
  <rowBreaks count="2" manualBreakCount="2">
    <brk id="60" max="16383" man="1"/>
    <brk id="11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E6F65-6BFE-4348-BADB-DAADCB366022}">
  <dimension ref="A1:G18"/>
  <sheetViews>
    <sheetView tabSelected="1" zoomScale="160" zoomScaleNormal="160" zoomScaleSheetLayoutView="100" zoomScalePageLayoutView="130" workbookViewId="0">
      <selection sqref="A1:C18"/>
    </sheetView>
  </sheetViews>
  <sheetFormatPr defaultColWidth="8.85546875" defaultRowHeight="13.5" x14ac:dyDescent="0.25"/>
  <cols>
    <col min="1" max="1" width="6.7109375" style="30" customWidth="1"/>
    <col min="2" max="2" width="54.5703125" style="19" customWidth="1"/>
    <col min="3" max="3" width="29.5703125" style="23" customWidth="1"/>
    <col min="4" max="16384" width="8.85546875" style="19"/>
  </cols>
  <sheetData>
    <row r="1" spans="1:7" ht="18.75" x14ac:dyDescent="0.3">
      <c r="A1" s="43" t="s">
        <v>75</v>
      </c>
      <c r="B1" s="43"/>
      <c r="C1" s="43"/>
      <c r="D1" s="18"/>
      <c r="E1" s="18"/>
      <c r="F1" s="18"/>
      <c r="G1" s="18"/>
    </row>
    <row r="2" spans="1:7" x14ac:dyDescent="0.25">
      <c r="A2" s="29"/>
      <c r="B2" s="25"/>
      <c r="C2" s="25"/>
      <c r="D2" s="18"/>
      <c r="E2" s="18"/>
      <c r="F2" s="18"/>
      <c r="G2" s="18"/>
    </row>
    <row r="3" spans="1:7" s="158" customFormat="1" x14ac:dyDescent="0.25">
      <c r="A3" s="163">
        <v>1</v>
      </c>
      <c r="B3" s="167" t="s">
        <v>451</v>
      </c>
      <c r="C3" s="160"/>
      <c r="D3" s="157"/>
      <c r="E3" s="157"/>
      <c r="F3" s="157"/>
      <c r="G3" s="157"/>
    </row>
    <row r="4" spans="1:7" x14ac:dyDescent="0.25">
      <c r="A4" s="31" t="s">
        <v>334</v>
      </c>
      <c r="B4" s="168" t="s">
        <v>85</v>
      </c>
      <c r="C4" s="20"/>
    </row>
    <row r="5" spans="1:7" x14ac:dyDescent="0.25">
      <c r="A5" s="163">
        <v>2</v>
      </c>
      <c r="B5" s="168" t="s">
        <v>86</v>
      </c>
      <c r="C5" s="20"/>
    </row>
    <row r="6" spans="1:7" x14ac:dyDescent="0.25">
      <c r="A6" s="163" t="s">
        <v>335</v>
      </c>
      <c r="B6" s="168" t="s">
        <v>143</v>
      </c>
      <c r="C6" s="20"/>
    </row>
    <row r="7" spans="1:7" x14ac:dyDescent="0.25">
      <c r="A7" s="163">
        <v>3</v>
      </c>
      <c r="B7" s="168" t="s">
        <v>173</v>
      </c>
      <c r="C7" s="21"/>
    </row>
    <row r="8" spans="1:7" x14ac:dyDescent="0.25">
      <c r="A8" s="163" t="s">
        <v>336</v>
      </c>
      <c r="B8" s="168" t="s">
        <v>174</v>
      </c>
      <c r="C8" s="21"/>
    </row>
    <row r="9" spans="1:7" s="158" customFormat="1" x14ac:dyDescent="0.25">
      <c r="A9" s="162"/>
      <c r="B9" s="168"/>
      <c r="C9" s="159"/>
    </row>
    <row r="10" spans="1:7" s="158" customFormat="1" x14ac:dyDescent="0.25">
      <c r="A10" s="164" t="s">
        <v>441</v>
      </c>
      <c r="B10" s="169" t="s">
        <v>450</v>
      </c>
      <c r="C10" s="159"/>
    </row>
    <row r="11" spans="1:7" s="158" customFormat="1" x14ac:dyDescent="0.25">
      <c r="A11" s="162"/>
      <c r="B11" s="168"/>
      <c r="C11" s="159"/>
    </row>
    <row r="12" spans="1:7" s="158" customFormat="1" x14ac:dyDescent="0.25">
      <c r="A12" s="162" t="s">
        <v>442</v>
      </c>
      <c r="B12" s="154" t="s">
        <v>444</v>
      </c>
      <c r="C12" s="159"/>
    </row>
    <row r="13" spans="1:7" s="158" customFormat="1" x14ac:dyDescent="0.25">
      <c r="A13" s="162"/>
      <c r="B13" s="154"/>
      <c r="C13" s="159"/>
    </row>
    <row r="14" spans="1:7" s="158" customFormat="1" x14ac:dyDescent="0.25">
      <c r="A14" s="164" t="s">
        <v>443</v>
      </c>
      <c r="B14" s="165" t="s">
        <v>445</v>
      </c>
      <c r="C14" s="159"/>
    </row>
    <row r="15" spans="1:7" s="158" customFormat="1" x14ac:dyDescent="0.25">
      <c r="A15" s="162"/>
      <c r="B15" s="154"/>
      <c r="C15" s="159"/>
    </row>
    <row r="16" spans="1:7" s="158" customFormat="1" x14ac:dyDescent="0.25">
      <c r="A16" s="162" t="s">
        <v>446</v>
      </c>
      <c r="B16" s="154" t="s">
        <v>447</v>
      </c>
      <c r="C16" s="159"/>
    </row>
    <row r="17" spans="1:3" s="158" customFormat="1" x14ac:dyDescent="0.25">
      <c r="A17" s="162"/>
      <c r="B17" s="154"/>
      <c r="C17" s="159"/>
    </row>
    <row r="18" spans="1:3" x14ac:dyDescent="0.25">
      <c r="A18" s="166" t="s">
        <v>448</v>
      </c>
      <c r="B18" s="166" t="s">
        <v>449</v>
      </c>
      <c r="C18" s="22"/>
    </row>
  </sheetData>
  <mergeCells count="1">
    <mergeCell ref="A1:C1"/>
  </mergeCells>
  <phoneticPr fontId="18" type="noConversion"/>
  <pageMargins left="0.70866141732283472" right="0.70866141732283472" top="0.74803149606299213" bottom="0.74803149606299213" header="0.31496062992125984" footer="0.31496062992125984"/>
  <pageSetup paperSize="9" scale="96"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SANS 1200 MEASUREMENT DESCRIPTI</vt:lpstr>
      <vt:lpstr>Preliminary and General</vt:lpstr>
      <vt:lpstr>1-ACCESS ROAD</vt:lpstr>
      <vt:lpstr>2-INTERNAL ROADS</vt:lpstr>
      <vt:lpstr>3-CONCERVANCY TANKS</vt:lpstr>
      <vt:lpstr>4-SEWER LINES</vt:lpstr>
      <vt:lpstr>5-WATER NETWORK</vt:lpstr>
      <vt:lpstr>SUMMARY</vt:lpstr>
      <vt:lpstr>'1-ACCESS ROAD'!Print_Area</vt:lpstr>
      <vt:lpstr>'2-INTERNAL ROADS'!Print_Area</vt:lpstr>
      <vt:lpstr>'3-CONCERVANCY TANKS'!Print_Area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SHB2Y Contracting</dc:creator>
  <cp:lastModifiedBy>Tekani Maswanganyi</cp:lastModifiedBy>
  <cp:lastPrinted>2026-07-23T08:43:14Z</cp:lastPrinted>
  <dcterms:created xsi:type="dcterms:W3CDTF">2026-06-13T12:02:39Z</dcterms:created>
  <dcterms:modified xsi:type="dcterms:W3CDTF">2026-07-23T09:01:27Z</dcterms:modified>
</cp:coreProperties>
</file>