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Ntombenhle\Transactions\RFB 3287-2026 HVAC maintenance contract\Publication pack\"/>
    </mc:Choice>
  </mc:AlternateContent>
  <xr:revisionPtr revIDLastSave="0" documentId="13_ncr:1_{C295C2F2-2CFC-4AB0-A959-441A1DF1E7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ING SCHEDULE" sheetId="6" r:id="rId1"/>
  </sheets>
  <definedNames>
    <definedName name="_xlnm.Print_Area" localSheetId="0">'PRICING SCHEDULE'!$A:$O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6" l="1"/>
  <c r="M19" i="6"/>
  <c r="L19" i="6"/>
  <c r="L23" i="6"/>
  <c r="F26" i="6"/>
  <c r="F17" i="6"/>
  <c r="L17" i="6"/>
  <c r="I26" i="6"/>
  <c r="I23" i="6"/>
  <c r="I24" i="6"/>
  <c r="I25" i="6"/>
  <c r="I22" i="6"/>
  <c r="I17" i="6"/>
  <c r="I21" i="6" l="1"/>
  <c r="M17" i="6"/>
  <c r="L26" i="6"/>
  <c r="M26" i="6" l="1"/>
  <c r="L24" i="6"/>
  <c r="F24" i="6"/>
  <c r="M24" i="6" l="1"/>
  <c r="I16" i="6" l="1"/>
  <c r="I15" i="6" s="1"/>
  <c r="H20" i="6" s="1"/>
  <c r="I20" i="6" s="1"/>
  <c r="I19" i="6" s="1"/>
  <c r="I27" i="6" l="1"/>
  <c r="F22" i="6"/>
  <c r="F23" i="6"/>
  <c r="F25" i="6"/>
  <c r="L22" i="6"/>
  <c r="L25" i="6"/>
  <c r="L16" i="6"/>
  <c r="L15" i="6" s="1"/>
  <c r="K20" i="6" s="1"/>
  <c r="L20" i="6" s="1"/>
  <c r="F16" i="6"/>
  <c r="M22" i="6" l="1"/>
  <c r="F21" i="6"/>
  <c r="L21" i="6"/>
  <c r="M25" i="6"/>
  <c r="M16" i="6"/>
  <c r="F15" i="6"/>
  <c r="E20" i="6" s="1"/>
  <c r="F20" i="6" s="1"/>
  <c r="F19" i="6" s="1"/>
  <c r="I28" i="6"/>
  <c r="I29" i="6" s="1"/>
  <c r="M23" i="6"/>
  <c r="F27" i="6" l="1"/>
  <c r="M21" i="6"/>
  <c r="M20" i="6"/>
  <c r="F28" i="6" l="1"/>
  <c r="F29" i="6" s="1"/>
  <c r="L27" i="6" l="1"/>
  <c r="L28" i="6" l="1"/>
  <c r="L29" i="6" s="1"/>
  <c r="M27" i="6"/>
  <c r="M28" i="6" l="1"/>
  <c r="M29" i="6" s="1"/>
</calcChain>
</file>

<file path=xl/sharedStrings.xml><?xml version="1.0" encoding="utf-8"?>
<sst xmlns="http://schemas.openxmlformats.org/spreadsheetml/2006/main" count="66" uniqueCount="59">
  <si>
    <t>Item No</t>
  </si>
  <si>
    <t>Unit of measure</t>
  </si>
  <si>
    <t>VAT (@15%)</t>
  </si>
  <si>
    <t>1. INSTRUCTION FOR COMPLETING THE PRICING SCHEDULE</t>
  </si>
  <si>
    <t>YEAR 1</t>
  </si>
  <si>
    <t>YEAR 2</t>
  </si>
  <si>
    <t>YEAR 3</t>
  </si>
  <si>
    <t xml:space="preserve">Qty </t>
  </si>
  <si>
    <t>TOTAL</t>
  </si>
  <si>
    <t>Qty</t>
  </si>
  <si>
    <t>1.1</t>
  </si>
  <si>
    <t>3.1</t>
  </si>
  <si>
    <t>3.2</t>
  </si>
  <si>
    <t>Unit Price 
(Excl VAT)</t>
  </si>
  <si>
    <t>Line Price Term 
(Excl VAT)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</si>
  <si>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</si>
  <si>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</si>
  <si>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</si>
  <si>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</si>
  <si>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</si>
  <si>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</si>
  <si>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</si>
  <si>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</si>
  <si>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</si>
  <si>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</si>
  <si>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</si>
  <si>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</si>
  <si>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</si>
  <si>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</si>
  <si>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</si>
  <si>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</si>
  <si>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Corrective Maintenance</t>
  </si>
  <si>
    <t>Monthly</t>
  </si>
  <si>
    <t>Travel Cost/Rate</t>
  </si>
  <si>
    <t xml:space="preserve">Preventative Maintenance and / Service </t>
  </si>
  <si>
    <t>Building Management Sytem -Maintanance(BMS)</t>
  </si>
  <si>
    <t xml:space="preserve">Instances </t>
  </si>
  <si>
    <t>Corrective Maintenance Allowance Parts Replacement and other Material</t>
  </si>
  <si>
    <t xml:space="preserve"> </t>
  </si>
  <si>
    <t xml:space="preserve">Hours </t>
  </si>
  <si>
    <t>Normal Labour Rate- – Technical team (technician and assistant) during normal hours     (08:00 to 17:00). 
This rate will be applicable from time of arrival to site, up to time of leaving the site.</t>
  </si>
  <si>
    <t>Labour – Technical team (Technician and assistant) during afterhours (Weekdays 17:00 to 08:00 and Saturdays 00:00 to 23:59). 
This rate will be applicable from time of arrival to site, up to time of leaving the site</t>
  </si>
  <si>
    <t>Labour – Technical team (technician and assistant) during afterhours (Sundays 00:00 to 23:59). 
This rate will be applicable from time of arrival to site, up to time of leaving the site.</t>
  </si>
  <si>
    <t>Km</t>
  </si>
  <si>
    <t>HVAC System service  Refer to bid spec section 3,1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</si>
  <si>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</si>
  <si>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</si>
  <si>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(d) Corrective maintenance will be carried out when needed</t>
  </si>
  <si>
    <r>
      <t xml:space="preserve">(a)  Bidder must complete/enter </t>
    </r>
    <r>
      <rPr>
        <b/>
        <sz val="11"/>
        <color theme="1"/>
        <rFont val="Aptos"/>
        <family val="2"/>
      </rPr>
      <t xml:space="preserve">YELLOW </t>
    </r>
    <r>
      <rPr>
        <sz val="11"/>
        <color theme="1"/>
        <rFont val="Aptos"/>
        <family val="2"/>
      </rPr>
      <t>cells only</t>
    </r>
  </si>
  <si>
    <r>
      <rPr>
        <b/>
        <sz val="9"/>
        <rFont val="Aptos"/>
        <family val="2"/>
      </rPr>
      <t>Emergency Maintenance/ Callouts</t>
    </r>
    <r>
      <rPr>
        <sz val="9"/>
        <rFont val="Aptos"/>
        <family val="2"/>
      </rPr>
      <t xml:space="preserve">                                                                                                                                           Note that the quantities indicated below are only for evaluation purposes and to determine the contract unit rates. The final quantities will be based on works orders and call outs                                                                                                                                   </t>
    </r>
  </si>
  <si>
    <t>1.2</t>
  </si>
  <si>
    <t>2.1</t>
  </si>
  <si>
    <t>3.3</t>
  </si>
  <si>
    <t>3.4</t>
  </si>
  <si>
    <t>Provision of  R100 Airtime and 200sms bunddles for BMS sim card</t>
  </si>
  <si>
    <t>PROVISION OF HEATING, VENTILATION, AND AIR CONDITIONING (HVAC) EQUIPMENT MAINTENANCE CONTRACT FOR SITA PIETERMARITZBURG DATA CENTRE FOR A PERIOD OF THIRTY-SIX (36) MONTHS</t>
  </si>
  <si>
    <t>RFB 3287-2026</t>
  </si>
  <si>
    <t>RFB No</t>
  </si>
  <si>
    <t>RFB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</si>
</sst>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4"/>
      <color theme="1"/>
      <name val="Aptos"/>
      <family val="2"/>
    </font>
    <font>
      <sz val="24"/>
      <color rgb="FF002060"/>
      <name val="Aptos"/>
      <family val="2"/>
    </font>
    <font>
      <sz val="11"/>
      <color theme="1"/>
      <name val="Aptos"/>
      <family val="2"/>
    </font>
    <font>
      <sz val="18"/>
      <color rgb="FF002060"/>
      <name val="Aptos"/>
      <family val="2"/>
    </font>
    <font>
      <sz val="12"/>
      <name val="Aptos"/>
      <family val="2"/>
    </font>
    <font>
      <b/>
      <sz val="12"/>
      <name val="Aptos"/>
      <family val="2"/>
    </font>
    <font>
      <b/>
      <sz val="11"/>
      <name val="Aptos"/>
      <family val="2"/>
    </font>
    <font>
      <b/>
      <sz val="11"/>
      <color rgb="FF000066"/>
      <name val="Aptos"/>
      <family val="2"/>
    </font>
    <font>
      <b/>
      <sz val="11"/>
      <color theme="1"/>
      <name val="Aptos"/>
      <family val="2"/>
    </font>
    <font>
      <sz val="11"/>
      <name val="Aptos"/>
      <family val="2"/>
    </font>
    <font>
      <b/>
      <sz val="10"/>
      <name val="Aptos"/>
      <family val="2"/>
    </font>
    <font>
      <b/>
      <sz val="12"/>
      <color theme="0"/>
      <name val="Aptos"/>
      <family val="2"/>
    </font>
    <font>
      <sz val="10"/>
      <color theme="1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  <font>
      <sz val="9"/>
      <name val="Aptos"/>
      <family val="2"/>
    </font>
    <font>
      <b/>
      <sz val="9"/>
      <name val="Aptos"/>
      <family val="2"/>
    </font>
    <font>
      <b/>
      <sz val="12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top"/>
    </xf>
    <xf numFmtId="0" fontId="3" fillId="2" borderId="0" xfId="0" applyFont="1" applyFill="1"/>
    <xf numFmtId="0" fontId="3" fillId="2" borderId="0" xfId="0" applyFont="1" applyFill="1" applyAlignment="1">
      <alignment vertical="top"/>
    </xf>
    <xf numFmtId="0" fontId="3" fillId="0" borderId="0" xfId="0" applyFont="1"/>
    <xf numFmtId="0" fontId="5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center" vertical="top"/>
    </xf>
    <xf numFmtId="0" fontId="5" fillId="2" borderId="0" xfId="0" applyFont="1" applyFill="1"/>
    <xf numFmtId="0" fontId="5" fillId="2" borderId="0" xfId="0" applyFont="1" applyFill="1" applyAlignment="1">
      <alignment vertical="top"/>
    </xf>
    <xf numFmtId="0" fontId="5" fillId="0" borderId="0" xfId="0" applyFont="1"/>
    <xf numFmtId="0" fontId="7" fillId="5" borderId="1" xfId="0" applyFont="1" applyFill="1" applyBorder="1" applyAlignment="1">
      <alignment horizontal="right" vertical="top"/>
    </xf>
    <xf numFmtId="0" fontId="8" fillId="0" borderId="1" xfId="0" applyFont="1" applyBorder="1" applyAlignment="1">
      <alignment horizontal="left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/>
    </xf>
    <xf numFmtId="0" fontId="5" fillId="3" borderId="0" xfId="0" applyFont="1" applyFill="1"/>
    <xf numFmtId="0" fontId="7" fillId="5" borderId="3" xfId="0" applyFont="1" applyFill="1" applyBorder="1" applyAlignment="1">
      <alignment horizontal="right" vertical="top"/>
    </xf>
    <xf numFmtId="0" fontId="8" fillId="3" borderId="0" xfId="0" applyFont="1" applyFill="1" applyAlignment="1">
      <alignment vertical="top" wrapText="1"/>
    </xf>
    <xf numFmtId="0" fontId="7" fillId="5" borderId="8" xfId="0" applyFont="1" applyFill="1" applyBorder="1" applyAlignment="1">
      <alignment horizontal="right" vertical="top" wrapText="1"/>
    </xf>
    <xf numFmtId="0" fontId="8" fillId="3" borderId="0" xfId="0" applyFont="1" applyFill="1"/>
    <xf numFmtId="0" fontId="7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10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0" fontId="9" fillId="3" borderId="0" xfId="0" applyFont="1" applyFill="1"/>
    <xf numFmtId="0" fontId="9" fillId="3" borderId="0" xfId="0" applyFont="1" applyFill="1" applyAlignment="1">
      <alignment vertical="top"/>
    </xf>
    <xf numFmtId="0" fontId="5" fillId="3" borderId="0" xfId="0" applyFont="1" applyFill="1" applyAlignment="1">
      <alignment horizontal="left" vertical="top"/>
    </xf>
    <xf numFmtId="0" fontId="12" fillId="3" borderId="0" xfId="0" applyFont="1" applyFill="1"/>
    <xf numFmtId="0" fontId="12" fillId="3" borderId="0" xfId="0" applyFont="1" applyFill="1" applyAlignment="1">
      <alignment vertical="top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0" fontId="12" fillId="3" borderId="0" xfId="0" applyFont="1" applyFill="1" applyAlignment="1">
      <alignment horizontal="left" vertical="top"/>
    </xf>
    <xf numFmtId="0" fontId="9" fillId="3" borderId="0" xfId="0" applyFont="1" applyFill="1" applyAlignment="1">
      <alignment wrapText="1"/>
    </xf>
    <xf numFmtId="0" fontId="9" fillId="3" borderId="0" xfId="0" applyFont="1" applyFill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8" fillId="2" borderId="18" xfId="0" applyNumberFormat="1" applyFont="1" applyFill="1" applyBorder="1" applyAlignment="1">
      <alignment horizontal="center" vertical="top" wrapText="1"/>
    </xf>
    <xf numFmtId="164" fontId="8" fillId="2" borderId="8" xfId="0" applyNumberFormat="1" applyFont="1" applyFill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13" fillId="4" borderId="1" xfId="0" applyFont="1" applyFill="1" applyBorder="1" applyAlignment="1">
      <alignment horizontal="center" vertical="top"/>
    </xf>
    <xf numFmtId="0" fontId="13" fillId="4" borderId="1" xfId="0" applyFont="1" applyFill="1" applyBorder="1" applyAlignment="1">
      <alignment horizontal="left" vertical="top"/>
    </xf>
    <xf numFmtId="0" fontId="8" fillId="4" borderId="1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center" vertical="top" wrapText="1"/>
    </xf>
    <xf numFmtId="164" fontId="14" fillId="4" borderId="1" xfId="0" applyNumberFormat="1" applyFont="1" applyFill="1" applyBorder="1" applyAlignment="1">
      <alignment horizontal="center" vertical="top" wrapText="1"/>
    </xf>
    <xf numFmtId="164" fontId="13" fillId="4" borderId="1" xfId="0" applyNumberFormat="1" applyFont="1" applyFill="1" applyBorder="1" applyAlignment="1">
      <alignment horizontal="left" vertical="top" wrapText="1"/>
    </xf>
    <xf numFmtId="164" fontId="8" fillId="4" borderId="1" xfId="0" applyNumberFormat="1" applyFont="1" applyFill="1" applyBorder="1" applyAlignment="1">
      <alignment horizontal="center" vertical="top" wrapText="1"/>
    </xf>
    <xf numFmtId="0" fontId="12" fillId="6" borderId="17" xfId="0" applyFont="1" applyFill="1" applyBorder="1" applyAlignment="1">
      <alignment horizontal="left" vertical="top" wrapText="1"/>
    </xf>
    <xf numFmtId="0" fontId="15" fillId="0" borderId="1" xfId="0" quotePrefix="1" applyFont="1" applyBorder="1" applyAlignment="1">
      <alignment horizontal="left" vertical="top" wrapText="1"/>
    </xf>
    <xf numFmtId="0" fontId="15" fillId="0" borderId="1" xfId="0" applyFont="1" applyBorder="1" applyAlignment="1">
      <alignment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1" applyNumberFormat="1" applyFont="1" applyFill="1" applyBorder="1" applyAlignment="1">
      <alignment horizontal="right" vertical="top" wrapText="1"/>
    </xf>
    <xf numFmtId="164" fontId="15" fillId="6" borderId="1" xfId="0" applyNumberFormat="1" applyFont="1" applyFill="1" applyBorder="1" applyAlignment="1">
      <alignment vertical="top" wrapText="1"/>
    </xf>
    <xf numFmtId="164" fontId="16" fillId="5" borderId="1" xfId="0" applyNumberFormat="1" applyFont="1" applyFill="1" applyBorder="1" applyAlignment="1">
      <alignment horizontal="left" vertical="top" wrapText="1"/>
    </xf>
    <xf numFmtId="44" fontId="15" fillId="5" borderId="1" xfId="0" applyNumberFormat="1" applyFont="1" applyFill="1" applyBorder="1" applyAlignment="1">
      <alignment vertical="top" wrapText="1"/>
    </xf>
    <xf numFmtId="44" fontId="17" fillId="5" borderId="2" xfId="0" applyNumberFormat="1" applyFont="1" applyFill="1" applyBorder="1" applyAlignment="1">
      <alignment vertical="top" wrapText="1"/>
    </xf>
    <xf numFmtId="0" fontId="16" fillId="6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vertical="top"/>
    </xf>
    <xf numFmtId="0" fontId="13" fillId="0" borderId="1" xfId="0" applyFont="1" applyBorder="1" applyAlignment="1">
      <alignment horizontal="left" vertical="top" wrapText="1"/>
    </xf>
    <xf numFmtId="0" fontId="17" fillId="0" borderId="0" xfId="0" applyFont="1" applyAlignment="1">
      <alignment vertical="top"/>
    </xf>
    <xf numFmtId="9" fontId="13" fillId="4" borderId="1" xfId="2" applyFont="1" applyFill="1" applyBorder="1" applyAlignment="1">
      <alignment horizontal="center" vertical="top"/>
    </xf>
    <xf numFmtId="164" fontId="18" fillId="4" borderId="1" xfId="0" applyNumberFormat="1" applyFont="1" applyFill="1" applyBorder="1" applyAlignment="1">
      <alignment horizontal="center" vertical="top" wrapText="1"/>
    </xf>
    <xf numFmtId="164" fontId="13" fillId="4" borderId="1" xfId="0" applyNumberFormat="1" applyFont="1" applyFill="1" applyBorder="1" applyAlignment="1">
      <alignment horizontal="center" vertical="top" wrapText="1"/>
    </xf>
    <xf numFmtId="0" fontId="16" fillId="0" borderId="1" xfId="0" applyFont="1" applyBorder="1" applyAlignment="1">
      <alignment vertical="top"/>
    </xf>
    <xf numFmtId="0" fontId="19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/>
    </xf>
    <xf numFmtId="0" fontId="16" fillId="6" borderId="7" xfId="0" applyFont="1" applyFill="1" applyBorder="1" applyAlignment="1">
      <alignment horizontal="left" vertical="top" wrapText="1"/>
    </xf>
    <xf numFmtId="0" fontId="17" fillId="5" borderId="1" xfId="0" applyFont="1" applyFill="1" applyBorder="1" applyAlignment="1">
      <alignment horizontal="right" vertical="top" wrapText="1"/>
    </xf>
    <xf numFmtId="0" fontId="17" fillId="5" borderId="1" xfId="0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5" fillId="5" borderId="2" xfId="0" applyFont="1" applyFill="1" applyBorder="1" applyAlignment="1">
      <alignment horizontal="center" vertical="top" wrapText="1"/>
    </xf>
    <xf numFmtId="44" fontId="17" fillId="5" borderId="4" xfId="0" applyNumberFormat="1" applyFont="1" applyFill="1" applyBorder="1" applyAlignment="1">
      <alignment vertical="top" wrapText="1"/>
    </xf>
    <xf numFmtId="165" fontId="15" fillId="5" borderId="7" xfId="1" applyNumberFormat="1" applyFont="1" applyFill="1" applyBorder="1" applyAlignment="1">
      <alignment horizontal="right" vertical="top" wrapText="1"/>
    </xf>
    <xf numFmtId="165" fontId="15" fillId="5" borderId="2" xfId="1" applyNumberFormat="1" applyFont="1" applyFill="1" applyBorder="1" applyAlignment="1">
      <alignment horizontal="right" vertical="top" wrapText="1"/>
    </xf>
    <xf numFmtId="44" fontId="17" fillId="5" borderId="20" xfId="0" applyNumberFormat="1" applyFont="1" applyFill="1" applyBorder="1" applyAlignment="1">
      <alignment vertical="top" wrapText="1"/>
    </xf>
    <xf numFmtId="0" fontId="21" fillId="5" borderId="1" xfId="0" applyFont="1" applyFill="1" applyBorder="1" applyAlignment="1">
      <alignment horizontal="left" vertical="top" wrapText="1"/>
    </xf>
    <xf numFmtId="164" fontId="13" fillId="5" borderId="5" xfId="0" applyNumberFormat="1" applyFont="1" applyFill="1" applyBorder="1" applyAlignment="1">
      <alignment horizontal="left" vertical="top" wrapText="1"/>
    </xf>
    <xf numFmtId="164" fontId="13" fillId="5" borderId="6" xfId="0" applyNumberFormat="1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right" vertical="top"/>
    </xf>
    <xf numFmtId="0" fontId="15" fillId="3" borderId="0" xfId="0" applyFont="1" applyFill="1" applyAlignment="1">
      <alignment horizontal="center" vertical="top"/>
    </xf>
    <xf numFmtId="0" fontId="15" fillId="3" borderId="0" xfId="0" applyFont="1" applyFill="1" applyAlignment="1">
      <alignment vertical="top"/>
    </xf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center" vertical="top"/>
    </xf>
    <xf numFmtId="0" fontId="11" fillId="6" borderId="13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top"/>
    </xf>
    <xf numFmtId="0" fontId="11" fillId="3" borderId="9" xfId="0" applyFont="1" applyFill="1" applyBorder="1" applyAlignment="1">
      <alignment horizontal="center" vertical="top"/>
    </xf>
    <xf numFmtId="0" fontId="11" fillId="3" borderId="10" xfId="0" applyFont="1" applyFill="1" applyBorder="1" applyAlignment="1">
      <alignment vertical="top"/>
    </xf>
    <xf numFmtId="0" fontId="11" fillId="6" borderId="14" xfId="0" applyFont="1" applyFill="1" applyBorder="1" applyAlignment="1">
      <alignment horizontal="lef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8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15" fillId="0" borderId="21" xfId="0" applyFont="1" applyBorder="1" applyAlignment="1">
      <alignment horizontal="left" vertical="top" wrapText="1"/>
    </xf>
    <xf numFmtId="0" fontId="15" fillId="0" borderId="22" xfId="0" applyFont="1" applyBorder="1" applyAlignment="1">
      <alignment horizontal="left" vertical="top" wrapText="1"/>
    </xf>
    <xf numFmtId="0" fontId="15" fillId="0" borderId="18" xfId="0" applyFont="1" applyBorder="1" applyAlignment="1">
      <alignment horizontal="left" vertical="top" wrapText="1"/>
    </xf>
    <xf numFmtId="14" fontId="11" fillId="6" borderId="9" xfId="0" applyNumberFormat="1" applyFont="1" applyFill="1" applyBorder="1" applyAlignment="1">
      <alignment horizontal="left" vertical="center"/>
    </xf>
    <xf numFmtId="14" fontId="11" fillId="6" borderId="15" xfId="0" applyNumberFormat="1" applyFont="1" applyFill="1" applyBorder="1" applyAlignment="1">
      <alignment horizontal="left" vertical="center"/>
    </xf>
    <xf numFmtId="0" fontId="11" fillId="6" borderId="12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left" vertical="top"/>
    </xf>
    <xf numFmtId="0" fontId="11" fillId="3" borderId="11" xfId="0" applyFont="1" applyFill="1" applyBorder="1" applyAlignment="1">
      <alignment horizontal="left" vertical="top"/>
    </xf>
    <xf numFmtId="0" fontId="8" fillId="6" borderId="1" xfId="0" applyFont="1" applyFill="1" applyBorder="1" applyAlignment="1">
      <alignment horizontal="left" vertical="top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37"/>
  <sheetViews>
    <sheetView tabSelected="1" zoomScale="90" zoomScaleNormal="90" workbookViewId="0">
      <selection activeCell="C4" sqref="C4"/>
    </sheetView>
  </sheetViews>
  <sheetFormatPr defaultColWidth="9.109375" defaultRowHeight="14.4" x14ac:dyDescent="0.3"/>
  <cols>
    <col min="1" max="1" width="13.5546875" style="97" customWidth="1"/>
    <col min="2" max="2" width="70.21875" style="46" customWidth="1"/>
    <col min="3" max="3" width="18" style="98" customWidth="1"/>
    <col min="4" max="4" width="7.5546875" style="98" customWidth="1"/>
    <col min="5" max="6" width="19.5546875" style="46" customWidth="1"/>
    <col min="7" max="7" width="7.21875" style="46" customWidth="1"/>
    <col min="8" max="9" width="19.5546875" style="46" customWidth="1"/>
    <col min="10" max="10" width="7.44140625" style="46" customWidth="1"/>
    <col min="11" max="12" width="19.5546875" style="46" customWidth="1"/>
    <col min="13" max="13" width="24.44140625" style="46" customWidth="1"/>
    <col min="14" max="14" width="32.77734375" style="46" customWidth="1"/>
    <col min="15" max="15" width="36.77734375" style="46" customWidth="1"/>
    <col min="16" max="16384" width="9.109375" style="46"/>
  </cols>
  <sheetData>
    <row r="1" spans="1:20" s="6" customFormat="1" ht="31.2" x14ac:dyDescent="0.6">
      <c r="A1" s="1"/>
      <c r="B1" s="2" t="s">
        <v>15</v>
      </c>
      <c r="C1" s="3"/>
      <c r="D1" s="4"/>
      <c r="E1" s="4"/>
      <c r="F1" s="4"/>
      <c r="G1" s="4"/>
      <c r="H1" s="4"/>
      <c r="I1" s="4"/>
      <c r="J1" s="4"/>
      <c r="K1" s="4"/>
      <c r="L1" s="5"/>
      <c r="M1" s="4"/>
      <c r="N1" s="4"/>
      <c r="O1" s="4"/>
    </row>
    <row r="2" spans="1:20" s="12" customFormat="1" ht="28.8" customHeight="1" x14ac:dyDescent="0.3">
      <c r="A2" s="7"/>
      <c r="B2" s="8" t="s">
        <v>30</v>
      </c>
      <c r="C2" s="9"/>
      <c r="D2" s="10"/>
      <c r="E2" s="10"/>
      <c r="F2" s="10"/>
      <c r="G2" s="10"/>
      <c r="H2" s="10"/>
      <c r="I2" s="10"/>
      <c r="J2" s="10"/>
      <c r="K2" s="10"/>
      <c r="L2" s="11"/>
      <c r="M2" s="10"/>
      <c r="N2" s="10"/>
      <c r="O2" s="10"/>
    </row>
    <row r="3" spans="1:20" s="12" customFormat="1" ht="15.6" x14ac:dyDescent="0.3">
      <c r="A3" s="13" t="s">
        <v>57</v>
      </c>
      <c r="B3" s="14" t="s">
        <v>56</v>
      </c>
      <c r="C3" s="15"/>
      <c r="D3" s="16"/>
      <c r="E3" s="16"/>
      <c r="F3" s="16"/>
      <c r="G3" s="16"/>
      <c r="H3" s="16"/>
      <c r="I3" s="16"/>
      <c r="J3" s="16"/>
      <c r="K3" s="16"/>
      <c r="L3" s="16"/>
      <c r="M3" s="17"/>
      <c r="N3" s="17"/>
      <c r="O3" s="17"/>
      <c r="P3" s="17"/>
      <c r="Q3" s="17"/>
      <c r="R3" s="17"/>
      <c r="S3" s="17"/>
      <c r="T3" s="17"/>
    </row>
    <row r="4" spans="1:20" s="12" customFormat="1" ht="62.4" x14ac:dyDescent="0.3">
      <c r="A4" s="18" t="s">
        <v>58</v>
      </c>
      <c r="B4" s="99" t="s">
        <v>55</v>
      </c>
      <c r="C4" s="15"/>
      <c r="D4" s="19"/>
      <c r="E4" s="19"/>
      <c r="F4" s="19"/>
      <c r="G4" s="19"/>
      <c r="H4" s="19"/>
      <c r="I4" s="19"/>
      <c r="J4" s="19"/>
      <c r="K4" s="19"/>
      <c r="L4" s="16"/>
      <c r="M4" s="17"/>
      <c r="N4" s="17"/>
      <c r="O4" s="17"/>
      <c r="P4" s="17"/>
      <c r="Q4" s="17"/>
      <c r="R4" s="17"/>
      <c r="S4" s="17"/>
      <c r="T4" s="17"/>
    </row>
    <row r="5" spans="1:20" s="12" customFormat="1" ht="31.2" x14ac:dyDescent="0.3">
      <c r="A5" s="20" t="s">
        <v>16</v>
      </c>
      <c r="B5" s="111"/>
      <c r="C5" s="15"/>
      <c r="D5" s="21"/>
      <c r="E5" s="21"/>
      <c r="F5" s="21"/>
      <c r="G5" s="21"/>
      <c r="H5" s="21"/>
      <c r="I5" s="21"/>
      <c r="J5" s="21"/>
      <c r="K5" s="21"/>
      <c r="L5" s="16"/>
      <c r="M5" s="17"/>
      <c r="N5" s="17"/>
      <c r="O5" s="17"/>
      <c r="P5" s="17"/>
      <c r="Q5" s="17"/>
      <c r="R5" s="17"/>
      <c r="S5" s="17"/>
      <c r="T5" s="17"/>
    </row>
    <row r="6" spans="1:20" s="12" customFormat="1" ht="15.6" x14ac:dyDescent="0.3">
      <c r="A6" s="22"/>
      <c r="B6" s="23"/>
      <c r="C6" s="15"/>
      <c r="D6" s="21"/>
      <c r="E6" s="21"/>
      <c r="F6" s="21"/>
      <c r="G6" s="21"/>
      <c r="H6" s="21"/>
      <c r="I6" s="21"/>
      <c r="J6" s="21"/>
      <c r="K6" s="21"/>
      <c r="L6" s="16"/>
      <c r="M6" s="17"/>
      <c r="N6" s="17"/>
      <c r="O6" s="17"/>
      <c r="P6" s="17"/>
      <c r="Q6" s="17"/>
      <c r="R6" s="17"/>
      <c r="S6" s="17"/>
      <c r="T6" s="17"/>
    </row>
    <row r="7" spans="1:20" s="17" customFormat="1" x14ac:dyDescent="0.3">
      <c r="A7" s="24" t="s">
        <v>3</v>
      </c>
      <c r="B7" s="25"/>
      <c r="C7" s="25"/>
      <c r="D7" s="26"/>
      <c r="E7" s="26"/>
      <c r="F7" s="26"/>
      <c r="G7" s="26"/>
      <c r="H7" s="26"/>
      <c r="I7" s="26"/>
      <c r="J7" s="26"/>
      <c r="K7" s="26"/>
      <c r="L7" s="27"/>
    </row>
    <row r="8" spans="1:20" s="17" customFormat="1" x14ac:dyDescent="0.3">
      <c r="A8" s="28" t="s">
        <v>48</v>
      </c>
      <c r="B8" s="29"/>
      <c r="C8" s="30"/>
      <c r="D8" s="26"/>
      <c r="E8" s="26"/>
      <c r="F8" s="26"/>
      <c r="G8" s="26"/>
      <c r="H8" s="26"/>
      <c r="I8" s="26"/>
      <c r="J8" s="26"/>
      <c r="K8" s="26"/>
      <c r="L8" s="27"/>
    </row>
    <row r="9" spans="1:20" s="17" customFormat="1" x14ac:dyDescent="0.3">
      <c r="A9" s="31" t="s">
        <v>45</v>
      </c>
      <c r="D9" s="26"/>
      <c r="E9" s="26"/>
      <c r="F9" s="26"/>
      <c r="G9" s="26"/>
      <c r="H9" s="26"/>
      <c r="I9" s="26"/>
      <c r="J9" s="26"/>
      <c r="K9" s="26"/>
      <c r="L9" s="27"/>
    </row>
    <row r="10" spans="1:20" s="17" customFormat="1" x14ac:dyDescent="0.3">
      <c r="A10" s="31" t="s">
        <v>46</v>
      </c>
      <c r="D10" s="26"/>
      <c r="E10" s="26"/>
      <c r="F10" s="26"/>
      <c r="G10" s="26"/>
      <c r="H10" s="26"/>
      <c r="I10" s="26"/>
      <c r="J10" s="26"/>
      <c r="K10" s="26"/>
      <c r="L10" s="27"/>
    </row>
    <row r="11" spans="1:20" s="17" customFormat="1" x14ac:dyDescent="0.3">
      <c r="A11" s="32" t="s">
        <v>47</v>
      </c>
      <c r="D11" s="26"/>
      <c r="E11" s="26"/>
      <c r="F11" s="26"/>
      <c r="G11" s="26"/>
      <c r="H11" s="26"/>
      <c r="I11" s="26"/>
      <c r="J11" s="26"/>
      <c r="K11" s="26"/>
      <c r="L11" s="27"/>
    </row>
    <row r="12" spans="1:20" s="17" customFormat="1" x14ac:dyDescent="0.3">
      <c r="A12" s="33"/>
      <c r="B12" s="34"/>
      <c r="C12" s="35"/>
      <c r="D12" s="26"/>
      <c r="E12" s="26"/>
      <c r="F12" s="26"/>
      <c r="G12" s="26"/>
      <c r="H12" s="26"/>
      <c r="I12" s="26"/>
      <c r="J12" s="26"/>
      <c r="K12" s="26"/>
      <c r="L12" s="27"/>
    </row>
    <row r="13" spans="1:20" s="12" customFormat="1" ht="15.6" x14ac:dyDescent="0.3">
      <c r="A13" s="36"/>
      <c r="B13" s="37"/>
      <c r="C13" s="38"/>
      <c r="D13" s="100" t="s">
        <v>4</v>
      </c>
      <c r="E13" s="100"/>
      <c r="F13" s="100"/>
      <c r="G13" s="100" t="s">
        <v>5</v>
      </c>
      <c r="H13" s="100"/>
      <c r="I13" s="100"/>
      <c r="J13" s="100" t="s">
        <v>6</v>
      </c>
      <c r="K13" s="100"/>
      <c r="L13" s="101"/>
      <c r="M13" s="39" t="s">
        <v>8</v>
      </c>
      <c r="N13" s="17"/>
    </row>
    <row r="14" spans="1:20" ht="31.2" x14ac:dyDescent="0.3">
      <c r="A14" s="40" t="s">
        <v>0</v>
      </c>
      <c r="B14" s="41" t="s">
        <v>17</v>
      </c>
      <c r="C14" s="42" t="s">
        <v>1</v>
      </c>
      <c r="D14" s="42" t="s">
        <v>7</v>
      </c>
      <c r="E14" s="43" t="s">
        <v>13</v>
      </c>
      <c r="F14" s="43" t="s">
        <v>25</v>
      </c>
      <c r="G14" s="42" t="s">
        <v>9</v>
      </c>
      <c r="H14" s="43" t="s">
        <v>13</v>
      </c>
      <c r="I14" s="43" t="s">
        <v>23</v>
      </c>
      <c r="J14" s="42" t="s">
        <v>9</v>
      </c>
      <c r="K14" s="43" t="s">
        <v>13</v>
      </c>
      <c r="L14" s="43" t="s">
        <v>24</v>
      </c>
      <c r="M14" s="44" t="s">
        <v>14</v>
      </c>
      <c r="N14" s="45" t="s">
        <v>27</v>
      </c>
      <c r="O14" s="45" t="s">
        <v>28</v>
      </c>
    </row>
    <row r="15" spans="1:20" ht="15.6" x14ac:dyDescent="0.3">
      <c r="A15" s="48">
        <v>1</v>
      </c>
      <c r="B15" s="48" t="s">
        <v>34</v>
      </c>
      <c r="C15" s="49"/>
      <c r="D15" s="50"/>
      <c r="E15" s="51"/>
      <c r="F15" s="52">
        <f>SUBTOTAL(9,F16:F17)</f>
        <v>0</v>
      </c>
      <c r="G15" s="51"/>
      <c r="H15" s="53"/>
      <c r="I15" s="52">
        <f>SUBTOTAL(9,I16:I17)</f>
        <v>0</v>
      </c>
      <c r="J15" s="51"/>
      <c r="K15" s="51"/>
      <c r="L15" s="52">
        <f>SUBTOTAL(9,L16:L17)</f>
        <v>0</v>
      </c>
      <c r="M15" s="52">
        <f>SUBTOTAL(9,M16:M17)</f>
        <v>0</v>
      </c>
      <c r="N15" s="54"/>
      <c r="O15" s="54"/>
    </row>
    <row r="16" spans="1:20" x14ac:dyDescent="0.3">
      <c r="A16" s="55" t="s">
        <v>10</v>
      </c>
      <c r="B16" s="56" t="s">
        <v>44</v>
      </c>
      <c r="C16" s="57" t="s">
        <v>32</v>
      </c>
      <c r="D16" s="58">
        <v>12</v>
      </c>
      <c r="E16" s="59">
        <v>0</v>
      </c>
      <c r="F16" s="60">
        <f>D16*E16</f>
        <v>0</v>
      </c>
      <c r="G16" s="58">
        <v>12</v>
      </c>
      <c r="H16" s="59">
        <v>0</v>
      </c>
      <c r="I16" s="61">
        <f>G16*H16</f>
        <v>0</v>
      </c>
      <c r="J16" s="58">
        <v>12</v>
      </c>
      <c r="K16" s="59">
        <v>0</v>
      </c>
      <c r="L16" s="61">
        <f>J16*K16</f>
        <v>0</v>
      </c>
      <c r="M16" s="62">
        <f>SUM(F16,I16,L16)</f>
        <v>0</v>
      </c>
      <c r="N16" s="63"/>
      <c r="O16" s="54"/>
    </row>
    <row r="17" spans="1:15" s="66" customFormat="1" x14ac:dyDescent="0.3">
      <c r="A17" s="64" t="s">
        <v>50</v>
      </c>
      <c r="B17" s="56" t="s">
        <v>35</v>
      </c>
      <c r="C17" s="57" t="s">
        <v>36</v>
      </c>
      <c r="D17" s="58">
        <v>6</v>
      </c>
      <c r="E17" s="59">
        <v>0</v>
      </c>
      <c r="F17" s="60">
        <f>D17*E17</f>
        <v>0</v>
      </c>
      <c r="G17" s="58">
        <v>6</v>
      </c>
      <c r="H17" s="59">
        <v>0</v>
      </c>
      <c r="I17" s="61">
        <f>G17*H17</f>
        <v>0</v>
      </c>
      <c r="J17" s="58">
        <v>6</v>
      </c>
      <c r="K17" s="59">
        <v>0</v>
      </c>
      <c r="L17" s="61">
        <f>J17*K17</f>
        <v>0</v>
      </c>
      <c r="M17" s="62">
        <f>SUM(F17,I17,L17)</f>
        <v>0</v>
      </c>
      <c r="N17" s="65"/>
      <c r="O17" s="54"/>
    </row>
    <row r="18" spans="1:15" s="66" customFormat="1" x14ac:dyDescent="0.3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5"/>
      <c r="O18" s="54"/>
    </row>
    <row r="19" spans="1:15" s="66" customFormat="1" x14ac:dyDescent="0.3">
      <c r="A19" s="48">
        <v>2</v>
      </c>
      <c r="B19" s="48" t="s">
        <v>31</v>
      </c>
      <c r="C19" s="69"/>
      <c r="D19" s="47"/>
      <c r="E19" s="70"/>
      <c r="F19" s="52">
        <f>F20</f>
        <v>0</v>
      </c>
      <c r="G19" s="70"/>
      <c r="H19" s="71"/>
      <c r="I19" s="52">
        <f>I20</f>
        <v>0</v>
      </c>
      <c r="J19" s="70"/>
      <c r="K19" s="52"/>
      <c r="L19" s="52">
        <f>L20</f>
        <v>0</v>
      </c>
      <c r="M19" s="52">
        <f>L19+I19+F19</f>
        <v>0</v>
      </c>
      <c r="N19" s="65"/>
      <c r="O19" s="54"/>
    </row>
    <row r="20" spans="1:15" s="66" customFormat="1" x14ac:dyDescent="0.3">
      <c r="A20" s="64" t="s">
        <v>51</v>
      </c>
      <c r="B20" s="72" t="s">
        <v>37</v>
      </c>
      <c r="C20" s="57" t="s">
        <v>36</v>
      </c>
      <c r="D20" s="58">
        <v>4</v>
      </c>
      <c r="E20" s="60">
        <f>F15*0.2</f>
        <v>0</v>
      </c>
      <c r="F20" s="60">
        <f>D20*E20</f>
        <v>0</v>
      </c>
      <c r="G20" s="58">
        <v>8</v>
      </c>
      <c r="H20" s="61">
        <f>I15*0.2</f>
        <v>0</v>
      </c>
      <c r="I20" s="61">
        <f>G20*H20</f>
        <v>0</v>
      </c>
      <c r="J20" s="58">
        <v>10</v>
      </c>
      <c r="K20" s="61">
        <f>L15*0.2</f>
        <v>0</v>
      </c>
      <c r="L20" s="61">
        <f>J20*K20</f>
        <v>0</v>
      </c>
      <c r="M20" s="61">
        <f>F20+I20+L20</f>
        <v>0</v>
      </c>
      <c r="N20" s="65"/>
      <c r="O20" s="54"/>
    </row>
    <row r="21" spans="1:15" ht="52.8" customHeight="1" x14ac:dyDescent="0.3">
      <c r="A21" s="48">
        <v>3</v>
      </c>
      <c r="B21" s="73" t="s">
        <v>49</v>
      </c>
      <c r="C21" s="69"/>
      <c r="D21" s="47"/>
      <c r="E21" s="70"/>
      <c r="F21" s="52">
        <f>SUBTOTAL(9, F22:F26)</f>
        <v>0</v>
      </c>
      <c r="G21" s="70"/>
      <c r="H21" s="71"/>
      <c r="I21" s="52">
        <f>SUBTOTAL(9, I22:I26)</f>
        <v>0</v>
      </c>
      <c r="J21" s="52"/>
      <c r="K21" s="52"/>
      <c r="L21" s="52">
        <f>SUBTOTAL(9, L22:L26)</f>
        <v>0</v>
      </c>
      <c r="M21" s="52">
        <f>SUBTOTAL(9, M22:M26)</f>
        <v>0</v>
      </c>
      <c r="N21" s="63"/>
      <c r="O21" s="54"/>
    </row>
    <row r="22" spans="1:15" ht="45.6" customHeight="1" x14ac:dyDescent="0.3">
      <c r="A22" s="64" t="s">
        <v>11</v>
      </c>
      <c r="B22" s="56" t="s">
        <v>40</v>
      </c>
      <c r="C22" s="57" t="s">
        <v>39</v>
      </c>
      <c r="D22" s="58">
        <v>80</v>
      </c>
      <c r="E22" s="59">
        <v>0</v>
      </c>
      <c r="F22" s="60">
        <f t="shared" ref="F22:F25" si="0">D22*E22</f>
        <v>0</v>
      </c>
      <c r="G22" s="58">
        <v>100</v>
      </c>
      <c r="H22" s="59">
        <v>0</v>
      </c>
      <c r="I22" s="61">
        <f>G22*H22</f>
        <v>0</v>
      </c>
      <c r="J22" s="58">
        <v>120</v>
      </c>
      <c r="K22" s="59">
        <v>0</v>
      </c>
      <c r="L22" s="61">
        <f t="shared" ref="L22:L26" si="1">J22*K22</f>
        <v>0</v>
      </c>
      <c r="M22" s="62">
        <f>SUM(F22,I22,L22)</f>
        <v>0</v>
      </c>
      <c r="N22" s="63"/>
      <c r="O22" s="54"/>
    </row>
    <row r="23" spans="1:15" ht="52.2" customHeight="1" x14ac:dyDescent="0.3">
      <c r="A23" s="55" t="s">
        <v>12</v>
      </c>
      <c r="B23" s="56" t="s">
        <v>41</v>
      </c>
      <c r="C23" s="57" t="s">
        <v>39</v>
      </c>
      <c r="D23" s="58">
        <v>90</v>
      </c>
      <c r="E23" s="59">
        <v>0</v>
      </c>
      <c r="F23" s="60">
        <f t="shared" si="0"/>
        <v>0</v>
      </c>
      <c r="G23" s="58">
        <v>90</v>
      </c>
      <c r="H23" s="59">
        <v>0</v>
      </c>
      <c r="I23" s="61">
        <f t="shared" ref="I23:I25" si="2">G23*H23</f>
        <v>0</v>
      </c>
      <c r="J23" s="58">
        <v>100</v>
      </c>
      <c r="K23" s="59">
        <v>0</v>
      </c>
      <c r="L23" s="61">
        <f>J23*K23</f>
        <v>0</v>
      </c>
      <c r="M23" s="62">
        <f t="shared" ref="M23" si="3">SUM(F23,I23,L23)</f>
        <v>0</v>
      </c>
      <c r="N23" s="63"/>
      <c r="O23" s="54"/>
    </row>
    <row r="24" spans="1:15" ht="55.2" customHeight="1" x14ac:dyDescent="0.3">
      <c r="A24" s="64" t="s">
        <v>52</v>
      </c>
      <c r="B24" s="56" t="s">
        <v>42</v>
      </c>
      <c r="C24" s="57" t="s">
        <v>39</v>
      </c>
      <c r="D24" s="58">
        <v>90</v>
      </c>
      <c r="E24" s="59">
        <v>0</v>
      </c>
      <c r="F24" s="60">
        <f>D24*E24</f>
        <v>0</v>
      </c>
      <c r="G24" s="58">
        <v>90</v>
      </c>
      <c r="H24" s="59">
        <v>0</v>
      </c>
      <c r="I24" s="61">
        <f t="shared" si="2"/>
        <v>0</v>
      </c>
      <c r="J24" s="58">
        <v>100</v>
      </c>
      <c r="K24" s="59">
        <v>0</v>
      </c>
      <c r="L24" s="61">
        <f>J24*K24</f>
        <v>0</v>
      </c>
      <c r="M24" s="62">
        <f>SUM(F24,I24,L24)</f>
        <v>0</v>
      </c>
      <c r="N24" s="63"/>
      <c r="O24" s="54"/>
    </row>
    <row r="25" spans="1:15" ht="45.6" customHeight="1" x14ac:dyDescent="0.3">
      <c r="A25" s="55" t="s">
        <v>53</v>
      </c>
      <c r="B25" s="56" t="s">
        <v>33</v>
      </c>
      <c r="C25" s="57" t="s">
        <v>43</v>
      </c>
      <c r="D25" s="58">
        <v>2000</v>
      </c>
      <c r="E25" s="59">
        <v>0</v>
      </c>
      <c r="F25" s="60">
        <f t="shared" si="0"/>
        <v>0</v>
      </c>
      <c r="G25" s="58">
        <v>2000</v>
      </c>
      <c r="H25" s="59">
        <v>0</v>
      </c>
      <c r="I25" s="61">
        <f t="shared" si="2"/>
        <v>0</v>
      </c>
      <c r="J25" s="58">
        <v>2000</v>
      </c>
      <c r="K25" s="59">
        <v>0</v>
      </c>
      <c r="L25" s="61">
        <f t="shared" si="1"/>
        <v>0</v>
      </c>
      <c r="M25" s="62">
        <f>SUM(F25,I25,L25)</f>
        <v>0</v>
      </c>
      <c r="N25" s="63"/>
      <c r="O25" s="54"/>
    </row>
    <row r="26" spans="1:15" ht="16.2" thickBot="1" x14ac:dyDescent="0.35">
      <c r="A26" s="74">
        <v>4</v>
      </c>
      <c r="B26" s="48" t="s">
        <v>54</v>
      </c>
      <c r="C26" s="57" t="s">
        <v>32</v>
      </c>
      <c r="D26" s="58">
        <v>12</v>
      </c>
      <c r="E26" s="59">
        <v>0</v>
      </c>
      <c r="F26" s="60">
        <f>D26*E26</f>
        <v>0</v>
      </c>
      <c r="G26" s="58">
        <v>12</v>
      </c>
      <c r="H26" s="59">
        <v>0</v>
      </c>
      <c r="I26" s="61">
        <f>G26*H26</f>
        <v>0</v>
      </c>
      <c r="J26" s="58">
        <v>12</v>
      </c>
      <c r="K26" s="59">
        <v>0</v>
      </c>
      <c r="L26" s="61">
        <f t="shared" si="1"/>
        <v>0</v>
      </c>
      <c r="M26" s="62">
        <f>SUM(F26,I26,L26)</f>
        <v>0</v>
      </c>
      <c r="N26" s="75"/>
      <c r="O26" s="54"/>
    </row>
    <row r="27" spans="1:15" x14ac:dyDescent="0.3">
      <c r="A27" s="64"/>
      <c r="B27" s="76" t="s">
        <v>18</v>
      </c>
      <c r="C27" s="77"/>
      <c r="D27" s="78"/>
      <c r="E27" s="79"/>
      <c r="F27" s="80">
        <f>F26+F21+F19+F15</f>
        <v>0</v>
      </c>
      <c r="G27" s="81"/>
      <c r="H27" s="81"/>
      <c r="I27" s="80">
        <f>I21+I19+I15</f>
        <v>0</v>
      </c>
      <c r="J27" s="81"/>
      <c r="K27" s="82"/>
      <c r="L27" s="80">
        <f>L21+L19+L15</f>
        <v>0</v>
      </c>
      <c r="M27" s="83">
        <f>L27+I27+F27</f>
        <v>0</v>
      </c>
      <c r="N27" s="75"/>
      <c r="O27" s="54"/>
    </row>
    <row r="28" spans="1:15" ht="15.6" x14ac:dyDescent="0.3">
      <c r="A28" s="84"/>
      <c r="B28" s="76" t="s">
        <v>2</v>
      </c>
      <c r="C28" s="77"/>
      <c r="D28" s="78"/>
      <c r="E28" s="79"/>
      <c r="F28" s="85">
        <f>F27*0.15</f>
        <v>0</v>
      </c>
      <c r="G28" s="81"/>
      <c r="H28" s="82"/>
      <c r="I28" s="85">
        <f>I27*0.15</f>
        <v>0</v>
      </c>
      <c r="J28" s="81"/>
      <c r="K28" s="82"/>
      <c r="L28" s="85">
        <f>L27*0.15</f>
        <v>0</v>
      </c>
      <c r="M28" s="85">
        <f>M27*0.15</f>
        <v>0</v>
      </c>
      <c r="N28" s="63"/>
      <c r="O28" s="54"/>
    </row>
    <row r="29" spans="1:15" ht="16.2" thickBot="1" x14ac:dyDescent="0.35">
      <c r="A29" s="84"/>
      <c r="B29" s="76" t="s">
        <v>19</v>
      </c>
      <c r="C29" s="77"/>
      <c r="D29" s="78"/>
      <c r="E29" s="79"/>
      <c r="F29" s="86">
        <f>F27+F28</f>
        <v>0</v>
      </c>
      <c r="G29" s="81"/>
      <c r="H29" s="82"/>
      <c r="I29" s="86">
        <f>I27+I28</f>
        <v>0</v>
      </c>
      <c r="J29" s="81"/>
      <c r="K29" s="82"/>
      <c r="L29" s="86">
        <f>L27+L28</f>
        <v>0</v>
      </c>
      <c r="M29" s="86">
        <f>M27+M28</f>
        <v>0</v>
      </c>
      <c r="N29" s="63"/>
      <c r="O29" s="54"/>
    </row>
    <row r="30" spans="1:15" x14ac:dyDescent="0.3">
      <c r="A30" s="28"/>
      <c r="B30" s="87"/>
      <c r="C30" s="88"/>
      <c r="D30" s="88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90"/>
    </row>
    <row r="31" spans="1:15" ht="15" thickBot="1" x14ac:dyDescent="0.35">
      <c r="A31" s="28"/>
      <c r="B31" s="90"/>
      <c r="C31" s="91"/>
      <c r="D31" s="91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</row>
    <row r="32" spans="1:15" ht="25.8" customHeight="1" x14ac:dyDescent="0.3">
      <c r="A32" s="28"/>
      <c r="B32" s="102" t="s">
        <v>26</v>
      </c>
      <c r="C32" s="92"/>
      <c r="D32" s="107"/>
      <c r="E32" s="108"/>
      <c r="F32" s="90"/>
      <c r="G32" s="90"/>
      <c r="H32" s="90"/>
      <c r="I32" s="90"/>
      <c r="J32" s="90"/>
      <c r="K32" s="90"/>
      <c r="L32" s="90"/>
      <c r="M32" s="90"/>
      <c r="N32" s="90"/>
      <c r="O32" s="90"/>
    </row>
    <row r="33" spans="1:15" ht="17.399999999999999" customHeight="1" x14ac:dyDescent="0.3">
      <c r="A33" s="28"/>
      <c r="B33" s="103"/>
      <c r="C33" s="93" t="s">
        <v>20</v>
      </c>
      <c r="D33" s="94" t="s">
        <v>22</v>
      </c>
      <c r="E33" s="95"/>
      <c r="F33" s="90"/>
      <c r="G33" s="90"/>
      <c r="H33" s="90"/>
      <c r="I33" s="90"/>
      <c r="J33" s="90"/>
      <c r="K33" s="90"/>
      <c r="L33" s="90"/>
      <c r="M33" s="90"/>
      <c r="N33" s="90"/>
      <c r="O33" s="90"/>
    </row>
    <row r="34" spans="1:15" ht="34.799999999999997" customHeight="1" x14ac:dyDescent="0.3">
      <c r="A34" s="28"/>
      <c r="B34" s="103"/>
      <c r="C34" s="94"/>
      <c r="D34" s="105"/>
      <c r="E34" s="106"/>
      <c r="F34" s="90"/>
      <c r="G34" s="90"/>
      <c r="H34" s="90"/>
      <c r="I34" s="90"/>
      <c r="J34" s="90"/>
      <c r="K34" s="90"/>
      <c r="L34" s="90"/>
      <c r="M34" s="90"/>
      <c r="N34" s="90"/>
      <c r="O34" s="90"/>
    </row>
    <row r="35" spans="1:15" ht="19.2" customHeight="1" thickBot="1" x14ac:dyDescent="0.35">
      <c r="A35" s="28"/>
      <c r="B35" s="104"/>
      <c r="C35" s="96" t="s">
        <v>29</v>
      </c>
      <c r="D35" s="109" t="s">
        <v>21</v>
      </c>
      <c r="E35" s="110"/>
      <c r="F35" s="90"/>
      <c r="G35" s="90"/>
      <c r="H35" s="90"/>
      <c r="I35" s="90"/>
      <c r="J35" s="90"/>
      <c r="K35" s="90"/>
      <c r="L35" s="90"/>
      <c r="M35" s="90"/>
      <c r="N35" s="90"/>
      <c r="O35" s="90"/>
    </row>
    <row r="36" spans="1:15" x14ac:dyDescent="0.3">
      <c r="A36" s="28"/>
      <c r="B36" s="90"/>
      <c r="C36" s="91"/>
      <c r="D36" s="91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</row>
    <row r="37" spans="1:15" x14ac:dyDescent="0.3">
      <c r="A37" s="28"/>
      <c r="B37" s="90" t="s">
        <v>38</v>
      </c>
      <c r="C37" s="91"/>
      <c r="D37" s="91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</row>
  </sheetData>
  <sheetProtection formatCells="0" formatColumns="0" formatRows="0" insertRows="0" deleteRows="0"/>
  <protectedRanges>
    <protectedRange sqref="C32:E34" name="Range7"/>
    <protectedRange sqref="N15:O29" name="Range6"/>
    <protectedRange sqref="J18:K21 K16:K17 K22:K26" name="Range5"/>
    <protectedRange sqref="G18:H21 H22:H26 H16:H17" name="Range4"/>
    <protectedRange sqref="B15:B17 A15:A26 B19:B26 G22:G26 G16:G17 J16:J17 J22:J26 C15:E26" name="Range3"/>
    <protectedRange sqref="B3:B5" name="Range1"/>
  </protectedRanges>
  <mergeCells count="7">
    <mergeCell ref="D13:F13"/>
    <mergeCell ref="G13:I13"/>
    <mergeCell ref="J13:L13"/>
    <mergeCell ref="B32:B35"/>
    <mergeCell ref="D34:E34"/>
    <mergeCell ref="D32:E32"/>
    <mergeCell ref="D35:E35"/>
  </mergeCells>
  <phoneticPr fontId="2" type="noConversion"/>
  <dataValidations count="1">
    <dataValidation type="decimal" operator="greaterThanOrEqual" allowBlank="1" showInputMessage="1" showErrorMessage="1" sqref="J16:K26 G16:H26 D16:E26" xr:uid="{8C15FC5A-F30C-4ABB-9E84-56D0A532AF68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22:A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Ntombenhle Mkhize</cp:lastModifiedBy>
  <cp:lastPrinted>2020-07-02T18:44:36Z</cp:lastPrinted>
  <dcterms:created xsi:type="dcterms:W3CDTF">2017-06-15T23:28:53Z</dcterms:created>
  <dcterms:modified xsi:type="dcterms:W3CDTF">2026-09-08T10:35:20Z</dcterms:modified>
</cp:coreProperties>
</file>