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40001929\Desktop\Procurement 2024\New Structure\RFPs\Information Technology (IT)\BSC Submission\CIT\Final CIT Documents\Pricing Schedules\"/>
    </mc:Choice>
  </mc:AlternateContent>
  <bookViews>
    <workbookView xWindow="0" yWindow="0" windowWidth="19200" windowHeight="7305" firstSheet="1" activeTab="1"/>
  </bookViews>
  <sheets>
    <sheet name="KZN No CIT" sheetId="2" state="hidden" r:id="rId1"/>
    <sheet name="KZN Pricing" sheetId="1" r:id="rId2"/>
  </sheets>
  <definedNames>
    <definedName name="_xlnm._FilterDatabase" localSheetId="0" hidden="1">'KZN No CIT'!$C$9:$Z$9</definedName>
    <definedName name="_xlnm._FilterDatabase" localSheetId="1" hidden="1">'KZN Pricing'!$B$8:$X$88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88" i="1" l="1"/>
  <c r="X88" i="1"/>
  <c r="W18" i="1" l="1"/>
  <c r="U16" i="2"/>
  <c r="AA16" i="2" s="1"/>
  <c r="T16" i="2"/>
  <c r="Z16" i="2" s="1"/>
  <c r="AA15" i="2"/>
  <c r="U15" i="2"/>
  <c r="T15" i="2"/>
  <c r="Z15" i="2" s="1"/>
  <c r="U14" i="2"/>
  <c r="AA14" i="2" s="1"/>
  <c r="T14" i="2"/>
  <c r="Z14" i="2" s="1"/>
  <c r="U13" i="2"/>
  <c r="AA13" i="2" s="1"/>
  <c r="T13" i="2"/>
  <c r="Z13" i="2" s="1"/>
  <c r="U12" i="2"/>
  <c r="AA12" i="2" s="1"/>
  <c r="T12" i="2"/>
  <c r="Z12" i="2" s="1"/>
  <c r="AA11" i="2"/>
  <c r="U11" i="2"/>
  <c r="T11" i="2"/>
  <c r="Z11" i="2" s="1"/>
  <c r="AA10" i="2"/>
  <c r="U10" i="2"/>
  <c r="T10" i="2"/>
  <c r="Z10" i="2" s="1"/>
  <c r="AA9" i="2"/>
  <c r="U9" i="2"/>
  <c r="T9" i="2"/>
  <c r="Z9" i="2" s="1"/>
  <c r="W9" i="1"/>
  <c r="X9" i="1"/>
  <c r="W10" i="1"/>
  <c r="X10" i="1"/>
  <c r="X13" i="1"/>
  <c r="W13" i="1"/>
  <c r="W14" i="1"/>
  <c r="X14" i="1"/>
  <c r="W15" i="1"/>
  <c r="X15" i="1"/>
  <c r="W16" i="1"/>
  <c r="X16" i="1"/>
  <c r="W17" i="1"/>
  <c r="X17" i="1"/>
  <c r="X19" i="1"/>
  <c r="W19" i="1"/>
  <c r="X21" i="1"/>
  <c r="W21" i="1"/>
  <c r="W22" i="1"/>
  <c r="X22" i="1"/>
  <c r="X23" i="1"/>
  <c r="W23" i="1"/>
  <c r="W24" i="1"/>
  <c r="X24" i="1"/>
  <c r="W25" i="1"/>
  <c r="X25" i="1"/>
  <c r="W26" i="1"/>
  <c r="X26" i="1"/>
  <c r="W27" i="1"/>
  <c r="X27" i="1"/>
  <c r="X28" i="1"/>
  <c r="W28" i="1"/>
  <c r="W29" i="1"/>
  <c r="X29" i="1"/>
  <c r="W30" i="1"/>
  <c r="X30" i="1"/>
  <c r="X31" i="1"/>
  <c r="W31" i="1"/>
  <c r="W32" i="1"/>
  <c r="X32" i="1"/>
  <c r="X33" i="1"/>
  <c r="W33" i="1"/>
  <c r="X34" i="1"/>
  <c r="W34" i="1"/>
  <c r="W35" i="1"/>
  <c r="X35" i="1"/>
  <c r="X36" i="1"/>
  <c r="W36" i="1"/>
  <c r="X37" i="1"/>
  <c r="W37" i="1"/>
  <c r="W38" i="1"/>
  <c r="X38" i="1"/>
  <c r="W39" i="1"/>
  <c r="X39" i="1"/>
  <c r="W40" i="1"/>
  <c r="X40" i="1"/>
  <c r="W41" i="1"/>
  <c r="X41" i="1"/>
  <c r="W42" i="1"/>
  <c r="X42" i="1"/>
  <c r="W43" i="1"/>
  <c r="X43" i="1"/>
  <c r="W44" i="1"/>
  <c r="X44" i="1"/>
  <c r="W45" i="1"/>
  <c r="X45" i="1"/>
  <c r="X46" i="1"/>
  <c r="W46" i="1"/>
  <c r="W47" i="1"/>
  <c r="X47" i="1"/>
  <c r="W48" i="1"/>
  <c r="X48" i="1"/>
  <c r="X49" i="1"/>
  <c r="W49" i="1"/>
  <c r="W50" i="1"/>
  <c r="X50" i="1"/>
  <c r="W51" i="1"/>
  <c r="X51" i="1"/>
  <c r="X52" i="1"/>
  <c r="W52" i="1"/>
  <c r="W53" i="1"/>
  <c r="X53" i="1"/>
  <c r="W54" i="1"/>
  <c r="X54" i="1"/>
  <c r="X55" i="1"/>
  <c r="W55" i="1"/>
  <c r="W56" i="1"/>
  <c r="X56" i="1"/>
  <c r="X57" i="1"/>
  <c r="W57" i="1"/>
  <c r="X58" i="1"/>
  <c r="W58" i="1"/>
  <c r="W59" i="1"/>
  <c r="X59" i="1"/>
  <c r="X60" i="1"/>
  <c r="W60" i="1"/>
  <c r="X61" i="1"/>
  <c r="W61" i="1"/>
  <c r="W62" i="1"/>
  <c r="X62" i="1"/>
  <c r="X63" i="1"/>
  <c r="W63" i="1"/>
  <c r="W64" i="1"/>
  <c r="X64" i="1"/>
  <c r="W65" i="1"/>
  <c r="X65" i="1"/>
  <c r="X66" i="1"/>
  <c r="W66" i="1"/>
  <c r="W67" i="1"/>
  <c r="X67" i="1"/>
  <c r="W68" i="1"/>
  <c r="X68" i="1"/>
  <c r="X69" i="1"/>
  <c r="W69" i="1"/>
  <c r="X70" i="1"/>
  <c r="W70" i="1"/>
  <c r="W71" i="1"/>
  <c r="X71" i="1"/>
  <c r="W72" i="1"/>
  <c r="X72" i="1"/>
  <c r="X73" i="1"/>
  <c r="W73" i="1"/>
  <c r="W74" i="1"/>
  <c r="X74" i="1"/>
  <c r="W75" i="1"/>
  <c r="X75" i="1"/>
  <c r="X76" i="1"/>
  <c r="W76" i="1"/>
  <c r="W77" i="1"/>
  <c r="X77" i="1"/>
  <c r="W78" i="1"/>
  <c r="X78" i="1"/>
  <c r="W79" i="1"/>
  <c r="X79" i="1"/>
  <c r="W80" i="1"/>
  <c r="X80" i="1"/>
  <c r="W81" i="1"/>
  <c r="X81" i="1"/>
  <c r="W82" i="1"/>
  <c r="X82" i="1"/>
  <c r="W83" i="1"/>
  <c r="X83" i="1"/>
  <c r="W84" i="1"/>
  <c r="X84" i="1"/>
  <c r="W85" i="1"/>
  <c r="X85" i="1"/>
  <c r="W86" i="1"/>
  <c r="X86" i="1"/>
  <c r="W87" i="1"/>
  <c r="X87" i="1"/>
  <c r="W12" i="1"/>
  <c r="X12" i="1"/>
  <c r="W11" i="1"/>
  <c r="X11" i="1"/>
  <c r="X18" i="1"/>
  <c r="W20" i="1"/>
  <c r="X20" i="1"/>
  <c r="P88" i="1"/>
  <c r="S88" i="1"/>
  <c r="T88" i="1"/>
  <c r="U88" i="1"/>
  <c r="V88" i="1"/>
  <c r="R88" i="1" l="1"/>
  <c r="Q88" i="1"/>
</calcChain>
</file>

<file path=xl/sharedStrings.xml><?xml version="1.0" encoding="utf-8"?>
<sst xmlns="http://schemas.openxmlformats.org/spreadsheetml/2006/main" count="1042" uniqueCount="370">
  <si>
    <t>Province</t>
  </si>
  <si>
    <t>Local Municipality</t>
  </si>
  <si>
    <t>Cost Centre</t>
  </si>
  <si>
    <t>SAPO Region</t>
  </si>
  <si>
    <t>Area</t>
  </si>
  <si>
    <t>Latitude</t>
  </si>
  <si>
    <t>Longitude</t>
  </si>
  <si>
    <t>Saturday
(Closed / Open)</t>
  </si>
  <si>
    <t>Sunday
(Closed / Open)</t>
  </si>
  <si>
    <t>Urban/Rural</t>
  </si>
  <si>
    <t>Physical address 
(Street Name)</t>
  </si>
  <si>
    <t>Physical Address (Street Number)</t>
  </si>
  <si>
    <t>Physical address 
Ccity / Town Name)</t>
  </si>
  <si>
    <t>Branch Name</t>
  </si>
  <si>
    <t>Collection Frequency (Collections per Week)</t>
  </si>
  <si>
    <t xml:space="preserve">Collection Cost 
(Per Month)
(INCLUDING INSURANCE)
</t>
  </si>
  <si>
    <t xml:space="preserve">Collection Cost 
(Per Month)
(EXCLUDING INSURANCE)
</t>
  </si>
  <si>
    <t>MONTHLY COLLECTION COST - INCLUDING VAT</t>
  </si>
  <si>
    <t>Total Collection Cost 
(Year 1)
(INCLUDING INSURANCE)
(Column Q x 12)</t>
  </si>
  <si>
    <t>YEAR 1 COLLECTION COST - INCLUDING VAT</t>
  </si>
  <si>
    <t>Total Collection Cost 
(Year 1)
(EXCLUDING INSURANCE)
(Column R x 12)</t>
  </si>
  <si>
    <t>Total Collection Cost
Year 2 
(INCLUDING INSURANCE)</t>
  </si>
  <si>
    <t>YEAR 2 COLLECTION COST - INCLUDING VAT
(WITH INCLUSION OF YEARLY INCREMENT)</t>
  </si>
  <si>
    <t>Total Collection Cost
Year 3 
(INCLUDING INSURANCE)</t>
  </si>
  <si>
    <t>YEAR 3 COLLECTION COST - INCLUDING VAT
(WITH INCLUSION OF YEARLY INCREMENT)</t>
  </si>
  <si>
    <t>Total 3 YEAR Collection Cost
(INCLUDING INSURANCE)
(Total of Columns S, U &amp; W)</t>
  </si>
  <si>
    <t>Total Collection Cost
Year 2 
(EXCLUDING INSURANCE)</t>
  </si>
  <si>
    <t>Total Collection Cost
Year 3 
(EXCLUDING INSURANCE)</t>
  </si>
  <si>
    <t xml:space="preserve">Total 3 YEAR Collection Cost
(EXCLUDING INSURANCE)
(Total of Columns T, V &amp; X) </t>
  </si>
  <si>
    <t>TOTAL</t>
  </si>
  <si>
    <t>TOTAL COLLECTION COST - INCLUDING VAT
(WITH INCLUSION OF YEARLY INCREMENT)</t>
  </si>
  <si>
    <t xml:space="preserve">ANNEXURE A - CIT CASH COLLECTION PRICING SCHEDULE </t>
  </si>
  <si>
    <t>PROVINCE</t>
  </si>
  <si>
    <t xml:space="preserve">BIDDER </t>
  </si>
  <si>
    <t>BIDDER TO UPDATE</t>
  </si>
  <si>
    <t>To Removed
(Mark with X)</t>
  </si>
  <si>
    <t>AMANZIMTOTI (3)</t>
  </si>
  <si>
    <t>Kwazulu-Natal</t>
  </si>
  <si>
    <t>BERGVILLE (4)</t>
  </si>
  <si>
    <t>BULWER (RPO)</t>
  </si>
  <si>
    <t>CATO RIDGE (RPO)</t>
  </si>
  <si>
    <t>CEZA (U) ZULULAND</t>
  </si>
  <si>
    <t>CHATSWORTH (3)</t>
  </si>
  <si>
    <t>CUSTOMS</t>
  </si>
  <si>
    <t>DALTON</t>
  </si>
  <si>
    <t>DANNHAUSER (5)</t>
  </si>
  <si>
    <t>DUNDEE (3)</t>
  </si>
  <si>
    <t>DURBAN (1)</t>
  </si>
  <si>
    <t>DURBAN NORTH (4)</t>
  </si>
  <si>
    <t>EMPANGENI STA. (4)</t>
  </si>
  <si>
    <t>ESHOWE (3) ZULULAND</t>
  </si>
  <si>
    <t>ESTCOURT (3)</t>
  </si>
  <si>
    <t>EZAKHENI (5)</t>
  </si>
  <si>
    <t>GINGINDLOVU (5)</t>
  </si>
  <si>
    <t>GLENASHLEY (4)</t>
  </si>
  <si>
    <t>GREYTOWN (3)</t>
  </si>
  <si>
    <t>HARDING (4)</t>
  </si>
  <si>
    <t>HIGHFLATS (U)</t>
  </si>
  <si>
    <t>HILLCREST (4)</t>
  </si>
  <si>
    <t>HLABISA (5) ZULULAND</t>
  </si>
  <si>
    <t>HLUHLUWE (5)</t>
  </si>
  <si>
    <t>HOWICK (3) MIDLANDS</t>
  </si>
  <si>
    <t>INGWAVUMA (4)</t>
  </si>
  <si>
    <t>ISIPINGO BEACH (5)</t>
  </si>
  <si>
    <t>IXOPO (4)</t>
  </si>
  <si>
    <t>IZINGOLWENI (U)</t>
  </si>
  <si>
    <t>JACOBS (3)</t>
  </si>
  <si>
    <t>JOZINI (U) ZULULAND</t>
  </si>
  <si>
    <t>KHAN ROAD</t>
  </si>
  <si>
    <t>KLOOF (4) HIGHWAY</t>
  </si>
  <si>
    <t>KOKSTAD (3)</t>
  </si>
  <si>
    <t>KRANSKOP MIDL (RPO)</t>
  </si>
  <si>
    <t>KWADLANGEZWA (5)</t>
  </si>
  <si>
    <t>KWAMAKHASA</t>
  </si>
  <si>
    <t>KWAMBONAMBI (5)</t>
  </si>
  <si>
    <t>KWANGWANASE (5)</t>
  </si>
  <si>
    <t>LADYSMITH (3)</t>
  </si>
  <si>
    <t>MAHLABATINI (5)</t>
  </si>
  <si>
    <t>MANDENI (3) ZULULAND</t>
  </si>
  <si>
    <t>MAPUMULO (5)</t>
  </si>
  <si>
    <t>MARGATE (3)</t>
  </si>
  <si>
    <t>MAYOR'S WALK (U)</t>
  </si>
  <si>
    <t>MBAZWANA (RPO)</t>
  </si>
  <si>
    <t>MEER EN SEE (4)</t>
  </si>
  <si>
    <t>MELMOTH (40)</t>
  </si>
  <si>
    <t>MKUZE (RPO)</t>
  </si>
  <si>
    <t>MTUBATUBA (4)</t>
  </si>
  <si>
    <t>MTUNZINI (5)</t>
  </si>
  <si>
    <t>MUNSTER</t>
  </si>
  <si>
    <t>NDUMO</t>
  </si>
  <si>
    <t>NEWCASTLE (2)</t>
  </si>
  <si>
    <t>NKANDLA (4) ZULULAND</t>
  </si>
  <si>
    <t>NONGOMA (3) ZULULAND</t>
  </si>
  <si>
    <t>NOTTINGHAM ROAD</t>
  </si>
  <si>
    <t>NQUTU (4)</t>
  </si>
  <si>
    <t>NTOKOZWENI (3)</t>
  </si>
  <si>
    <t>OSIZWENI (4)</t>
  </si>
  <si>
    <t>OVERPORT (4)</t>
  </si>
  <si>
    <t>PHOENIX (5)</t>
  </si>
  <si>
    <t>PIETERMARITZBURG (2)</t>
  </si>
  <si>
    <t>PINETOWN (2) HIGHWAY</t>
  </si>
  <si>
    <t>POMEROY (5)</t>
  </si>
  <si>
    <t>PONGOLA (4)</t>
  </si>
  <si>
    <t>PORT SHEPSTONE (2)</t>
  </si>
  <si>
    <t>RED HILL (4)</t>
  </si>
  <si>
    <t>RESERVOIR HILLS (U)</t>
  </si>
  <si>
    <t>RICHMOND NATAL (4)</t>
  </si>
  <si>
    <t>SCOTTBURGH (3)</t>
  </si>
  <si>
    <t>ST LUCIA ESTUARY</t>
  </si>
  <si>
    <t>STANGER (3) ZULULAND</t>
  </si>
  <si>
    <t>TONGAAT (3)</t>
  </si>
  <si>
    <t>TUGELA FERRY (RPO)</t>
  </si>
  <si>
    <t>ULUNDI (3) ZULULAND</t>
  </si>
  <si>
    <t>UMHLALI (5)</t>
  </si>
  <si>
    <t>UMHLANGA ROCKS (3)</t>
  </si>
  <si>
    <t>UMKOMAAS (4)</t>
  </si>
  <si>
    <t>UMZIMKULU</t>
  </si>
  <si>
    <t>UTRECHT (5)</t>
  </si>
  <si>
    <t>VRYHEID (5)</t>
  </si>
  <si>
    <t>WEENEN</t>
  </si>
  <si>
    <t>WESTVILLE (3)</t>
  </si>
  <si>
    <t>WILLOWTON</t>
  </si>
  <si>
    <t xml:space="preserve">Mnandi </t>
  </si>
  <si>
    <t xml:space="preserve">Midlands </t>
  </si>
  <si>
    <t xml:space="preserve">Highway </t>
  </si>
  <si>
    <t xml:space="preserve">Ngome </t>
  </si>
  <si>
    <t xml:space="preserve">Umngeni </t>
  </si>
  <si>
    <t xml:space="preserve">Battlefields </t>
  </si>
  <si>
    <t xml:space="preserve">North Coast </t>
  </si>
  <si>
    <t xml:space="preserve">Ukhahlamba </t>
  </si>
  <si>
    <t xml:space="preserve">South Coast </t>
  </si>
  <si>
    <t>Urban</t>
  </si>
  <si>
    <t>Rural</t>
  </si>
  <si>
    <t>-34.583579</t>
  </si>
  <si>
    <t xml:space="preserve"> 19.351731</t>
  </si>
  <si>
    <t>-26.502363</t>
  </si>
  <si>
    <t xml:space="preserve"> 25.369047</t>
  </si>
  <si>
    <t>-33.766636</t>
  </si>
  <si>
    <t xml:space="preserve"> 25.400112</t>
  </si>
  <si>
    <t>-31.588426</t>
  </si>
  <si>
    <t xml:space="preserve"> 28.785835</t>
  </si>
  <si>
    <t>eThekwini Metro</t>
  </si>
  <si>
    <t>Okhahlamba</t>
  </si>
  <si>
    <t>Nkosazana Dlamini-Zuma</t>
  </si>
  <si>
    <t>Ulundi</t>
  </si>
  <si>
    <t>Umshwathi</t>
  </si>
  <si>
    <t>Dannhauser</t>
  </si>
  <si>
    <t>Endumeni</t>
  </si>
  <si>
    <t>Umlalazi</t>
  </si>
  <si>
    <t>Alfred Duma</t>
  </si>
  <si>
    <t>Umvoti</t>
  </si>
  <si>
    <t>Ezingoleni</t>
  </si>
  <si>
    <t>Ubuhlebezwe</t>
  </si>
  <si>
    <t>Hlabisa</t>
  </si>
  <si>
    <t>The Big Five False Bay</t>
  </si>
  <si>
    <t>Umngeni</t>
  </si>
  <si>
    <t>Umhlabuyalingana</t>
  </si>
  <si>
    <t>Ray Nkonyeni</t>
  </si>
  <si>
    <t>Jozini</t>
  </si>
  <si>
    <t>Msunduzi</t>
  </si>
  <si>
    <t>Greater Kokstad</t>
  </si>
  <si>
    <t>uMhlathuze</t>
  </si>
  <si>
    <t>Mbonambi</t>
  </si>
  <si>
    <t>Nkandla</t>
  </si>
  <si>
    <t>Mandeni</t>
  </si>
  <si>
    <t>Maphumulo</t>
  </si>
  <si>
    <t>Mthonjaneni</t>
  </si>
  <si>
    <t>Mtubatuba</t>
  </si>
  <si>
    <t>Newcastle</t>
  </si>
  <si>
    <t>Nongoma</t>
  </si>
  <si>
    <t>Nquthu</t>
  </si>
  <si>
    <t>Msinga</t>
  </si>
  <si>
    <t>Uphongolo</t>
  </si>
  <si>
    <t>Richmond</t>
  </si>
  <si>
    <t>Umdoni</t>
  </si>
  <si>
    <t>Walter Sisulu</t>
  </si>
  <si>
    <t>Kwadukuza</t>
  </si>
  <si>
    <t>Umzimkhulu</t>
  </si>
  <si>
    <t>eMadlangeni</t>
  </si>
  <si>
    <t>Abaqulusi</t>
  </si>
  <si>
    <t>Inkosi Langalibalele</t>
  </si>
  <si>
    <t>Amanzimtoti</t>
  </si>
  <si>
    <t>Bergville</t>
  </si>
  <si>
    <t>Bulwer</t>
  </si>
  <si>
    <t>Ceza</t>
  </si>
  <si>
    <t>Dalton</t>
  </si>
  <si>
    <t>Dundee</t>
  </si>
  <si>
    <t>Durban</t>
  </si>
  <si>
    <t>Eshowe</t>
  </si>
  <si>
    <t>Gingindlovu</t>
  </si>
  <si>
    <t>Greytown</t>
  </si>
  <si>
    <t>Harding</t>
  </si>
  <si>
    <t>Highflats</t>
  </si>
  <si>
    <t>Hluhluwe</t>
  </si>
  <si>
    <t>Howick</t>
  </si>
  <si>
    <t>Ingwavuma</t>
  </si>
  <si>
    <t>Isipingo Beach</t>
  </si>
  <si>
    <t>Ixopo</t>
  </si>
  <si>
    <t>Izingolweni</t>
  </si>
  <si>
    <t>Khan Road</t>
  </si>
  <si>
    <t>Kokstad</t>
  </si>
  <si>
    <t>Kranskop</t>
  </si>
  <si>
    <t>Kwadlangezwa</t>
  </si>
  <si>
    <t>Kwambonambi</t>
  </si>
  <si>
    <t>Kwangwanase</t>
  </si>
  <si>
    <t>Kwanxamalala</t>
  </si>
  <si>
    <t>Ladysmith</t>
  </si>
  <si>
    <t>Mahlabatini</t>
  </si>
  <si>
    <t>Mapumulo</t>
  </si>
  <si>
    <t>Margate</t>
  </si>
  <si>
    <t>Mbazwana</t>
  </si>
  <si>
    <t>Melmoth</t>
  </si>
  <si>
    <t>Mkuze</t>
  </si>
  <si>
    <t>Mtunzini</t>
  </si>
  <si>
    <t>Munster</t>
  </si>
  <si>
    <t>Ndumo</t>
  </si>
  <si>
    <t>Nqutu</t>
  </si>
  <si>
    <t>Osizweni</t>
  </si>
  <si>
    <t>Pietermaritzburg</t>
  </si>
  <si>
    <t>Pinetown</t>
  </si>
  <si>
    <t>Pomeroy</t>
  </si>
  <si>
    <t>Pongola</t>
  </si>
  <si>
    <t>Port Shepstone</t>
  </si>
  <si>
    <t>Scottburgh</t>
  </si>
  <si>
    <t>Stanger</t>
  </si>
  <si>
    <t>Tongaat</t>
  </si>
  <si>
    <t>Tugela Ferry</t>
  </si>
  <si>
    <t>Umhlanga Rocks</t>
  </si>
  <si>
    <t>Umkomaas</t>
  </si>
  <si>
    <t>Umzimkulu</t>
  </si>
  <si>
    <t>Utrecht</t>
  </si>
  <si>
    <t>Vryheid</t>
  </si>
  <si>
    <t>Weenen</t>
  </si>
  <si>
    <t>KWANXAMALALA</t>
  </si>
  <si>
    <t>1</t>
  </si>
  <si>
    <t>Bjorseth Crescent</t>
  </si>
  <si>
    <t>12</t>
  </si>
  <si>
    <t>Tasham Road</t>
  </si>
  <si>
    <t>N/A</t>
  </si>
  <si>
    <t>Bulwer Main Road</t>
  </si>
  <si>
    <t>Main Road</t>
  </si>
  <si>
    <t>11</t>
  </si>
  <si>
    <t>Swami Baktivendate Circle</t>
  </si>
  <si>
    <t>32</t>
  </si>
  <si>
    <t>Newcastle Road</t>
  </si>
  <si>
    <t>38</t>
  </si>
  <si>
    <t>Beaconsfield Street</t>
  </si>
  <si>
    <t>290</t>
  </si>
  <si>
    <t>Dr Pixley Kaseme Street</t>
  </si>
  <si>
    <t>59</t>
  </si>
  <si>
    <t>St. Andrews Drive</t>
  </si>
  <si>
    <t>Cnr Patrick &amp; Hutchinson St</t>
  </si>
  <si>
    <t>C756 Township</t>
  </si>
  <si>
    <t>Ladysmith K/N</t>
  </si>
  <si>
    <t>98</t>
  </si>
  <si>
    <t>McCullum Street</t>
  </si>
  <si>
    <t>41</t>
  </si>
  <si>
    <t>Newport Ave</t>
  </si>
  <si>
    <t>Bell Street</t>
  </si>
  <si>
    <t>Cnr Field &amp; Murchison</t>
  </si>
  <si>
    <t>Nina Street</t>
  </si>
  <si>
    <t>4</t>
  </si>
  <si>
    <t>Nqutu Road</t>
  </si>
  <si>
    <t>Nongoma-Hlabisa Main Road</t>
  </si>
  <si>
    <t>Somme Street</t>
  </si>
  <si>
    <t>22</t>
  </si>
  <si>
    <t>Delta Road</t>
  </si>
  <si>
    <t>Margaret Street</t>
  </si>
  <si>
    <t>184</t>
  </si>
  <si>
    <t>Bluff Road</t>
  </si>
  <si>
    <t>33</t>
  </si>
  <si>
    <t>Village Road</t>
  </si>
  <si>
    <t>61</t>
  </si>
  <si>
    <t>Campus</t>
  </si>
  <si>
    <t>Kwamakhasa Traditional Authority Office</t>
  </si>
  <si>
    <t>KwaMakhasa</t>
  </si>
  <si>
    <t>23</t>
  </si>
  <si>
    <t>Regia Street</t>
  </si>
  <si>
    <t>157</t>
  </si>
  <si>
    <t>Murchiston Street</t>
  </si>
  <si>
    <t>Long Street</t>
  </si>
  <si>
    <t>Mandini</t>
  </si>
  <si>
    <t>Cnr Post Lane And Marine Dr</t>
  </si>
  <si>
    <t>Mayors Walk</t>
  </si>
  <si>
    <t>52</t>
  </si>
  <si>
    <t>Anglers Road</t>
  </si>
  <si>
    <t>Richardsbay</t>
  </si>
  <si>
    <t>18</t>
  </si>
  <si>
    <t>Reinold Street</t>
  </si>
  <si>
    <t>Falcon Road</t>
  </si>
  <si>
    <t>St Lucia Road</t>
  </si>
  <si>
    <t>Clarke Road</t>
  </si>
  <si>
    <t>60</t>
  </si>
  <si>
    <t>Scott Street</t>
  </si>
  <si>
    <t>75</t>
  </si>
  <si>
    <t>Old Main Road</t>
  </si>
  <si>
    <t>Mooirivier</t>
  </si>
  <si>
    <t>V863</t>
  </si>
  <si>
    <t>Mangosuthu Road</t>
  </si>
  <si>
    <t>Umlazi</t>
  </si>
  <si>
    <t>2793</t>
  </si>
  <si>
    <t>Osizwene Township</t>
  </si>
  <si>
    <t>430</t>
  </si>
  <si>
    <t>Peter Mokaba Road</t>
  </si>
  <si>
    <t>2</t>
  </si>
  <si>
    <t>Cnr Pandora &amp; Parthenon Road</t>
  </si>
  <si>
    <t>220</t>
  </si>
  <si>
    <t>Langalibalele St</t>
  </si>
  <si>
    <t>Cnr of Chancery Lane &amp; Crompton Street</t>
  </si>
  <si>
    <t>Martin Street</t>
  </si>
  <si>
    <t>Aiken Street</t>
  </si>
  <si>
    <t>800</t>
  </si>
  <si>
    <t>Chris Hani Road</t>
  </si>
  <si>
    <t>284</t>
  </si>
  <si>
    <t>Mountbatten Drive</t>
  </si>
  <si>
    <t>cnr Chilley and Nelson Street</t>
  </si>
  <si>
    <t>95</t>
  </si>
  <si>
    <t>Cnr Airth &amp; Scott Streets</t>
  </si>
  <si>
    <t>14</t>
  </si>
  <si>
    <t>Steenbras Lane</t>
  </si>
  <si>
    <t>St Lucia</t>
  </si>
  <si>
    <t>15</t>
  </si>
  <si>
    <t>Gizenga Street</t>
  </si>
  <si>
    <t>366</t>
  </si>
  <si>
    <t>Tugela Ferry Mall</t>
  </si>
  <si>
    <t>R33</t>
  </si>
  <si>
    <t>A680</t>
  </si>
  <si>
    <t>Udloko Street</t>
  </si>
  <si>
    <t>11 610530</t>
  </si>
  <si>
    <t>Ridge Road Extension</t>
  </si>
  <si>
    <t>9</t>
  </si>
  <si>
    <t>Reynolds Street</t>
  </si>
  <si>
    <t>169</t>
  </si>
  <si>
    <t>Riverband Road</t>
  </si>
  <si>
    <t>58</t>
  </si>
  <si>
    <t>Voor Street</t>
  </si>
  <si>
    <t>Kerk Street</t>
  </si>
  <si>
    <t>Andries Pretorius Street</t>
  </si>
  <si>
    <t>35</t>
  </si>
  <si>
    <t>Westville Road</t>
  </si>
  <si>
    <t>21</t>
  </si>
  <si>
    <t>Willowton Road</t>
  </si>
  <si>
    <t>01</t>
  </si>
  <si>
    <t>Pelican Place</t>
  </si>
  <si>
    <t>Open every Saturday</t>
  </si>
  <si>
    <t>Closed</t>
  </si>
  <si>
    <t>Closed every 2nd &amp; 3rd Saturday</t>
  </si>
  <si>
    <t>Closed every 2nd Saturday</t>
  </si>
  <si>
    <t>Closed every Saturday</t>
  </si>
  <si>
    <t>Open every alternative Saturday</t>
  </si>
  <si>
    <t>Mkhambathini</t>
  </si>
  <si>
    <t>Dunbar Road</t>
  </si>
  <si>
    <t>Cato Ridge</t>
  </si>
  <si>
    <t>Maxwell St</t>
  </si>
  <si>
    <t>Empangeni</t>
  </si>
  <si>
    <t>Harding Street</t>
  </si>
  <si>
    <t>Escourt</t>
  </si>
  <si>
    <t xml:space="preserve">KWAZULU-NATAL </t>
  </si>
  <si>
    <t>x</t>
  </si>
  <si>
    <t>YELLOWWOOD PARK</t>
  </si>
  <si>
    <t>Nmr Avenue</t>
  </si>
  <si>
    <t>Durban Cbd</t>
  </si>
  <si>
    <t>No Street Number Available</t>
  </si>
  <si>
    <t xml:space="preserve">YEAR 2 COLLECTION COST - INCLUDING VAT
</t>
  </si>
  <si>
    <t xml:space="preserve">YEAR 3 COLLECTION COST - INCLUDING VAT
</t>
  </si>
  <si>
    <t xml:space="preserve">TOTAL PROJECT COST OVER 3 YEARS 
</t>
  </si>
  <si>
    <t xml:space="preserve">Total Collection Cost 
(Year 1)
(INCLUDING INSURANCE)
</t>
  </si>
  <si>
    <t xml:space="preserve">Total Collection Cost 
(Year 1)
(EXCLUDING INSURANCE)
</t>
  </si>
  <si>
    <t xml:space="preserve">Total Project Cost over 3 YEARS
(INCLUDING INSURANCE)
</t>
  </si>
  <si>
    <t xml:space="preserve">Total Project Cost over 3 YEARS
(EXCLUDING INSURANCE)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</si>
</sst>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000"/>
    <numFmt numFmtId="165" formatCode="#,##0.00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CC"/>
      <name val="Calibri"/>
      <family val="2"/>
      <scheme val="minor"/>
    </font>
    <font>
      <sz val="10"/>
      <color rgb="FF0000CC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5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5"/>
      <color rgb="FF0000CC"/>
      <name val="Calibri"/>
      <family val="2"/>
      <scheme val="minor"/>
    </font>
    <font>
      <b/>
      <sz val="5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E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92">
    <xf numFmtId="0" fontId="0" fillId="0" borderId="0" xfId="0"/>
    <xf numFmtId="0" fontId="2" fillId="2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43" fontId="4" fillId="5" borderId="1" xfId="1" applyFont="1" applyFill="1" applyBorder="1" applyAlignment="1">
      <alignment horizontal="center" vertical="center" wrapText="1"/>
    </xf>
    <xf numFmtId="43" fontId="10" fillId="5" borderId="1" xfId="1" applyFont="1" applyFill="1" applyBorder="1" applyAlignment="1">
      <alignment horizontal="center" vertical="center" wrapText="1"/>
    </xf>
    <xf numFmtId="43" fontId="4" fillId="8" borderId="1" xfId="1" applyFont="1" applyFill="1" applyBorder="1" applyAlignment="1">
      <alignment horizontal="center" vertical="center" wrapText="1"/>
    </xf>
    <xf numFmtId="43" fontId="10" fillId="8" borderId="1" xfId="1" applyFont="1" applyFill="1" applyBorder="1" applyAlignment="1">
      <alignment horizontal="center" vertical="center" wrapText="1"/>
    </xf>
    <xf numFmtId="43" fontId="4" fillId="10" borderId="1" xfId="1" applyFont="1" applyFill="1" applyBorder="1" applyAlignment="1">
      <alignment horizontal="center" vertical="center" wrapText="1"/>
    </xf>
    <xf numFmtId="43" fontId="10" fillId="10" borderId="1" xfId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43" fontId="10" fillId="3" borderId="1" xfId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top"/>
    </xf>
    <xf numFmtId="0" fontId="14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justify" vertical="center"/>
    </xf>
    <xf numFmtId="0" fontId="2" fillId="0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justify" vertical="center"/>
    </xf>
    <xf numFmtId="43" fontId="2" fillId="2" borderId="0" xfId="1" applyFont="1" applyFill="1" applyAlignment="1">
      <alignment vertical="center"/>
    </xf>
    <xf numFmtId="43" fontId="13" fillId="2" borderId="0" xfId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43" fontId="4" fillId="9" borderId="1" xfId="1" applyFont="1" applyFill="1" applyBorder="1" applyAlignment="1">
      <alignment horizontal="center" vertical="center" wrapText="1"/>
    </xf>
    <xf numFmtId="43" fontId="10" fillId="9" borderId="1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43" fontId="2" fillId="5" borderId="1" xfId="1" applyFont="1" applyFill="1" applyBorder="1" applyAlignment="1">
      <alignment horizontal="right" vertical="center" wrapText="1"/>
    </xf>
    <xf numFmtId="43" fontId="11" fillId="5" borderId="1" xfId="1" applyFont="1" applyFill="1" applyBorder="1" applyAlignment="1">
      <alignment horizontal="right" vertical="center" wrapText="1"/>
    </xf>
    <xf numFmtId="43" fontId="2" fillId="9" borderId="1" xfId="1" applyFont="1" applyFill="1" applyBorder="1" applyAlignment="1">
      <alignment horizontal="right" vertical="center" wrapText="1"/>
    </xf>
    <xf numFmtId="43" fontId="11" fillId="9" borderId="1" xfId="1" applyFont="1" applyFill="1" applyBorder="1" applyAlignment="1">
      <alignment horizontal="right" vertical="center" wrapText="1"/>
    </xf>
    <xf numFmtId="43" fontId="2" fillId="10" borderId="1" xfId="1" applyFont="1" applyFill="1" applyBorder="1" applyAlignment="1">
      <alignment horizontal="right" vertical="center" wrapText="1"/>
    </xf>
    <xf numFmtId="43" fontId="11" fillId="10" borderId="1" xfId="1" applyFont="1" applyFill="1" applyBorder="1" applyAlignment="1">
      <alignment horizontal="right" vertical="center" wrapText="1"/>
    </xf>
    <xf numFmtId="43" fontId="2" fillId="8" borderId="1" xfId="1" applyFont="1" applyFill="1" applyBorder="1" applyAlignment="1">
      <alignment horizontal="right" vertical="center" wrapText="1"/>
    </xf>
    <xf numFmtId="43" fontId="4" fillId="3" borderId="1" xfId="1" applyFont="1" applyFill="1" applyBorder="1" applyAlignment="1">
      <alignment horizontal="right" vertical="center" wrapText="1"/>
    </xf>
    <xf numFmtId="43" fontId="10" fillId="3" borderId="1" xfId="1" applyFont="1" applyFill="1" applyBorder="1" applyAlignment="1">
      <alignment horizontal="right" vertical="center" wrapText="1"/>
    </xf>
    <xf numFmtId="43" fontId="11" fillId="2" borderId="0" xfId="1" applyFont="1" applyFill="1" applyAlignment="1">
      <alignment vertical="center"/>
    </xf>
    <xf numFmtId="43" fontId="18" fillId="2" borderId="0" xfId="1" applyFont="1" applyFill="1" applyAlignment="1">
      <alignment vertical="center"/>
    </xf>
    <xf numFmtId="43" fontId="11" fillId="8" borderId="1" xfId="1" applyFont="1" applyFill="1" applyBorder="1" applyAlignment="1">
      <alignment horizontal="right" vertical="center" wrapText="1"/>
    </xf>
    <xf numFmtId="43" fontId="5" fillId="2" borderId="0" xfId="1" applyFont="1" applyFill="1" applyAlignment="1">
      <alignment vertical="center"/>
    </xf>
    <xf numFmtId="43" fontId="19" fillId="2" borderId="0" xfId="1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20" fillId="6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3" fontId="3" fillId="9" borderId="1" xfId="1" applyFont="1" applyFill="1" applyBorder="1" applyAlignment="1">
      <alignment horizontal="right" vertical="center" wrapText="1"/>
    </xf>
    <xf numFmtId="43" fontId="10" fillId="9" borderId="1" xfId="1" applyFont="1" applyFill="1" applyBorder="1" applyAlignment="1">
      <alignment horizontal="right" vertical="center" wrapText="1"/>
    </xf>
    <xf numFmtId="43" fontId="3" fillId="10" borderId="1" xfId="1" applyFont="1" applyFill="1" applyBorder="1" applyAlignment="1">
      <alignment horizontal="right" vertical="center" wrapText="1"/>
    </xf>
    <xf numFmtId="43" fontId="10" fillId="10" borderId="1" xfId="1" applyFont="1" applyFill="1" applyBorder="1" applyAlignment="1">
      <alignment horizontal="right" vertical="center" wrapText="1"/>
    </xf>
    <xf numFmtId="43" fontId="3" fillId="8" borderId="1" xfId="1" applyFont="1" applyFill="1" applyBorder="1" applyAlignment="1">
      <alignment horizontal="right" vertical="center" wrapText="1"/>
    </xf>
    <xf numFmtId="43" fontId="10" fillId="8" borderId="1" xfId="1" applyFont="1" applyFill="1" applyBorder="1" applyAlignment="1">
      <alignment horizontal="right" vertical="center" wrapText="1"/>
    </xf>
    <xf numFmtId="0" fontId="23" fillId="4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top"/>
    </xf>
    <xf numFmtId="49" fontId="24" fillId="0" borderId="1" xfId="0" applyNumberFormat="1" applyFont="1" applyFill="1" applyBorder="1" applyAlignment="1">
      <alignment horizontal="left" vertical="top" wrapText="1"/>
    </xf>
    <xf numFmtId="49" fontId="24" fillId="0" borderId="1" xfId="0" applyNumberFormat="1" applyFont="1" applyFill="1" applyBorder="1" applyAlignment="1">
      <alignment horizontal="left" vertical="top"/>
    </xf>
    <xf numFmtId="49" fontId="24" fillId="0" borderId="4" xfId="0" applyNumberFormat="1" applyFont="1" applyFill="1" applyBorder="1" applyAlignment="1">
      <alignment horizontal="left" vertical="top" wrapText="1"/>
    </xf>
    <xf numFmtId="165" fontId="24" fillId="0" borderId="1" xfId="0" applyNumberFormat="1" applyFont="1" applyFill="1" applyBorder="1" applyAlignment="1">
      <alignment horizontal="left" vertical="top"/>
    </xf>
    <xf numFmtId="164" fontId="24" fillId="0" borderId="1" xfId="0" applyNumberFormat="1" applyFont="1" applyFill="1" applyBorder="1" applyAlignment="1">
      <alignment horizontal="left" vertical="top"/>
    </xf>
    <xf numFmtId="43" fontId="9" fillId="9" borderId="3" xfId="1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43" fontId="9" fillId="10" borderId="3" xfId="1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/>
    </xf>
    <xf numFmtId="43" fontId="9" fillId="8" borderId="3" xfId="1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43" fontId="9" fillId="5" borderId="3" xfId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43" fontId="4" fillId="9" borderId="1" xfId="1" applyFont="1" applyFill="1" applyBorder="1" applyAlignment="1">
      <alignment horizontal="left" vertical="center" wrapText="1"/>
    </xf>
    <xf numFmtId="43" fontId="10" fillId="9" borderId="1" xfId="1" applyFont="1" applyFill="1" applyBorder="1" applyAlignment="1">
      <alignment horizontal="left" vertical="center" wrapText="1"/>
    </xf>
    <xf numFmtId="43" fontId="4" fillId="10" borderId="1" xfId="1" applyFont="1" applyFill="1" applyBorder="1" applyAlignment="1">
      <alignment horizontal="left" vertical="top" wrapText="1"/>
    </xf>
    <xf numFmtId="43" fontId="10" fillId="10" borderId="1" xfId="1" applyFont="1" applyFill="1" applyBorder="1" applyAlignment="1">
      <alignment horizontal="left" vertical="top" wrapText="1"/>
    </xf>
    <xf numFmtId="43" fontId="4" fillId="8" borderId="1" xfId="1" applyFont="1" applyFill="1" applyBorder="1" applyAlignment="1">
      <alignment horizontal="left" vertical="top" wrapText="1"/>
    </xf>
    <xf numFmtId="43" fontId="10" fillId="8" borderId="1" xfId="1" applyFont="1" applyFill="1" applyBorder="1" applyAlignment="1">
      <alignment horizontal="left" vertical="top" wrapText="1"/>
    </xf>
    <xf numFmtId="43" fontId="4" fillId="3" borderId="1" xfId="1" applyFont="1" applyFill="1" applyBorder="1" applyAlignment="1">
      <alignment horizontal="left" vertical="center" wrapText="1"/>
    </xf>
    <xf numFmtId="43" fontId="10" fillId="3" borderId="1" xfId="1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0000CC"/>
      <color rgb="FFD9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zoomScale="85" zoomScaleNormal="85" workbookViewId="0">
      <selection activeCell="E11" sqref="E11"/>
    </sheetView>
  </sheetViews>
  <sheetFormatPr defaultColWidth="9.140625" defaultRowHeight="31.5" x14ac:dyDescent="0.25"/>
  <cols>
    <col min="1" max="1" width="1" style="5" customWidth="1"/>
    <col min="2" max="2" width="11.28515625" style="17" bestFit="1" customWidth="1"/>
    <col min="3" max="3" width="22.7109375" style="17" customWidth="1"/>
    <col min="4" max="4" width="14.5703125" style="17" bestFit="1" customWidth="1"/>
    <col min="5" max="5" width="14" style="17" bestFit="1" customWidth="1"/>
    <col min="6" max="6" width="14" style="19" bestFit="1" customWidth="1"/>
    <col min="7" max="7" width="18.7109375" style="17" customWidth="1"/>
    <col min="8" max="8" width="18.7109375" style="24" customWidth="1"/>
    <col min="9" max="9" width="14.7109375" style="17" customWidth="1"/>
    <col min="10" max="10" width="18.85546875" style="17" bestFit="1" customWidth="1"/>
    <col min="11" max="11" width="18.85546875" style="18" bestFit="1" customWidth="1"/>
    <col min="12" max="12" width="21.140625" style="17" bestFit="1" customWidth="1"/>
    <col min="13" max="14" width="19" style="17" customWidth="1"/>
    <col min="15" max="15" width="23.5703125" style="18" bestFit="1" customWidth="1"/>
    <col min="16" max="16" width="17.140625" style="17" customWidth="1"/>
    <col min="17" max="17" width="19" style="55" bestFit="1" customWidth="1"/>
    <col min="18" max="19" width="21.85546875" style="22" customWidth="1"/>
    <col min="20" max="21" width="21.7109375" style="22" customWidth="1"/>
    <col min="22" max="22" width="21.85546875" style="22" customWidth="1"/>
    <col min="23" max="23" width="21.7109375" style="22" customWidth="1"/>
    <col min="24" max="24" width="21" style="22" customWidth="1"/>
    <col min="25" max="25" width="21.140625" style="40" customWidth="1"/>
    <col min="26" max="26" width="24.5703125" style="43" customWidth="1"/>
    <col min="27" max="27" width="24.42578125" style="29" customWidth="1"/>
    <col min="28" max="16384" width="9.140625" style="1"/>
  </cols>
  <sheetData>
    <row r="1" spans="1:27" x14ac:dyDescent="0.25">
      <c r="B1" s="79" t="s">
        <v>31</v>
      </c>
      <c r="C1" s="80"/>
      <c r="D1" s="80"/>
      <c r="E1" s="80"/>
      <c r="F1" s="80"/>
      <c r="G1" s="80"/>
    </row>
    <row r="3" spans="1:27" x14ac:dyDescent="0.25">
      <c r="B3" s="79" t="s">
        <v>32</v>
      </c>
      <c r="C3" s="79"/>
      <c r="D3" s="66"/>
      <c r="E3" s="79" t="s">
        <v>357</v>
      </c>
      <c r="F3" s="79"/>
      <c r="G3" s="79"/>
    </row>
    <row r="4" spans="1:27" s="15" customFormat="1" ht="8.25" x14ac:dyDescent="0.25">
      <c r="B4" s="16"/>
      <c r="C4" s="16"/>
      <c r="D4" s="16"/>
      <c r="E4" s="16"/>
      <c r="F4" s="16"/>
      <c r="G4" s="16"/>
      <c r="H4" s="25"/>
      <c r="I4" s="20"/>
      <c r="J4" s="20"/>
      <c r="K4" s="21"/>
      <c r="L4" s="20"/>
      <c r="M4" s="20"/>
      <c r="N4" s="20"/>
      <c r="O4" s="21"/>
      <c r="P4" s="20"/>
      <c r="Q4" s="56"/>
      <c r="R4" s="23"/>
      <c r="S4" s="23"/>
      <c r="T4" s="23"/>
      <c r="U4" s="23"/>
      <c r="V4" s="23"/>
      <c r="W4" s="23"/>
      <c r="X4" s="23"/>
      <c r="Y4" s="41"/>
      <c r="Z4" s="44"/>
      <c r="AA4" s="45"/>
    </row>
    <row r="5" spans="1:27" x14ac:dyDescent="0.25">
      <c r="B5" s="79" t="s">
        <v>33</v>
      </c>
      <c r="C5" s="79"/>
      <c r="D5" s="66"/>
      <c r="E5" s="81" t="s">
        <v>34</v>
      </c>
      <c r="F5" s="81"/>
      <c r="G5" s="81"/>
    </row>
    <row r="6" spans="1:27" s="15" customFormat="1" ht="8.25" x14ac:dyDescent="0.25">
      <c r="B6" s="16"/>
      <c r="C6" s="16"/>
      <c r="D6" s="16"/>
      <c r="E6" s="16"/>
      <c r="F6" s="16"/>
      <c r="G6" s="16"/>
      <c r="H6" s="25"/>
      <c r="I6" s="20"/>
      <c r="J6" s="20"/>
      <c r="K6" s="21"/>
      <c r="L6" s="20"/>
      <c r="M6" s="20"/>
      <c r="N6" s="20"/>
      <c r="O6" s="21"/>
      <c r="P6" s="20"/>
      <c r="Q6" s="56"/>
      <c r="R6" s="23"/>
      <c r="S6" s="23"/>
      <c r="T6" s="23"/>
      <c r="U6" s="23"/>
      <c r="V6" s="23"/>
      <c r="W6" s="23"/>
      <c r="X6" s="23"/>
      <c r="Y6" s="41"/>
      <c r="Z6" s="44"/>
      <c r="AA6" s="45"/>
    </row>
    <row r="7" spans="1:27" ht="31.5" customHeight="1" x14ac:dyDescent="0.25">
      <c r="F7" s="17"/>
      <c r="R7" s="82" t="s">
        <v>17</v>
      </c>
      <c r="S7" s="83"/>
      <c r="T7" s="73" t="s">
        <v>19</v>
      </c>
      <c r="U7" s="74"/>
      <c r="V7" s="75" t="s">
        <v>22</v>
      </c>
      <c r="W7" s="76"/>
      <c r="X7" s="77" t="s">
        <v>24</v>
      </c>
      <c r="Y7" s="78"/>
      <c r="Z7" s="77" t="s">
        <v>30</v>
      </c>
      <c r="AA7" s="78"/>
    </row>
    <row r="8" spans="1:27" ht="51" x14ac:dyDescent="0.25">
      <c r="B8" s="47" t="s">
        <v>2</v>
      </c>
      <c r="C8" s="48" t="s">
        <v>13</v>
      </c>
      <c r="D8" s="46" t="s">
        <v>35</v>
      </c>
      <c r="E8" s="48" t="s">
        <v>3</v>
      </c>
      <c r="F8" s="49" t="s">
        <v>0</v>
      </c>
      <c r="G8" s="48" t="s">
        <v>1</v>
      </c>
      <c r="H8" s="54" t="s">
        <v>4</v>
      </c>
      <c r="I8" s="50" t="s">
        <v>9</v>
      </c>
      <c r="J8" s="48" t="s">
        <v>11</v>
      </c>
      <c r="K8" s="48" t="s">
        <v>10</v>
      </c>
      <c r="L8" s="48" t="s">
        <v>12</v>
      </c>
      <c r="M8" s="50" t="s">
        <v>5</v>
      </c>
      <c r="N8" s="50" t="s">
        <v>6</v>
      </c>
      <c r="O8" s="48" t="s">
        <v>7</v>
      </c>
      <c r="P8" s="48" t="s">
        <v>8</v>
      </c>
      <c r="Q8" s="26" t="s">
        <v>14</v>
      </c>
      <c r="R8" s="7" t="s">
        <v>15</v>
      </c>
      <c r="S8" s="8" t="s">
        <v>16</v>
      </c>
      <c r="T8" s="27" t="s">
        <v>18</v>
      </c>
      <c r="U8" s="28" t="s">
        <v>20</v>
      </c>
      <c r="V8" s="11" t="s">
        <v>21</v>
      </c>
      <c r="W8" s="12" t="s">
        <v>26</v>
      </c>
      <c r="X8" s="9" t="s">
        <v>23</v>
      </c>
      <c r="Y8" s="10" t="s">
        <v>27</v>
      </c>
      <c r="Z8" s="13" t="s">
        <v>25</v>
      </c>
      <c r="AA8" s="14" t="s">
        <v>28</v>
      </c>
    </row>
    <row r="9" spans="1:27" s="3" customFormat="1" x14ac:dyDescent="0.25">
      <c r="A9" s="4"/>
      <c r="B9" s="51">
        <v>40835</v>
      </c>
      <c r="C9" s="51" t="s">
        <v>39</v>
      </c>
      <c r="D9" s="65" t="s">
        <v>358</v>
      </c>
      <c r="E9" s="51" t="s">
        <v>37</v>
      </c>
      <c r="F9" s="51" t="s">
        <v>37</v>
      </c>
      <c r="G9" s="52" t="s">
        <v>143</v>
      </c>
      <c r="H9" s="51" t="s">
        <v>123</v>
      </c>
      <c r="I9" s="51" t="s">
        <v>132</v>
      </c>
      <c r="J9" s="52" t="s">
        <v>238</v>
      </c>
      <c r="K9" s="52" t="s">
        <v>239</v>
      </c>
      <c r="L9" s="52" t="s">
        <v>183</v>
      </c>
      <c r="M9" s="51">
        <v>-27.133389999999999</v>
      </c>
      <c r="N9" s="51">
        <v>31.997109999999999</v>
      </c>
      <c r="O9" s="52" t="s">
        <v>344</v>
      </c>
      <c r="P9" s="52" t="s">
        <v>345</v>
      </c>
      <c r="Q9" s="57">
        <v>1</v>
      </c>
      <c r="R9" s="31">
        <v>0</v>
      </c>
      <c r="S9" s="32">
        <v>0</v>
      </c>
      <c r="T9" s="33">
        <f t="shared" ref="T9:U16" si="0">R9*12</f>
        <v>0</v>
      </c>
      <c r="U9" s="34">
        <f t="shared" si="0"/>
        <v>0</v>
      </c>
      <c r="V9" s="35">
        <v>0</v>
      </c>
      <c r="W9" s="36">
        <v>0</v>
      </c>
      <c r="X9" s="37">
        <v>0</v>
      </c>
      <c r="Y9" s="42">
        <v>0</v>
      </c>
      <c r="Z9" s="38">
        <f t="shared" ref="Z9:AA16" si="1">T9+V9+X9</f>
        <v>0</v>
      </c>
      <c r="AA9" s="39">
        <f t="shared" si="1"/>
        <v>0</v>
      </c>
    </row>
    <row r="10" spans="1:27" x14ac:dyDescent="0.25">
      <c r="B10" s="51">
        <v>41024</v>
      </c>
      <c r="C10" s="51" t="s">
        <v>41</v>
      </c>
      <c r="D10" s="65" t="s">
        <v>358</v>
      </c>
      <c r="E10" s="51" t="s">
        <v>37</v>
      </c>
      <c r="F10" s="51" t="s">
        <v>37</v>
      </c>
      <c r="G10" s="52" t="s">
        <v>144</v>
      </c>
      <c r="H10" s="51" t="s">
        <v>125</v>
      </c>
      <c r="I10" s="51" t="s">
        <v>132</v>
      </c>
      <c r="J10" s="52" t="s">
        <v>238</v>
      </c>
      <c r="K10" s="52" t="s">
        <v>240</v>
      </c>
      <c r="L10" s="52" t="s">
        <v>184</v>
      </c>
      <c r="M10" s="51">
        <v>-30.785916669999999</v>
      </c>
      <c r="N10" s="51">
        <v>30.12908333</v>
      </c>
      <c r="O10" s="52" t="s">
        <v>344</v>
      </c>
      <c r="P10" s="52" t="s">
        <v>345</v>
      </c>
      <c r="Q10" s="57">
        <v>1</v>
      </c>
      <c r="R10" s="31">
        <v>0</v>
      </c>
      <c r="S10" s="32">
        <v>0</v>
      </c>
      <c r="T10" s="33">
        <f t="shared" si="0"/>
        <v>0</v>
      </c>
      <c r="U10" s="34">
        <f t="shared" si="0"/>
        <v>0</v>
      </c>
      <c r="V10" s="35">
        <v>0</v>
      </c>
      <c r="W10" s="36">
        <v>0</v>
      </c>
      <c r="X10" s="37">
        <v>0</v>
      </c>
      <c r="Y10" s="42">
        <v>0</v>
      </c>
      <c r="Z10" s="38">
        <f t="shared" si="1"/>
        <v>0</v>
      </c>
      <c r="AA10" s="39">
        <f t="shared" si="1"/>
        <v>0</v>
      </c>
    </row>
    <row r="11" spans="1:27" x14ac:dyDescent="0.25">
      <c r="B11" s="51">
        <v>41179</v>
      </c>
      <c r="C11" s="51" t="s">
        <v>42</v>
      </c>
      <c r="D11" s="65" t="s">
        <v>358</v>
      </c>
      <c r="E11" s="51" t="s">
        <v>37</v>
      </c>
      <c r="F11" s="51" t="s">
        <v>37</v>
      </c>
      <c r="G11" s="52" t="s">
        <v>141</v>
      </c>
      <c r="H11" s="51" t="s">
        <v>122</v>
      </c>
      <c r="I11" s="51" t="s">
        <v>131</v>
      </c>
      <c r="J11" s="52" t="s">
        <v>241</v>
      </c>
      <c r="K11" s="52" t="s">
        <v>242</v>
      </c>
      <c r="L11" s="52" t="s">
        <v>187</v>
      </c>
      <c r="M11" s="51">
        <v>-27.42946667</v>
      </c>
      <c r="N11" s="51">
        <v>32.0687</v>
      </c>
      <c r="O11" s="52" t="s">
        <v>344</v>
      </c>
      <c r="P11" s="52" t="s">
        <v>345</v>
      </c>
      <c r="Q11" s="57">
        <v>1</v>
      </c>
      <c r="R11" s="31">
        <v>0</v>
      </c>
      <c r="S11" s="32">
        <v>0</v>
      </c>
      <c r="T11" s="33">
        <f t="shared" si="0"/>
        <v>0</v>
      </c>
      <c r="U11" s="34">
        <f t="shared" si="0"/>
        <v>0</v>
      </c>
      <c r="V11" s="35">
        <v>0</v>
      </c>
      <c r="W11" s="36">
        <v>0</v>
      </c>
      <c r="X11" s="37">
        <v>0</v>
      </c>
      <c r="Y11" s="42">
        <v>0</v>
      </c>
      <c r="Z11" s="38">
        <f t="shared" si="1"/>
        <v>0</v>
      </c>
      <c r="AA11" s="39">
        <f t="shared" si="1"/>
        <v>0</v>
      </c>
    </row>
    <row r="12" spans="1:27" x14ac:dyDescent="0.25">
      <c r="B12" s="51">
        <v>42276</v>
      </c>
      <c r="C12" s="51" t="s">
        <v>52</v>
      </c>
      <c r="D12" s="65" t="s">
        <v>358</v>
      </c>
      <c r="E12" s="51" t="s">
        <v>37</v>
      </c>
      <c r="F12" s="51" t="s">
        <v>37</v>
      </c>
      <c r="G12" s="52" t="s">
        <v>149</v>
      </c>
      <c r="H12" s="51" t="s">
        <v>129</v>
      </c>
      <c r="I12" s="51" t="s">
        <v>132</v>
      </c>
      <c r="J12" s="52" t="s">
        <v>238</v>
      </c>
      <c r="K12" s="52" t="s">
        <v>252</v>
      </c>
      <c r="L12" s="52" t="s">
        <v>253</v>
      </c>
      <c r="M12" s="51">
        <v>-26.996395</v>
      </c>
      <c r="N12" s="51">
        <v>32.745336000000002</v>
      </c>
      <c r="O12" s="52" t="s">
        <v>344</v>
      </c>
      <c r="P12" s="52" t="s">
        <v>345</v>
      </c>
      <c r="Q12" s="57">
        <v>1</v>
      </c>
      <c r="R12" s="31">
        <v>0</v>
      </c>
      <c r="S12" s="32">
        <v>0</v>
      </c>
      <c r="T12" s="33">
        <f t="shared" si="0"/>
        <v>0</v>
      </c>
      <c r="U12" s="34">
        <f t="shared" si="0"/>
        <v>0</v>
      </c>
      <c r="V12" s="35">
        <v>0</v>
      </c>
      <c r="W12" s="36">
        <v>0</v>
      </c>
      <c r="X12" s="37">
        <v>0</v>
      </c>
      <c r="Y12" s="42">
        <v>0</v>
      </c>
      <c r="Z12" s="38">
        <f t="shared" si="1"/>
        <v>0</v>
      </c>
      <c r="AA12" s="39">
        <f t="shared" si="1"/>
        <v>0</v>
      </c>
    </row>
    <row r="13" spans="1:27" x14ac:dyDescent="0.25">
      <c r="B13" s="51">
        <v>43968</v>
      </c>
      <c r="C13" s="51" t="s">
        <v>66</v>
      </c>
      <c r="D13" s="65" t="s">
        <v>358</v>
      </c>
      <c r="E13" s="51" t="s">
        <v>37</v>
      </c>
      <c r="F13" s="51" t="s">
        <v>37</v>
      </c>
      <c r="G13" s="52" t="s">
        <v>141</v>
      </c>
      <c r="H13" s="51" t="s">
        <v>122</v>
      </c>
      <c r="I13" s="51" t="s">
        <v>131</v>
      </c>
      <c r="J13" s="52" t="s">
        <v>268</v>
      </c>
      <c r="K13" s="52" t="s">
        <v>269</v>
      </c>
      <c r="L13" s="52" t="s">
        <v>187</v>
      </c>
      <c r="M13" s="51">
        <v>-29.92381</v>
      </c>
      <c r="N13" s="51">
        <v>30.989744999999999</v>
      </c>
      <c r="O13" s="52" t="s">
        <v>344</v>
      </c>
      <c r="P13" s="52" t="s">
        <v>345</v>
      </c>
      <c r="Q13" s="57">
        <v>1</v>
      </c>
      <c r="R13" s="31">
        <v>0</v>
      </c>
      <c r="S13" s="32">
        <v>0</v>
      </c>
      <c r="T13" s="33">
        <f t="shared" si="0"/>
        <v>0</v>
      </c>
      <c r="U13" s="34">
        <f t="shared" si="0"/>
        <v>0</v>
      </c>
      <c r="V13" s="35">
        <v>0</v>
      </c>
      <c r="W13" s="36">
        <v>0</v>
      </c>
      <c r="X13" s="37">
        <v>0</v>
      </c>
      <c r="Y13" s="42">
        <v>0</v>
      </c>
      <c r="Z13" s="38">
        <f t="shared" si="1"/>
        <v>0</v>
      </c>
      <c r="AA13" s="39">
        <f t="shared" si="1"/>
        <v>0</v>
      </c>
    </row>
    <row r="14" spans="1:27" x14ac:dyDescent="0.25">
      <c r="B14" s="51">
        <v>44324</v>
      </c>
      <c r="C14" s="51" t="s">
        <v>74</v>
      </c>
      <c r="D14" s="65" t="s">
        <v>358</v>
      </c>
      <c r="E14" s="51" t="s">
        <v>37</v>
      </c>
      <c r="F14" s="51" t="s">
        <v>37</v>
      </c>
      <c r="G14" s="52" t="s">
        <v>162</v>
      </c>
      <c r="H14" s="51" t="s">
        <v>128</v>
      </c>
      <c r="I14" s="51" t="s">
        <v>132</v>
      </c>
      <c r="J14" s="52" t="s">
        <v>276</v>
      </c>
      <c r="K14" s="52" t="s">
        <v>277</v>
      </c>
      <c r="L14" s="52" t="s">
        <v>203</v>
      </c>
      <c r="M14" s="51">
        <v>-29.603736999999999</v>
      </c>
      <c r="N14" s="51">
        <v>30.379339000000002</v>
      </c>
      <c r="O14" s="52" t="s">
        <v>344</v>
      </c>
      <c r="P14" s="52" t="s">
        <v>345</v>
      </c>
      <c r="Q14" s="57">
        <v>0</v>
      </c>
      <c r="R14" s="31">
        <v>0</v>
      </c>
      <c r="S14" s="32">
        <v>0</v>
      </c>
      <c r="T14" s="33">
        <f t="shared" si="0"/>
        <v>0</v>
      </c>
      <c r="U14" s="34">
        <f t="shared" si="0"/>
        <v>0</v>
      </c>
      <c r="V14" s="35">
        <v>0</v>
      </c>
      <c r="W14" s="36">
        <v>0</v>
      </c>
      <c r="X14" s="37">
        <v>0</v>
      </c>
      <c r="Y14" s="42">
        <v>0</v>
      </c>
      <c r="Z14" s="38">
        <f t="shared" si="1"/>
        <v>0</v>
      </c>
      <c r="AA14" s="39">
        <f t="shared" si="1"/>
        <v>0</v>
      </c>
    </row>
    <row r="15" spans="1:27" x14ac:dyDescent="0.25">
      <c r="B15" s="51">
        <v>46640</v>
      </c>
      <c r="C15" s="51" t="s">
        <v>93</v>
      </c>
      <c r="D15" s="65" t="s">
        <v>358</v>
      </c>
      <c r="E15" s="51" t="s">
        <v>37</v>
      </c>
      <c r="F15" s="51" t="s">
        <v>37</v>
      </c>
      <c r="G15" s="52" t="s">
        <v>155</v>
      </c>
      <c r="H15" s="51" t="s">
        <v>123</v>
      </c>
      <c r="I15" s="51" t="s">
        <v>132</v>
      </c>
      <c r="J15" s="52" t="s">
        <v>238</v>
      </c>
      <c r="K15" s="52" t="s">
        <v>295</v>
      </c>
      <c r="L15" s="52" t="s">
        <v>296</v>
      </c>
      <c r="M15" s="51">
        <v>-27.236450000000001</v>
      </c>
      <c r="N15" s="51">
        <v>26.238350000000001</v>
      </c>
      <c r="O15" s="52" t="s">
        <v>347</v>
      </c>
      <c r="P15" s="52" t="s">
        <v>345</v>
      </c>
      <c r="Q15" s="57">
        <v>2</v>
      </c>
      <c r="R15" s="31">
        <v>0</v>
      </c>
      <c r="S15" s="32">
        <v>0</v>
      </c>
      <c r="T15" s="33">
        <f t="shared" si="0"/>
        <v>0</v>
      </c>
      <c r="U15" s="34">
        <f t="shared" si="0"/>
        <v>0</v>
      </c>
      <c r="V15" s="35">
        <v>0</v>
      </c>
      <c r="W15" s="36">
        <v>0</v>
      </c>
      <c r="X15" s="37">
        <v>0</v>
      </c>
      <c r="Y15" s="42">
        <v>0</v>
      </c>
      <c r="Z15" s="38">
        <f t="shared" si="1"/>
        <v>0</v>
      </c>
      <c r="AA15" s="39">
        <f t="shared" si="1"/>
        <v>0</v>
      </c>
    </row>
    <row r="16" spans="1:27" x14ac:dyDescent="0.25">
      <c r="B16" s="51">
        <v>47641</v>
      </c>
      <c r="C16" s="51" t="s">
        <v>106</v>
      </c>
      <c r="D16" s="65" t="s">
        <v>358</v>
      </c>
      <c r="E16" s="51" t="s">
        <v>37</v>
      </c>
      <c r="F16" s="51" t="s">
        <v>37</v>
      </c>
      <c r="G16" s="52" t="s">
        <v>173</v>
      </c>
      <c r="H16" s="51" t="s">
        <v>129</v>
      </c>
      <c r="I16" s="51" t="s">
        <v>131</v>
      </c>
      <c r="J16" s="52" t="s">
        <v>238</v>
      </c>
      <c r="K16" s="52" t="s">
        <v>315</v>
      </c>
      <c r="L16" s="52" t="s">
        <v>173</v>
      </c>
      <c r="M16" s="53"/>
      <c r="N16" s="53"/>
      <c r="O16" s="52" t="s">
        <v>344</v>
      </c>
      <c r="P16" s="52" t="s">
        <v>345</v>
      </c>
      <c r="Q16" s="57">
        <v>1</v>
      </c>
      <c r="R16" s="31">
        <v>0</v>
      </c>
      <c r="S16" s="32">
        <v>0</v>
      </c>
      <c r="T16" s="33">
        <f t="shared" si="0"/>
        <v>0</v>
      </c>
      <c r="U16" s="34">
        <f t="shared" si="0"/>
        <v>0</v>
      </c>
      <c r="V16" s="35">
        <v>0</v>
      </c>
      <c r="W16" s="36">
        <v>0</v>
      </c>
      <c r="X16" s="37">
        <v>0</v>
      </c>
      <c r="Y16" s="42">
        <v>0</v>
      </c>
      <c r="Z16" s="38">
        <f t="shared" si="1"/>
        <v>0</v>
      </c>
      <c r="AA16" s="39">
        <f t="shared" si="1"/>
        <v>0</v>
      </c>
    </row>
  </sheetData>
  <mergeCells count="10">
    <mergeCell ref="T7:U7"/>
    <mergeCell ref="V7:W7"/>
    <mergeCell ref="X7:Y7"/>
    <mergeCell ref="Z7:AA7"/>
    <mergeCell ref="B1:G1"/>
    <mergeCell ref="B3:C3"/>
    <mergeCell ref="E3:G3"/>
    <mergeCell ref="B5:C5"/>
    <mergeCell ref="E5:G5"/>
    <mergeCell ref="R7:S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8"/>
  <sheetViews>
    <sheetView tabSelected="1" topLeftCell="O1" zoomScale="85" zoomScaleNormal="85" workbookViewId="0">
      <selection activeCell="W88" sqref="W88"/>
    </sheetView>
  </sheetViews>
  <sheetFormatPr defaultColWidth="9.140625" defaultRowHeight="31.5" x14ac:dyDescent="0.25"/>
  <cols>
    <col min="1" max="1" width="1" style="5" customWidth="1"/>
    <col min="2" max="2" width="11.28515625" style="17" bestFit="1" customWidth="1"/>
    <col min="3" max="3" width="34.5703125" style="17" bestFit="1" customWidth="1"/>
    <col min="4" max="4" width="14.5703125" style="17" bestFit="1" customWidth="1"/>
    <col min="5" max="5" width="14.5703125" style="19" bestFit="1" customWidth="1"/>
    <col min="6" max="6" width="21.85546875" style="17" bestFit="1" customWidth="1"/>
    <col min="7" max="7" width="13.5703125" style="24" bestFit="1" customWidth="1"/>
    <col min="8" max="8" width="11.85546875" style="17" bestFit="1" customWidth="1"/>
    <col min="9" max="9" width="21.42578125" style="17" bestFit="1" customWidth="1"/>
    <col min="10" max="10" width="22.140625" style="18" bestFit="1" customWidth="1"/>
    <col min="11" max="11" width="18.5703125" style="17" bestFit="1" customWidth="1"/>
    <col min="12" max="12" width="12.85546875" style="17" bestFit="1" customWidth="1"/>
    <col min="13" max="13" width="12.28515625" style="17" bestFit="1" customWidth="1"/>
    <col min="14" max="14" width="25.28515625" style="18" bestFit="1" customWidth="1"/>
    <col min="15" max="15" width="15.140625" style="17" bestFit="1" customWidth="1"/>
    <col min="16" max="16" width="19.140625" style="55" bestFit="1" customWidth="1"/>
    <col min="17" max="17" width="20.5703125" style="22" bestFit="1" customWidth="1"/>
    <col min="18" max="18" width="20.7109375" style="22" bestFit="1" customWidth="1"/>
    <col min="19" max="19" width="20.5703125" style="22" bestFit="1" customWidth="1"/>
    <col min="20" max="20" width="20.7109375" style="22" bestFit="1" customWidth="1"/>
    <col min="21" max="21" width="20.5703125" style="22" bestFit="1" customWidth="1"/>
    <col min="22" max="22" width="20.7109375" style="40" bestFit="1" customWidth="1"/>
    <col min="23" max="23" width="23.7109375" style="43" bestFit="1" customWidth="1"/>
    <col min="24" max="24" width="23.7109375" style="29" bestFit="1" customWidth="1"/>
    <col min="25" max="16384" width="9.140625" style="1"/>
  </cols>
  <sheetData>
    <row r="1" spans="2:24" x14ac:dyDescent="0.25">
      <c r="B1" s="79" t="s">
        <v>31</v>
      </c>
      <c r="C1" s="80"/>
      <c r="D1" s="80"/>
      <c r="E1" s="80"/>
      <c r="F1" s="80"/>
    </row>
    <row r="3" spans="2:24" x14ac:dyDescent="0.25">
      <c r="B3" s="79" t="s">
        <v>32</v>
      </c>
      <c r="C3" s="79"/>
      <c r="D3" s="79" t="s">
        <v>357</v>
      </c>
      <c r="E3" s="79"/>
      <c r="F3" s="79"/>
    </row>
    <row r="4" spans="2:24" s="15" customFormat="1" ht="8.25" x14ac:dyDescent="0.25">
      <c r="B4" s="16"/>
      <c r="C4" s="16"/>
      <c r="D4" s="16"/>
      <c r="E4" s="16"/>
      <c r="F4" s="16"/>
      <c r="G4" s="25"/>
      <c r="H4" s="20"/>
      <c r="I4" s="20"/>
      <c r="J4" s="21"/>
      <c r="K4" s="20"/>
      <c r="L4" s="20"/>
      <c r="M4" s="20"/>
      <c r="N4" s="21"/>
      <c r="O4" s="20"/>
      <c r="P4" s="56"/>
      <c r="Q4" s="23"/>
      <c r="R4" s="23"/>
      <c r="S4" s="23"/>
      <c r="T4" s="23"/>
      <c r="U4" s="23"/>
      <c r="V4" s="41"/>
      <c r="W4" s="44"/>
      <c r="X4" s="45"/>
    </row>
    <row r="5" spans="2:24" x14ac:dyDescent="0.25">
      <c r="B5" s="79" t="s">
        <v>33</v>
      </c>
      <c r="C5" s="79"/>
      <c r="D5" s="81" t="s">
        <v>34</v>
      </c>
      <c r="E5" s="81"/>
      <c r="F5" s="81"/>
    </row>
    <row r="6" spans="2:24" s="15" customFormat="1" ht="8.25" x14ac:dyDescent="0.25">
      <c r="B6" s="16"/>
      <c r="C6" s="16"/>
      <c r="D6" s="16"/>
      <c r="E6" s="16"/>
      <c r="F6" s="16"/>
      <c r="G6" s="25"/>
      <c r="H6" s="20"/>
      <c r="I6" s="20"/>
      <c r="J6" s="21"/>
      <c r="K6" s="20"/>
      <c r="L6" s="20"/>
      <c r="M6" s="20"/>
      <c r="N6" s="21"/>
      <c r="O6" s="20"/>
      <c r="P6" s="56"/>
      <c r="Q6" s="23"/>
      <c r="R6" s="23"/>
      <c r="S6" s="23"/>
      <c r="T6" s="23"/>
      <c r="U6" s="23"/>
      <c r="V6" s="41"/>
      <c r="W6" s="44"/>
      <c r="X6" s="45"/>
    </row>
    <row r="7" spans="2:24" ht="31.5" customHeight="1" x14ac:dyDescent="0.25">
      <c r="E7" s="17"/>
      <c r="Q7" s="73" t="s">
        <v>19</v>
      </c>
      <c r="R7" s="74"/>
      <c r="S7" s="73" t="s">
        <v>363</v>
      </c>
      <c r="T7" s="74"/>
      <c r="U7" s="73" t="s">
        <v>364</v>
      </c>
      <c r="V7" s="74"/>
      <c r="W7" s="73" t="s">
        <v>365</v>
      </c>
      <c r="X7" s="74"/>
    </row>
    <row r="8" spans="2:24" ht="51" x14ac:dyDescent="0.25">
      <c r="B8" s="47" t="s">
        <v>2</v>
      </c>
      <c r="C8" s="48" t="s">
        <v>13</v>
      </c>
      <c r="D8" s="48" t="s">
        <v>3</v>
      </c>
      <c r="E8" s="49" t="s">
        <v>0</v>
      </c>
      <c r="F8" s="48" t="s">
        <v>1</v>
      </c>
      <c r="G8" s="54" t="s">
        <v>4</v>
      </c>
      <c r="H8" s="50" t="s">
        <v>9</v>
      </c>
      <c r="I8" s="48" t="s">
        <v>11</v>
      </c>
      <c r="J8" s="48" t="s">
        <v>10</v>
      </c>
      <c r="K8" s="48" t="s">
        <v>12</v>
      </c>
      <c r="L8" s="50" t="s">
        <v>5</v>
      </c>
      <c r="M8" s="50" t="s">
        <v>6</v>
      </c>
      <c r="N8" s="48" t="s">
        <v>7</v>
      </c>
      <c r="O8" s="48" t="s">
        <v>8</v>
      </c>
      <c r="P8" s="26" t="s">
        <v>14</v>
      </c>
      <c r="Q8" s="84" t="s">
        <v>366</v>
      </c>
      <c r="R8" s="85" t="s">
        <v>367</v>
      </c>
      <c r="S8" s="86" t="s">
        <v>21</v>
      </c>
      <c r="T8" s="87" t="s">
        <v>26</v>
      </c>
      <c r="U8" s="88" t="s">
        <v>23</v>
      </c>
      <c r="V8" s="89" t="s">
        <v>27</v>
      </c>
      <c r="W8" s="90" t="s">
        <v>368</v>
      </c>
      <c r="X8" s="91" t="s">
        <v>369</v>
      </c>
    </row>
    <row r="9" spans="2:24" x14ac:dyDescent="0.25">
      <c r="B9" s="67">
        <v>40110</v>
      </c>
      <c r="C9" s="67" t="s">
        <v>36</v>
      </c>
      <c r="D9" s="67" t="s">
        <v>37</v>
      </c>
      <c r="E9" s="67" t="s">
        <v>37</v>
      </c>
      <c r="F9" s="68" t="s">
        <v>141</v>
      </c>
      <c r="G9" s="67" t="s">
        <v>122</v>
      </c>
      <c r="H9" s="67" t="s">
        <v>131</v>
      </c>
      <c r="I9" s="68" t="s">
        <v>234</v>
      </c>
      <c r="J9" s="68" t="s">
        <v>235</v>
      </c>
      <c r="K9" s="68" t="s">
        <v>181</v>
      </c>
      <c r="L9" s="67">
        <v>-28.020226999999998</v>
      </c>
      <c r="M9" s="67">
        <v>32.270947</v>
      </c>
      <c r="N9" s="68" t="s">
        <v>344</v>
      </c>
      <c r="O9" s="68" t="s">
        <v>345</v>
      </c>
      <c r="P9" s="57">
        <v>1</v>
      </c>
      <c r="Q9" s="33">
        <v>0</v>
      </c>
      <c r="R9" s="34">
        <v>0</v>
      </c>
      <c r="S9" s="35">
        <v>0</v>
      </c>
      <c r="T9" s="36">
        <v>0</v>
      </c>
      <c r="U9" s="37">
        <v>0</v>
      </c>
      <c r="V9" s="42">
        <v>0</v>
      </c>
      <c r="W9" s="38">
        <f t="shared" ref="W9:W40" si="0">Q9+S9+U9</f>
        <v>0</v>
      </c>
      <c r="X9" s="39">
        <f t="shared" ref="X9:X40" si="1">R9+T9+V9</f>
        <v>0</v>
      </c>
    </row>
    <row r="10" spans="2:24" x14ac:dyDescent="0.25">
      <c r="B10" s="67">
        <v>40595</v>
      </c>
      <c r="C10" s="67" t="s">
        <v>38</v>
      </c>
      <c r="D10" s="67" t="s">
        <v>37</v>
      </c>
      <c r="E10" s="67" t="s">
        <v>37</v>
      </c>
      <c r="F10" s="68" t="s">
        <v>142</v>
      </c>
      <c r="G10" s="67" t="s">
        <v>123</v>
      </c>
      <c r="H10" s="67" t="s">
        <v>132</v>
      </c>
      <c r="I10" s="68" t="s">
        <v>236</v>
      </c>
      <c r="J10" s="68" t="s">
        <v>237</v>
      </c>
      <c r="K10" s="68" t="s">
        <v>182</v>
      </c>
      <c r="L10" s="67">
        <v>-29.483750000000001</v>
      </c>
      <c r="M10" s="67">
        <v>30.231116669999999</v>
      </c>
      <c r="N10" s="68" t="s">
        <v>344</v>
      </c>
      <c r="O10" s="68" t="s">
        <v>345</v>
      </c>
      <c r="P10" s="57">
        <v>4</v>
      </c>
      <c r="Q10" s="33">
        <v>0</v>
      </c>
      <c r="R10" s="34">
        <v>0</v>
      </c>
      <c r="S10" s="35">
        <v>0</v>
      </c>
      <c r="T10" s="36">
        <v>0</v>
      </c>
      <c r="U10" s="37">
        <v>0</v>
      </c>
      <c r="V10" s="42">
        <v>0</v>
      </c>
      <c r="W10" s="38">
        <f t="shared" si="0"/>
        <v>0</v>
      </c>
      <c r="X10" s="39">
        <f t="shared" si="1"/>
        <v>0</v>
      </c>
    </row>
    <row r="11" spans="2:24" x14ac:dyDescent="0.25">
      <c r="B11" s="67">
        <v>40964</v>
      </c>
      <c r="C11" s="67" t="s">
        <v>40</v>
      </c>
      <c r="D11" s="67" t="s">
        <v>37</v>
      </c>
      <c r="E11" s="67" t="s">
        <v>37</v>
      </c>
      <c r="F11" s="68" t="s">
        <v>350</v>
      </c>
      <c r="G11" s="67" t="s">
        <v>124</v>
      </c>
      <c r="H11" s="67" t="s">
        <v>132</v>
      </c>
      <c r="I11" s="68" t="s">
        <v>362</v>
      </c>
      <c r="J11" s="68" t="s">
        <v>351</v>
      </c>
      <c r="K11" s="68" t="s">
        <v>352</v>
      </c>
      <c r="L11" s="67">
        <v>-30.152649</v>
      </c>
      <c r="M11" s="67">
        <v>30.059228000000001</v>
      </c>
      <c r="N11" s="68" t="s">
        <v>344</v>
      </c>
      <c r="O11" s="68" t="s">
        <v>345</v>
      </c>
      <c r="P11" s="57">
        <v>1</v>
      </c>
      <c r="Q11" s="33">
        <v>0</v>
      </c>
      <c r="R11" s="34">
        <v>0</v>
      </c>
      <c r="S11" s="35">
        <v>0</v>
      </c>
      <c r="T11" s="36">
        <v>0</v>
      </c>
      <c r="U11" s="37">
        <v>0</v>
      </c>
      <c r="V11" s="42">
        <v>0</v>
      </c>
      <c r="W11" s="38">
        <f t="shared" si="0"/>
        <v>0</v>
      </c>
      <c r="X11" s="39">
        <f t="shared" si="1"/>
        <v>0</v>
      </c>
    </row>
    <row r="12" spans="2:24" x14ac:dyDescent="0.25">
      <c r="B12" s="67">
        <v>41313</v>
      </c>
      <c r="C12" s="67" t="s">
        <v>43</v>
      </c>
      <c r="D12" s="67" t="s">
        <v>37</v>
      </c>
      <c r="E12" s="67" t="s">
        <v>37</v>
      </c>
      <c r="F12" s="68" t="s">
        <v>141</v>
      </c>
      <c r="G12" s="67" t="s">
        <v>126</v>
      </c>
      <c r="H12" s="67" t="s">
        <v>131</v>
      </c>
      <c r="I12" s="69" t="s">
        <v>316</v>
      </c>
      <c r="J12" s="69" t="s">
        <v>360</v>
      </c>
      <c r="K12" s="69" t="s">
        <v>361</v>
      </c>
      <c r="L12" s="67">
        <v>-29.792216669999998</v>
      </c>
      <c r="M12" s="67">
        <v>30.833349999999999</v>
      </c>
      <c r="N12" s="68" t="s">
        <v>344</v>
      </c>
      <c r="O12" s="68" t="s">
        <v>345</v>
      </c>
      <c r="P12" s="57">
        <v>2</v>
      </c>
      <c r="Q12" s="33">
        <v>0</v>
      </c>
      <c r="R12" s="34">
        <v>0</v>
      </c>
      <c r="S12" s="35">
        <v>0</v>
      </c>
      <c r="T12" s="36">
        <v>0</v>
      </c>
      <c r="U12" s="37">
        <v>0</v>
      </c>
      <c r="V12" s="42">
        <v>0</v>
      </c>
      <c r="W12" s="38">
        <f t="shared" si="0"/>
        <v>0</v>
      </c>
      <c r="X12" s="39">
        <f t="shared" si="1"/>
        <v>0</v>
      </c>
    </row>
    <row r="13" spans="2:24" x14ac:dyDescent="0.25">
      <c r="B13" s="67">
        <v>41401</v>
      </c>
      <c r="C13" s="67" t="s">
        <v>44</v>
      </c>
      <c r="D13" s="67" t="s">
        <v>37</v>
      </c>
      <c r="E13" s="67" t="s">
        <v>37</v>
      </c>
      <c r="F13" s="68" t="s">
        <v>145</v>
      </c>
      <c r="G13" s="67" t="s">
        <v>123</v>
      </c>
      <c r="H13" s="67" t="s">
        <v>132</v>
      </c>
      <c r="I13" s="68" t="s">
        <v>362</v>
      </c>
      <c r="J13" s="68" t="s">
        <v>240</v>
      </c>
      <c r="K13" s="68" t="s">
        <v>185</v>
      </c>
      <c r="L13" s="67">
        <v>-28.967970000000001</v>
      </c>
      <c r="M13" s="67">
        <v>30.861104999999998</v>
      </c>
      <c r="N13" s="68" t="s">
        <v>344</v>
      </c>
      <c r="O13" s="68" t="s">
        <v>345</v>
      </c>
      <c r="P13" s="57">
        <v>2</v>
      </c>
      <c r="Q13" s="33">
        <v>0</v>
      </c>
      <c r="R13" s="34">
        <v>0</v>
      </c>
      <c r="S13" s="35">
        <v>0</v>
      </c>
      <c r="T13" s="36">
        <v>0</v>
      </c>
      <c r="U13" s="37">
        <v>0</v>
      </c>
      <c r="V13" s="42">
        <v>0</v>
      </c>
      <c r="W13" s="38">
        <f t="shared" si="0"/>
        <v>0</v>
      </c>
      <c r="X13" s="39">
        <f t="shared" si="1"/>
        <v>0</v>
      </c>
    </row>
    <row r="14" spans="2:24" x14ac:dyDescent="0.25">
      <c r="B14" s="67">
        <v>41443</v>
      </c>
      <c r="C14" s="67" t="s">
        <v>45</v>
      </c>
      <c r="D14" s="67" t="s">
        <v>37</v>
      </c>
      <c r="E14" s="67" t="s">
        <v>37</v>
      </c>
      <c r="F14" s="68" t="s">
        <v>146</v>
      </c>
      <c r="G14" s="67" t="s">
        <v>127</v>
      </c>
      <c r="H14" s="67" t="s">
        <v>131</v>
      </c>
      <c r="I14" s="68" t="s">
        <v>243</v>
      </c>
      <c r="J14" s="68" t="s">
        <v>244</v>
      </c>
      <c r="K14" s="68" t="s">
        <v>146</v>
      </c>
      <c r="L14" s="67">
        <v>-28.856859</v>
      </c>
      <c r="M14" s="67">
        <v>31.843581</v>
      </c>
      <c r="N14" s="68" t="s">
        <v>344</v>
      </c>
      <c r="O14" s="68" t="s">
        <v>345</v>
      </c>
      <c r="P14" s="57">
        <v>3</v>
      </c>
      <c r="Q14" s="33">
        <v>0</v>
      </c>
      <c r="R14" s="34">
        <v>0</v>
      </c>
      <c r="S14" s="35">
        <v>0</v>
      </c>
      <c r="T14" s="36">
        <v>0</v>
      </c>
      <c r="U14" s="37">
        <v>0</v>
      </c>
      <c r="V14" s="42">
        <v>0</v>
      </c>
      <c r="W14" s="38">
        <f t="shared" si="0"/>
        <v>0</v>
      </c>
      <c r="X14" s="39">
        <f t="shared" si="1"/>
        <v>0</v>
      </c>
    </row>
    <row r="15" spans="2:24" x14ac:dyDescent="0.25">
      <c r="B15" s="67">
        <v>41765</v>
      </c>
      <c r="C15" s="67" t="s">
        <v>46</v>
      </c>
      <c r="D15" s="67" t="s">
        <v>37</v>
      </c>
      <c r="E15" s="67" t="s">
        <v>37</v>
      </c>
      <c r="F15" s="68" t="s">
        <v>147</v>
      </c>
      <c r="G15" s="67" t="s">
        <v>127</v>
      </c>
      <c r="H15" s="67" t="s">
        <v>131</v>
      </c>
      <c r="I15" s="68" t="s">
        <v>245</v>
      </c>
      <c r="J15" s="68" t="s">
        <v>246</v>
      </c>
      <c r="K15" s="68" t="s">
        <v>186</v>
      </c>
      <c r="L15" s="71">
        <v>-28.162933330000001</v>
      </c>
      <c r="M15" s="72">
        <v>30.233483329999999</v>
      </c>
      <c r="N15" s="68" t="s">
        <v>344</v>
      </c>
      <c r="O15" s="68" t="s">
        <v>345</v>
      </c>
      <c r="P15" s="57">
        <v>3</v>
      </c>
      <c r="Q15" s="33">
        <v>0</v>
      </c>
      <c r="R15" s="34">
        <v>0</v>
      </c>
      <c r="S15" s="35">
        <v>0</v>
      </c>
      <c r="T15" s="36">
        <v>0</v>
      </c>
      <c r="U15" s="37">
        <v>0</v>
      </c>
      <c r="V15" s="42">
        <v>0</v>
      </c>
      <c r="W15" s="38">
        <f t="shared" si="0"/>
        <v>0</v>
      </c>
      <c r="X15" s="39">
        <f t="shared" si="1"/>
        <v>0</v>
      </c>
    </row>
    <row r="16" spans="2:24" x14ac:dyDescent="0.25">
      <c r="B16" s="67">
        <v>41803</v>
      </c>
      <c r="C16" s="67" t="s">
        <v>47</v>
      </c>
      <c r="D16" s="67" t="s">
        <v>37</v>
      </c>
      <c r="E16" s="67" t="s">
        <v>37</v>
      </c>
      <c r="F16" s="68" t="s">
        <v>141</v>
      </c>
      <c r="G16" s="67" t="s">
        <v>126</v>
      </c>
      <c r="H16" s="67" t="s">
        <v>131</v>
      </c>
      <c r="I16" s="68" t="s">
        <v>247</v>
      </c>
      <c r="J16" s="68" t="s">
        <v>248</v>
      </c>
      <c r="K16" s="68" t="s">
        <v>187</v>
      </c>
      <c r="L16" s="67">
        <v>-28.558710000000001</v>
      </c>
      <c r="M16" s="67">
        <v>29.781169999999999</v>
      </c>
      <c r="N16" s="68" t="s">
        <v>344</v>
      </c>
      <c r="O16" s="68" t="s">
        <v>345</v>
      </c>
      <c r="P16" s="57">
        <v>5</v>
      </c>
      <c r="Q16" s="33">
        <v>0</v>
      </c>
      <c r="R16" s="34">
        <v>0</v>
      </c>
      <c r="S16" s="35">
        <v>0</v>
      </c>
      <c r="T16" s="36">
        <v>0</v>
      </c>
      <c r="U16" s="37">
        <v>0</v>
      </c>
      <c r="V16" s="42">
        <v>0</v>
      </c>
      <c r="W16" s="38">
        <f t="shared" si="0"/>
        <v>0</v>
      </c>
      <c r="X16" s="39">
        <f t="shared" si="1"/>
        <v>0</v>
      </c>
    </row>
    <row r="17" spans="1:24" x14ac:dyDescent="0.25">
      <c r="B17" s="67">
        <v>41845</v>
      </c>
      <c r="C17" s="67" t="s">
        <v>48</v>
      </c>
      <c r="D17" s="67" t="s">
        <v>37</v>
      </c>
      <c r="E17" s="67" t="s">
        <v>37</v>
      </c>
      <c r="F17" s="68" t="s">
        <v>141</v>
      </c>
      <c r="G17" s="67" t="s">
        <v>126</v>
      </c>
      <c r="H17" s="67" t="s">
        <v>131</v>
      </c>
      <c r="I17" s="68" t="s">
        <v>249</v>
      </c>
      <c r="J17" s="68" t="s">
        <v>250</v>
      </c>
      <c r="K17" s="68" t="s">
        <v>187</v>
      </c>
      <c r="L17" s="67">
        <v>-28.827517</v>
      </c>
      <c r="M17" s="67">
        <v>31.121680000000001</v>
      </c>
      <c r="N17" s="68" t="s">
        <v>344</v>
      </c>
      <c r="O17" s="68" t="s">
        <v>345</v>
      </c>
      <c r="P17" s="57">
        <v>3</v>
      </c>
      <c r="Q17" s="33">
        <v>0</v>
      </c>
      <c r="R17" s="34">
        <v>0</v>
      </c>
      <c r="S17" s="35">
        <v>0</v>
      </c>
      <c r="T17" s="36">
        <v>0</v>
      </c>
      <c r="U17" s="37">
        <v>0</v>
      </c>
      <c r="V17" s="42">
        <v>0</v>
      </c>
      <c r="W17" s="38">
        <f t="shared" si="0"/>
        <v>0</v>
      </c>
      <c r="X17" s="39">
        <f t="shared" si="1"/>
        <v>0</v>
      </c>
    </row>
    <row r="18" spans="1:24" x14ac:dyDescent="0.25">
      <c r="B18" s="67">
        <v>42162</v>
      </c>
      <c r="C18" s="67" t="s">
        <v>49</v>
      </c>
      <c r="D18" s="67" t="s">
        <v>37</v>
      </c>
      <c r="E18" s="67" t="s">
        <v>37</v>
      </c>
      <c r="F18" s="68" t="s">
        <v>161</v>
      </c>
      <c r="G18" s="67" t="s">
        <v>128</v>
      </c>
      <c r="H18" s="67" t="s">
        <v>131</v>
      </c>
      <c r="I18" s="68" t="s">
        <v>362</v>
      </c>
      <c r="J18" s="68" t="s">
        <v>353</v>
      </c>
      <c r="K18" s="68" t="s">
        <v>354</v>
      </c>
      <c r="L18" s="67">
        <v>-28.234309</v>
      </c>
      <c r="M18" s="67">
        <v>31.468651000000001</v>
      </c>
      <c r="N18" s="68" t="s">
        <v>344</v>
      </c>
      <c r="O18" s="68" t="s">
        <v>345</v>
      </c>
      <c r="P18" s="57">
        <v>3</v>
      </c>
      <c r="Q18" s="33">
        <v>0</v>
      </c>
      <c r="R18" s="34">
        <v>0</v>
      </c>
      <c r="S18" s="35">
        <v>0</v>
      </c>
      <c r="T18" s="36">
        <v>0</v>
      </c>
      <c r="U18" s="37">
        <v>0</v>
      </c>
      <c r="V18" s="42">
        <v>0</v>
      </c>
      <c r="W18" s="38">
        <f t="shared" si="0"/>
        <v>0</v>
      </c>
      <c r="X18" s="39">
        <f t="shared" si="1"/>
        <v>0</v>
      </c>
    </row>
    <row r="19" spans="1:24" x14ac:dyDescent="0.25">
      <c r="B19" s="67">
        <v>42201</v>
      </c>
      <c r="C19" s="67" t="s">
        <v>50</v>
      </c>
      <c r="D19" s="67" t="s">
        <v>37</v>
      </c>
      <c r="E19" s="67" t="s">
        <v>37</v>
      </c>
      <c r="F19" s="68" t="s">
        <v>148</v>
      </c>
      <c r="G19" s="67" t="s">
        <v>128</v>
      </c>
      <c r="H19" s="67" t="s">
        <v>131</v>
      </c>
      <c r="I19" s="68" t="s">
        <v>362</v>
      </c>
      <c r="J19" s="68" t="s">
        <v>251</v>
      </c>
      <c r="K19" s="68" t="s">
        <v>188</v>
      </c>
      <c r="L19" s="67">
        <v>-29.155333330000001</v>
      </c>
      <c r="M19" s="67">
        <v>31.41033333</v>
      </c>
      <c r="N19" s="68" t="s">
        <v>344</v>
      </c>
      <c r="O19" s="68" t="s">
        <v>345</v>
      </c>
      <c r="P19" s="57">
        <v>3</v>
      </c>
      <c r="Q19" s="33">
        <v>0</v>
      </c>
      <c r="R19" s="34">
        <v>0</v>
      </c>
      <c r="S19" s="35">
        <v>0</v>
      </c>
      <c r="T19" s="36">
        <v>0</v>
      </c>
      <c r="U19" s="37">
        <v>0</v>
      </c>
      <c r="V19" s="42">
        <v>0</v>
      </c>
      <c r="W19" s="38">
        <f t="shared" si="0"/>
        <v>0</v>
      </c>
      <c r="X19" s="39">
        <f t="shared" si="1"/>
        <v>0</v>
      </c>
    </row>
    <row r="20" spans="1:24" x14ac:dyDescent="0.25">
      <c r="B20" s="67">
        <v>42243</v>
      </c>
      <c r="C20" s="67" t="s">
        <v>51</v>
      </c>
      <c r="D20" s="67" t="s">
        <v>37</v>
      </c>
      <c r="E20" s="67" t="s">
        <v>37</v>
      </c>
      <c r="F20" s="68" t="s">
        <v>180</v>
      </c>
      <c r="G20" s="67" t="s">
        <v>129</v>
      </c>
      <c r="H20" s="67" t="s">
        <v>131</v>
      </c>
      <c r="I20" s="68" t="s">
        <v>362</v>
      </c>
      <c r="J20" s="68" t="s">
        <v>355</v>
      </c>
      <c r="K20" s="68" t="s">
        <v>356</v>
      </c>
      <c r="L20" s="67">
        <v>-29.155950000000001</v>
      </c>
      <c r="M20" s="67">
        <v>31.06658333</v>
      </c>
      <c r="N20" s="68" t="s">
        <v>344</v>
      </c>
      <c r="O20" s="68" t="s">
        <v>345</v>
      </c>
      <c r="P20" s="57">
        <v>4</v>
      </c>
      <c r="Q20" s="33">
        <v>0</v>
      </c>
      <c r="R20" s="34">
        <v>0</v>
      </c>
      <c r="S20" s="35">
        <v>0</v>
      </c>
      <c r="T20" s="36">
        <v>0</v>
      </c>
      <c r="U20" s="37">
        <v>0</v>
      </c>
      <c r="V20" s="42">
        <v>0</v>
      </c>
      <c r="W20" s="38">
        <f t="shared" si="0"/>
        <v>0</v>
      </c>
      <c r="X20" s="39">
        <f t="shared" si="1"/>
        <v>0</v>
      </c>
    </row>
    <row r="21" spans="1:24" x14ac:dyDescent="0.25">
      <c r="B21" s="67">
        <v>42564</v>
      </c>
      <c r="C21" s="67" t="s">
        <v>53</v>
      </c>
      <c r="D21" s="67" t="s">
        <v>37</v>
      </c>
      <c r="E21" s="67" t="s">
        <v>37</v>
      </c>
      <c r="F21" s="68" t="s">
        <v>148</v>
      </c>
      <c r="G21" s="67" t="s">
        <v>128</v>
      </c>
      <c r="H21" s="67" t="s">
        <v>132</v>
      </c>
      <c r="I21" s="68" t="s">
        <v>254</v>
      </c>
      <c r="J21" s="68" t="s">
        <v>255</v>
      </c>
      <c r="K21" s="68" t="s">
        <v>189</v>
      </c>
      <c r="L21" s="67">
        <v>-30.864536999999999</v>
      </c>
      <c r="M21" s="67">
        <v>30.370289</v>
      </c>
      <c r="N21" s="68" t="s">
        <v>344</v>
      </c>
      <c r="O21" s="68" t="s">
        <v>345</v>
      </c>
      <c r="P21" s="57">
        <v>2</v>
      </c>
      <c r="Q21" s="33">
        <v>0</v>
      </c>
      <c r="R21" s="34">
        <v>0</v>
      </c>
      <c r="S21" s="35">
        <v>0</v>
      </c>
      <c r="T21" s="36">
        <v>0</v>
      </c>
      <c r="U21" s="37">
        <v>0</v>
      </c>
      <c r="V21" s="42">
        <v>0</v>
      </c>
      <c r="W21" s="38">
        <f t="shared" si="0"/>
        <v>0</v>
      </c>
      <c r="X21" s="39">
        <f t="shared" si="1"/>
        <v>0</v>
      </c>
    </row>
    <row r="22" spans="1:24" x14ac:dyDescent="0.25">
      <c r="B22" s="67">
        <v>42603</v>
      </c>
      <c r="C22" s="67" t="s">
        <v>54</v>
      </c>
      <c r="D22" s="67" t="s">
        <v>37</v>
      </c>
      <c r="E22" s="67" t="s">
        <v>37</v>
      </c>
      <c r="F22" s="68" t="s">
        <v>141</v>
      </c>
      <c r="G22" s="67" t="s">
        <v>126</v>
      </c>
      <c r="H22" s="67" t="s">
        <v>131</v>
      </c>
      <c r="I22" s="68" t="s">
        <v>256</v>
      </c>
      <c r="J22" s="68" t="s">
        <v>257</v>
      </c>
      <c r="K22" s="68" t="s">
        <v>187</v>
      </c>
      <c r="L22" s="67">
        <v>-29.60895</v>
      </c>
      <c r="M22" s="67">
        <v>30.354483330000001</v>
      </c>
      <c r="N22" s="68" t="s">
        <v>344</v>
      </c>
      <c r="O22" s="68" t="s">
        <v>345</v>
      </c>
      <c r="P22" s="57">
        <v>3</v>
      </c>
      <c r="Q22" s="33">
        <v>0</v>
      </c>
      <c r="R22" s="34">
        <v>0</v>
      </c>
      <c r="S22" s="35">
        <v>0</v>
      </c>
      <c r="T22" s="36">
        <v>0</v>
      </c>
      <c r="U22" s="37">
        <v>0</v>
      </c>
      <c r="V22" s="42">
        <v>0</v>
      </c>
      <c r="W22" s="38">
        <f t="shared" si="0"/>
        <v>0</v>
      </c>
      <c r="X22" s="39">
        <f t="shared" si="1"/>
        <v>0</v>
      </c>
    </row>
    <row r="23" spans="1:24" x14ac:dyDescent="0.25">
      <c r="B23" s="67">
        <v>42725</v>
      </c>
      <c r="C23" s="67" t="s">
        <v>55</v>
      </c>
      <c r="D23" s="67" t="s">
        <v>37</v>
      </c>
      <c r="E23" s="67" t="s">
        <v>37</v>
      </c>
      <c r="F23" s="68" t="s">
        <v>150</v>
      </c>
      <c r="G23" s="67" t="s">
        <v>127</v>
      </c>
      <c r="H23" s="67" t="s">
        <v>132</v>
      </c>
      <c r="I23" s="68" t="s">
        <v>249</v>
      </c>
      <c r="J23" s="68" t="s">
        <v>258</v>
      </c>
      <c r="K23" s="68" t="s">
        <v>190</v>
      </c>
      <c r="L23" s="67">
        <v>-27.480270000000001</v>
      </c>
      <c r="M23" s="67">
        <v>32.583959999999998</v>
      </c>
      <c r="N23" s="68" t="s">
        <v>344</v>
      </c>
      <c r="O23" s="68" t="s">
        <v>345</v>
      </c>
      <c r="P23" s="57">
        <v>3</v>
      </c>
      <c r="Q23" s="33">
        <v>0</v>
      </c>
      <c r="R23" s="34">
        <v>0</v>
      </c>
      <c r="S23" s="35">
        <v>0</v>
      </c>
      <c r="T23" s="36">
        <v>0</v>
      </c>
      <c r="U23" s="37">
        <v>0</v>
      </c>
      <c r="V23" s="42">
        <v>0</v>
      </c>
      <c r="W23" s="38">
        <f t="shared" si="0"/>
        <v>0</v>
      </c>
      <c r="X23" s="39">
        <f t="shared" si="1"/>
        <v>0</v>
      </c>
    </row>
    <row r="24" spans="1:24" x14ac:dyDescent="0.25">
      <c r="B24" s="67">
        <v>42887</v>
      </c>
      <c r="C24" s="67" t="s">
        <v>56</v>
      </c>
      <c r="D24" s="67" t="s">
        <v>37</v>
      </c>
      <c r="E24" s="67" t="s">
        <v>37</v>
      </c>
      <c r="F24" s="68" t="s">
        <v>151</v>
      </c>
      <c r="G24" s="67" t="s">
        <v>130</v>
      </c>
      <c r="H24" s="67" t="s">
        <v>132</v>
      </c>
      <c r="I24" s="68" t="s">
        <v>362</v>
      </c>
      <c r="J24" s="68" t="s">
        <v>259</v>
      </c>
      <c r="K24" s="68" t="s">
        <v>191</v>
      </c>
      <c r="L24" s="67">
        <v>-28.592597999999999</v>
      </c>
      <c r="M24" s="67">
        <v>31.40108</v>
      </c>
      <c r="N24" s="68" t="s">
        <v>344</v>
      </c>
      <c r="O24" s="68" t="s">
        <v>345</v>
      </c>
      <c r="P24" s="57">
        <v>2</v>
      </c>
      <c r="Q24" s="33">
        <v>0</v>
      </c>
      <c r="R24" s="34">
        <v>0</v>
      </c>
      <c r="S24" s="35">
        <v>0</v>
      </c>
      <c r="T24" s="36">
        <v>0</v>
      </c>
      <c r="U24" s="37">
        <v>0</v>
      </c>
      <c r="V24" s="42">
        <v>0</v>
      </c>
      <c r="W24" s="38">
        <f t="shared" si="0"/>
        <v>0</v>
      </c>
      <c r="X24" s="39">
        <f t="shared" si="1"/>
        <v>0</v>
      </c>
    </row>
    <row r="25" spans="1:24" x14ac:dyDescent="0.25">
      <c r="B25" s="67">
        <v>43083</v>
      </c>
      <c r="C25" s="67" t="s">
        <v>57</v>
      </c>
      <c r="D25" s="67" t="s">
        <v>37</v>
      </c>
      <c r="E25" s="67" t="s">
        <v>37</v>
      </c>
      <c r="F25" s="68" t="s">
        <v>152</v>
      </c>
      <c r="G25" s="67" t="s">
        <v>130</v>
      </c>
      <c r="H25" s="67" t="s">
        <v>132</v>
      </c>
      <c r="I25" s="68" t="s">
        <v>362</v>
      </c>
      <c r="J25" s="68" t="s">
        <v>260</v>
      </c>
      <c r="K25" s="68" t="s">
        <v>192</v>
      </c>
      <c r="L25" s="67">
        <v>-28.781839999999999</v>
      </c>
      <c r="M25" s="67">
        <v>32.101399000000001</v>
      </c>
      <c r="N25" s="68" t="s">
        <v>344</v>
      </c>
      <c r="O25" s="68" t="s">
        <v>345</v>
      </c>
      <c r="P25" s="57">
        <v>2</v>
      </c>
      <c r="Q25" s="33">
        <v>0</v>
      </c>
      <c r="R25" s="34">
        <v>0</v>
      </c>
      <c r="S25" s="35">
        <v>0</v>
      </c>
      <c r="T25" s="36">
        <v>0</v>
      </c>
      <c r="U25" s="37">
        <v>0</v>
      </c>
      <c r="V25" s="42">
        <v>0</v>
      </c>
      <c r="W25" s="38">
        <f t="shared" si="0"/>
        <v>0</v>
      </c>
      <c r="X25" s="39">
        <f t="shared" si="1"/>
        <v>0</v>
      </c>
    </row>
    <row r="26" spans="1:24" s="2" customFormat="1" x14ac:dyDescent="0.25">
      <c r="A26" s="6"/>
      <c r="B26" s="67">
        <v>43163</v>
      </c>
      <c r="C26" s="67" t="s">
        <v>58</v>
      </c>
      <c r="D26" s="67" t="s">
        <v>37</v>
      </c>
      <c r="E26" s="67" t="s">
        <v>37</v>
      </c>
      <c r="F26" s="68" t="s">
        <v>141</v>
      </c>
      <c r="G26" s="67" t="s">
        <v>124</v>
      </c>
      <c r="H26" s="67" t="s">
        <v>131</v>
      </c>
      <c r="I26" s="68" t="s">
        <v>261</v>
      </c>
      <c r="J26" s="68" t="s">
        <v>262</v>
      </c>
      <c r="K26" s="68" t="s">
        <v>219</v>
      </c>
      <c r="L26" s="67">
        <v>-28.414013000000001</v>
      </c>
      <c r="M26" s="67">
        <v>32.188600000000001</v>
      </c>
      <c r="N26" s="68" t="s">
        <v>344</v>
      </c>
      <c r="O26" s="68" t="s">
        <v>345</v>
      </c>
      <c r="P26" s="57">
        <v>1</v>
      </c>
      <c r="Q26" s="33">
        <v>0</v>
      </c>
      <c r="R26" s="34">
        <v>0</v>
      </c>
      <c r="S26" s="35">
        <v>0</v>
      </c>
      <c r="T26" s="36">
        <v>0</v>
      </c>
      <c r="U26" s="37">
        <v>0</v>
      </c>
      <c r="V26" s="42">
        <v>0</v>
      </c>
      <c r="W26" s="38">
        <f t="shared" si="0"/>
        <v>0</v>
      </c>
      <c r="X26" s="39">
        <f t="shared" si="1"/>
        <v>0</v>
      </c>
    </row>
    <row r="27" spans="1:24" x14ac:dyDescent="0.25">
      <c r="B27" s="67">
        <v>43285</v>
      </c>
      <c r="C27" s="67" t="s">
        <v>59</v>
      </c>
      <c r="D27" s="67" t="s">
        <v>37</v>
      </c>
      <c r="E27" s="67" t="s">
        <v>37</v>
      </c>
      <c r="F27" s="68" t="s">
        <v>153</v>
      </c>
      <c r="G27" s="67" t="s">
        <v>125</v>
      </c>
      <c r="H27" s="67" t="s">
        <v>132</v>
      </c>
      <c r="I27" s="68" t="s">
        <v>362</v>
      </c>
      <c r="J27" s="68" t="s">
        <v>263</v>
      </c>
      <c r="K27" s="68" t="s">
        <v>153</v>
      </c>
      <c r="L27" s="67">
        <v>-28.954716999999999</v>
      </c>
      <c r="M27" s="67">
        <v>31.754268</v>
      </c>
      <c r="N27" s="68" t="s">
        <v>344</v>
      </c>
      <c r="O27" s="68" t="s">
        <v>345</v>
      </c>
      <c r="P27" s="57">
        <v>1</v>
      </c>
      <c r="Q27" s="33">
        <v>0</v>
      </c>
      <c r="R27" s="34">
        <v>0</v>
      </c>
      <c r="S27" s="35">
        <v>0</v>
      </c>
      <c r="T27" s="36">
        <v>0</v>
      </c>
      <c r="U27" s="37">
        <v>0</v>
      </c>
      <c r="V27" s="42">
        <v>0</v>
      </c>
      <c r="W27" s="38">
        <f t="shared" si="0"/>
        <v>0</v>
      </c>
      <c r="X27" s="39">
        <f t="shared" si="1"/>
        <v>0</v>
      </c>
    </row>
    <row r="28" spans="1:24" x14ac:dyDescent="0.25">
      <c r="B28" s="67">
        <v>43364</v>
      </c>
      <c r="C28" s="67" t="s">
        <v>60</v>
      </c>
      <c r="D28" s="67" t="s">
        <v>37</v>
      </c>
      <c r="E28" s="67" t="s">
        <v>37</v>
      </c>
      <c r="F28" s="68" t="s">
        <v>154</v>
      </c>
      <c r="G28" s="67" t="s">
        <v>125</v>
      </c>
      <c r="H28" s="67" t="s">
        <v>132</v>
      </c>
      <c r="I28" s="68" t="s">
        <v>362</v>
      </c>
      <c r="J28" s="68" t="s">
        <v>240</v>
      </c>
      <c r="K28" s="68" t="s">
        <v>193</v>
      </c>
      <c r="L28" s="67">
        <v>-27.756544000000002</v>
      </c>
      <c r="M28" s="67">
        <v>29.933188999999999</v>
      </c>
      <c r="N28" s="68" t="s">
        <v>344</v>
      </c>
      <c r="O28" s="68" t="s">
        <v>345</v>
      </c>
      <c r="P28" s="57">
        <v>1</v>
      </c>
      <c r="Q28" s="33">
        <v>0</v>
      </c>
      <c r="R28" s="34">
        <v>0</v>
      </c>
      <c r="S28" s="35">
        <v>0</v>
      </c>
      <c r="T28" s="36">
        <v>0</v>
      </c>
      <c r="U28" s="37">
        <v>0</v>
      </c>
      <c r="V28" s="42">
        <v>0</v>
      </c>
      <c r="W28" s="38">
        <f t="shared" si="0"/>
        <v>0</v>
      </c>
      <c r="X28" s="39">
        <f t="shared" si="1"/>
        <v>0</v>
      </c>
    </row>
    <row r="29" spans="1:24" x14ac:dyDescent="0.25">
      <c r="B29" s="67">
        <v>43403</v>
      </c>
      <c r="C29" s="67" t="s">
        <v>61</v>
      </c>
      <c r="D29" s="67" t="s">
        <v>37</v>
      </c>
      <c r="E29" s="67" t="s">
        <v>37</v>
      </c>
      <c r="F29" s="68" t="s">
        <v>155</v>
      </c>
      <c r="G29" s="67" t="s">
        <v>123</v>
      </c>
      <c r="H29" s="67" t="s">
        <v>131</v>
      </c>
      <c r="I29" s="68" t="s">
        <v>362</v>
      </c>
      <c r="J29" s="68" t="s">
        <v>264</v>
      </c>
      <c r="K29" s="68" t="s">
        <v>194</v>
      </c>
      <c r="L29" s="67">
        <v>-28.620342999999998</v>
      </c>
      <c r="M29" s="67">
        <v>31.090371000000001</v>
      </c>
      <c r="N29" s="68" t="s">
        <v>344</v>
      </c>
      <c r="O29" s="68" t="s">
        <v>345</v>
      </c>
      <c r="P29" s="57">
        <v>3</v>
      </c>
      <c r="Q29" s="33">
        <v>0</v>
      </c>
      <c r="R29" s="34">
        <v>0</v>
      </c>
      <c r="S29" s="35">
        <v>0</v>
      </c>
      <c r="T29" s="36">
        <v>0</v>
      </c>
      <c r="U29" s="37">
        <v>0</v>
      </c>
      <c r="V29" s="42">
        <v>0</v>
      </c>
      <c r="W29" s="38">
        <f t="shared" si="0"/>
        <v>0</v>
      </c>
      <c r="X29" s="39">
        <f t="shared" si="1"/>
        <v>0</v>
      </c>
    </row>
    <row r="30" spans="1:24" x14ac:dyDescent="0.25">
      <c r="B30" s="67">
        <v>43687</v>
      </c>
      <c r="C30" s="67" t="s">
        <v>62</v>
      </c>
      <c r="D30" s="67" t="s">
        <v>37</v>
      </c>
      <c r="E30" s="67" t="s">
        <v>37</v>
      </c>
      <c r="F30" s="68" t="s">
        <v>156</v>
      </c>
      <c r="G30" s="67" t="s">
        <v>125</v>
      </c>
      <c r="H30" s="67" t="s">
        <v>132</v>
      </c>
      <c r="I30" s="68" t="s">
        <v>362</v>
      </c>
      <c r="J30" s="68" t="s">
        <v>240</v>
      </c>
      <c r="K30" s="68" t="s">
        <v>195</v>
      </c>
      <c r="L30" s="67">
        <v>-27.907633329999999</v>
      </c>
      <c r="M30" s="67">
        <v>31.6465</v>
      </c>
      <c r="N30" s="68" t="s">
        <v>344</v>
      </c>
      <c r="O30" s="68" t="s">
        <v>345</v>
      </c>
      <c r="P30" s="57">
        <v>2</v>
      </c>
      <c r="Q30" s="33">
        <v>0</v>
      </c>
      <c r="R30" s="34">
        <v>0</v>
      </c>
      <c r="S30" s="35">
        <v>0</v>
      </c>
      <c r="T30" s="36">
        <v>0</v>
      </c>
      <c r="U30" s="37">
        <v>0</v>
      </c>
      <c r="V30" s="42">
        <v>0</v>
      </c>
      <c r="W30" s="38">
        <f t="shared" si="0"/>
        <v>0</v>
      </c>
      <c r="X30" s="39">
        <f t="shared" si="1"/>
        <v>0</v>
      </c>
    </row>
    <row r="31" spans="1:24" x14ac:dyDescent="0.25">
      <c r="B31" s="67">
        <v>43805</v>
      </c>
      <c r="C31" s="67" t="s">
        <v>63</v>
      </c>
      <c r="D31" s="67" t="s">
        <v>37</v>
      </c>
      <c r="E31" s="67" t="s">
        <v>37</v>
      </c>
      <c r="F31" s="68" t="s">
        <v>141</v>
      </c>
      <c r="G31" s="67" t="s">
        <v>122</v>
      </c>
      <c r="H31" s="67" t="s">
        <v>131</v>
      </c>
      <c r="I31" s="68" t="s">
        <v>265</v>
      </c>
      <c r="J31" s="68" t="s">
        <v>266</v>
      </c>
      <c r="K31" s="68" t="s">
        <v>196</v>
      </c>
      <c r="L31" s="67">
        <v>-29.990742999999998</v>
      </c>
      <c r="M31" s="67">
        <v>30.943525999999999</v>
      </c>
      <c r="N31" s="68" t="s">
        <v>344</v>
      </c>
      <c r="O31" s="68" t="s">
        <v>345</v>
      </c>
      <c r="P31" s="57">
        <v>1</v>
      </c>
      <c r="Q31" s="33">
        <v>0</v>
      </c>
      <c r="R31" s="34">
        <v>0</v>
      </c>
      <c r="S31" s="35">
        <v>0</v>
      </c>
      <c r="T31" s="36">
        <v>0</v>
      </c>
      <c r="U31" s="37">
        <v>0</v>
      </c>
      <c r="V31" s="42">
        <v>0</v>
      </c>
      <c r="W31" s="38">
        <f t="shared" si="0"/>
        <v>0</v>
      </c>
      <c r="X31" s="39">
        <f t="shared" si="1"/>
        <v>0</v>
      </c>
    </row>
    <row r="32" spans="1:24" x14ac:dyDescent="0.25">
      <c r="B32" s="67">
        <v>43847</v>
      </c>
      <c r="C32" s="67" t="s">
        <v>64</v>
      </c>
      <c r="D32" s="67" t="s">
        <v>37</v>
      </c>
      <c r="E32" s="67" t="s">
        <v>37</v>
      </c>
      <c r="F32" s="68" t="s">
        <v>152</v>
      </c>
      <c r="G32" s="67" t="s">
        <v>129</v>
      </c>
      <c r="H32" s="67" t="s">
        <v>131</v>
      </c>
      <c r="I32" s="68" t="s">
        <v>362</v>
      </c>
      <c r="J32" s="68" t="s">
        <v>267</v>
      </c>
      <c r="K32" s="68" t="s">
        <v>197</v>
      </c>
      <c r="L32" s="67">
        <v>-29.549256</v>
      </c>
      <c r="M32" s="67">
        <v>30.403466000000002</v>
      </c>
      <c r="N32" s="68" t="s">
        <v>344</v>
      </c>
      <c r="O32" s="68" t="s">
        <v>345</v>
      </c>
      <c r="P32" s="57">
        <v>3</v>
      </c>
      <c r="Q32" s="33">
        <v>0</v>
      </c>
      <c r="R32" s="34">
        <v>0</v>
      </c>
      <c r="S32" s="35">
        <v>0</v>
      </c>
      <c r="T32" s="36">
        <v>0</v>
      </c>
      <c r="U32" s="37">
        <v>0</v>
      </c>
      <c r="V32" s="42">
        <v>0</v>
      </c>
      <c r="W32" s="38">
        <f t="shared" si="0"/>
        <v>0</v>
      </c>
      <c r="X32" s="39">
        <f t="shared" si="1"/>
        <v>0</v>
      </c>
    </row>
    <row r="33" spans="2:24" x14ac:dyDescent="0.25">
      <c r="B33" s="67">
        <v>43888</v>
      </c>
      <c r="C33" s="67" t="s">
        <v>65</v>
      </c>
      <c r="D33" s="67" t="s">
        <v>37</v>
      </c>
      <c r="E33" s="67" t="s">
        <v>37</v>
      </c>
      <c r="F33" s="68" t="s">
        <v>157</v>
      </c>
      <c r="G33" s="67" t="s">
        <v>130</v>
      </c>
      <c r="H33" s="67" t="s">
        <v>132</v>
      </c>
      <c r="I33" s="68" t="s">
        <v>362</v>
      </c>
      <c r="J33" s="68" t="s">
        <v>240</v>
      </c>
      <c r="K33" s="68" t="s">
        <v>198</v>
      </c>
      <c r="L33" s="67">
        <v>-29.357500999999999</v>
      </c>
      <c r="M33" s="67">
        <v>29.993265999999998</v>
      </c>
      <c r="N33" s="68" t="s">
        <v>344</v>
      </c>
      <c r="O33" s="68" t="s">
        <v>345</v>
      </c>
      <c r="P33" s="57">
        <v>3</v>
      </c>
      <c r="Q33" s="33">
        <v>0</v>
      </c>
      <c r="R33" s="34">
        <v>0</v>
      </c>
      <c r="S33" s="35">
        <v>0</v>
      </c>
      <c r="T33" s="36">
        <v>0</v>
      </c>
      <c r="U33" s="37">
        <v>0</v>
      </c>
      <c r="V33" s="42">
        <v>0</v>
      </c>
      <c r="W33" s="38">
        <f t="shared" si="0"/>
        <v>0</v>
      </c>
      <c r="X33" s="39">
        <f t="shared" si="1"/>
        <v>0</v>
      </c>
    </row>
    <row r="34" spans="2:24" x14ac:dyDescent="0.25">
      <c r="B34" s="67">
        <v>44001</v>
      </c>
      <c r="C34" s="67" t="s">
        <v>67</v>
      </c>
      <c r="D34" s="67" t="s">
        <v>37</v>
      </c>
      <c r="E34" s="67" t="s">
        <v>37</v>
      </c>
      <c r="F34" s="68" t="s">
        <v>158</v>
      </c>
      <c r="G34" s="67" t="s">
        <v>125</v>
      </c>
      <c r="H34" s="67" t="s">
        <v>132</v>
      </c>
      <c r="I34" s="68" t="s">
        <v>362</v>
      </c>
      <c r="J34" s="68" t="s">
        <v>240</v>
      </c>
      <c r="K34" s="68" t="s">
        <v>158</v>
      </c>
      <c r="L34" s="67">
        <v>-29.959036999999999</v>
      </c>
      <c r="M34" s="67">
        <v>30.927581</v>
      </c>
      <c r="N34" s="68" t="s">
        <v>344</v>
      </c>
      <c r="O34" s="68" t="s">
        <v>345</v>
      </c>
      <c r="P34" s="57">
        <v>3</v>
      </c>
      <c r="Q34" s="33">
        <v>0</v>
      </c>
      <c r="R34" s="34">
        <v>0</v>
      </c>
      <c r="S34" s="35">
        <v>0</v>
      </c>
      <c r="T34" s="36">
        <v>0</v>
      </c>
      <c r="U34" s="37">
        <v>0</v>
      </c>
      <c r="V34" s="42">
        <v>0</v>
      </c>
      <c r="W34" s="38">
        <f t="shared" si="0"/>
        <v>0</v>
      </c>
      <c r="X34" s="39">
        <f t="shared" si="1"/>
        <v>0</v>
      </c>
    </row>
    <row r="35" spans="2:24" x14ac:dyDescent="0.25">
      <c r="B35" s="67">
        <v>46577</v>
      </c>
      <c r="C35" s="67" t="s">
        <v>68</v>
      </c>
      <c r="D35" s="67" t="s">
        <v>37</v>
      </c>
      <c r="E35" s="67" t="s">
        <v>37</v>
      </c>
      <c r="F35" s="68" t="s">
        <v>159</v>
      </c>
      <c r="G35" s="67" t="s">
        <v>123</v>
      </c>
      <c r="H35" s="67" t="s">
        <v>131</v>
      </c>
      <c r="I35" s="68" t="s">
        <v>362</v>
      </c>
      <c r="J35" s="68" t="s">
        <v>199</v>
      </c>
      <c r="K35" s="68" t="s">
        <v>187</v>
      </c>
      <c r="L35" s="67">
        <v>-29.837875</v>
      </c>
      <c r="M35" s="67">
        <v>30.917746000000001</v>
      </c>
      <c r="N35" s="68" t="s">
        <v>346</v>
      </c>
      <c r="O35" s="68" t="s">
        <v>345</v>
      </c>
      <c r="P35" s="57">
        <v>3</v>
      </c>
      <c r="Q35" s="33">
        <v>0</v>
      </c>
      <c r="R35" s="34">
        <v>0</v>
      </c>
      <c r="S35" s="35">
        <v>0</v>
      </c>
      <c r="T35" s="36">
        <v>0</v>
      </c>
      <c r="U35" s="37">
        <v>0</v>
      </c>
      <c r="V35" s="42">
        <v>0</v>
      </c>
      <c r="W35" s="38">
        <f t="shared" si="0"/>
        <v>0</v>
      </c>
      <c r="X35" s="39">
        <f t="shared" si="1"/>
        <v>0</v>
      </c>
    </row>
    <row r="36" spans="2:24" x14ac:dyDescent="0.25">
      <c r="B36" s="67">
        <v>44164</v>
      </c>
      <c r="C36" s="67" t="s">
        <v>69</v>
      </c>
      <c r="D36" s="67" t="s">
        <v>37</v>
      </c>
      <c r="E36" s="67" t="s">
        <v>37</v>
      </c>
      <c r="F36" s="68" t="s">
        <v>141</v>
      </c>
      <c r="G36" s="67" t="s">
        <v>124</v>
      </c>
      <c r="H36" s="67" t="s">
        <v>131</v>
      </c>
      <c r="I36" s="68" t="s">
        <v>270</v>
      </c>
      <c r="J36" s="68" t="s">
        <v>271</v>
      </c>
      <c r="K36" s="68" t="s">
        <v>219</v>
      </c>
      <c r="L36" s="67">
        <v>-28.213253000000002</v>
      </c>
      <c r="M36" s="67">
        <v>30.676506</v>
      </c>
      <c r="N36" s="68" t="s">
        <v>344</v>
      </c>
      <c r="O36" s="68" t="s">
        <v>345</v>
      </c>
      <c r="P36" s="57">
        <v>5</v>
      </c>
      <c r="Q36" s="33">
        <v>0</v>
      </c>
      <c r="R36" s="34">
        <v>0</v>
      </c>
      <c r="S36" s="35">
        <v>0</v>
      </c>
      <c r="T36" s="36">
        <v>0</v>
      </c>
      <c r="U36" s="37">
        <v>0</v>
      </c>
      <c r="V36" s="42">
        <v>0</v>
      </c>
      <c r="W36" s="38">
        <f t="shared" si="0"/>
        <v>0</v>
      </c>
      <c r="X36" s="39">
        <f t="shared" si="1"/>
        <v>0</v>
      </c>
    </row>
    <row r="37" spans="2:24" x14ac:dyDescent="0.25">
      <c r="B37" s="67">
        <v>71351</v>
      </c>
      <c r="C37" s="67" t="s">
        <v>70</v>
      </c>
      <c r="D37" s="67" t="s">
        <v>37</v>
      </c>
      <c r="E37" s="67" t="s">
        <v>37</v>
      </c>
      <c r="F37" s="68" t="s">
        <v>160</v>
      </c>
      <c r="G37" s="67" t="s">
        <v>130</v>
      </c>
      <c r="H37" s="67" t="s">
        <v>132</v>
      </c>
      <c r="I37" s="68" t="s">
        <v>272</v>
      </c>
      <c r="J37" s="68" t="s">
        <v>240</v>
      </c>
      <c r="K37" s="68" t="s">
        <v>200</v>
      </c>
      <c r="L37" s="71">
        <v>-30.551531000000001</v>
      </c>
      <c r="M37" s="72">
        <v>29.427049</v>
      </c>
      <c r="N37" s="68" t="s">
        <v>344</v>
      </c>
      <c r="O37" s="68" t="s">
        <v>345</v>
      </c>
      <c r="P37" s="57">
        <v>3</v>
      </c>
      <c r="Q37" s="33">
        <v>0</v>
      </c>
      <c r="R37" s="34">
        <v>0</v>
      </c>
      <c r="S37" s="35">
        <v>0</v>
      </c>
      <c r="T37" s="36">
        <v>0</v>
      </c>
      <c r="U37" s="37">
        <v>0</v>
      </c>
      <c r="V37" s="42">
        <v>0</v>
      </c>
      <c r="W37" s="38">
        <f t="shared" si="0"/>
        <v>0</v>
      </c>
      <c r="X37" s="39">
        <f t="shared" si="1"/>
        <v>0</v>
      </c>
    </row>
    <row r="38" spans="2:24" x14ac:dyDescent="0.25">
      <c r="B38" s="67">
        <v>44203</v>
      </c>
      <c r="C38" s="67" t="s">
        <v>71</v>
      </c>
      <c r="D38" s="67" t="s">
        <v>37</v>
      </c>
      <c r="E38" s="67" t="s">
        <v>37</v>
      </c>
      <c r="F38" s="68" t="s">
        <v>150</v>
      </c>
      <c r="G38" s="67" t="s">
        <v>127</v>
      </c>
      <c r="H38" s="67" t="s">
        <v>132</v>
      </c>
      <c r="I38" s="68" t="s">
        <v>362</v>
      </c>
      <c r="J38" s="68" t="s">
        <v>240</v>
      </c>
      <c r="K38" s="68" t="s">
        <v>201</v>
      </c>
      <c r="L38" s="67">
        <v>-29.837477</v>
      </c>
      <c r="M38" s="67">
        <v>30.999154999999998</v>
      </c>
      <c r="N38" s="68" t="s">
        <v>344</v>
      </c>
      <c r="O38" s="68" t="s">
        <v>345</v>
      </c>
      <c r="P38" s="57">
        <v>2</v>
      </c>
      <c r="Q38" s="33">
        <v>0</v>
      </c>
      <c r="R38" s="34">
        <v>0</v>
      </c>
      <c r="S38" s="35">
        <v>0</v>
      </c>
      <c r="T38" s="36">
        <v>0</v>
      </c>
      <c r="U38" s="37">
        <v>0</v>
      </c>
      <c r="V38" s="42">
        <v>0</v>
      </c>
      <c r="W38" s="38">
        <f t="shared" si="0"/>
        <v>0</v>
      </c>
      <c r="X38" s="39">
        <f t="shared" si="1"/>
        <v>0</v>
      </c>
    </row>
    <row r="39" spans="2:24" x14ac:dyDescent="0.25">
      <c r="B39" s="67">
        <v>44245</v>
      </c>
      <c r="C39" s="67" t="s">
        <v>72</v>
      </c>
      <c r="D39" s="67" t="s">
        <v>37</v>
      </c>
      <c r="E39" s="67" t="s">
        <v>37</v>
      </c>
      <c r="F39" s="68" t="s">
        <v>161</v>
      </c>
      <c r="G39" s="67" t="s">
        <v>128</v>
      </c>
      <c r="H39" s="67" t="s">
        <v>132</v>
      </c>
      <c r="I39" s="68" t="s">
        <v>362</v>
      </c>
      <c r="J39" s="68" t="s">
        <v>273</v>
      </c>
      <c r="K39" s="68" t="s">
        <v>202</v>
      </c>
      <c r="L39" s="67">
        <v>-27.780063999999999</v>
      </c>
      <c r="M39" s="67">
        <v>30.129518999999998</v>
      </c>
      <c r="N39" s="68" t="s">
        <v>344</v>
      </c>
      <c r="O39" s="68" t="s">
        <v>345</v>
      </c>
      <c r="P39" s="57">
        <v>2</v>
      </c>
      <c r="Q39" s="33">
        <v>0</v>
      </c>
      <c r="R39" s="34">
        <v>0</v>
      </c>
      <c r="S39" s="35">
        <v>0</v>
      </c>
      <c r="T39" s="36">
        <v>0</v>
      </c>
      <c r="U39" s="37">
        <v>0</v>
      </c>
      <c r="V39" s="42">
        <v>0</v>
      </c>
      <c r="W39" s="38">
        <f t="shared" si="0"/>
        <v>0</v>
      </c>
      <c r="X39" s="39">
        <f t="shared" si="1"/>
        <v>0</v>
      </c>
    </row>
    <row r="40" spans="2:24" x14ac:dyDescent="0.25">
      <c r="B40" s="67">
        <v>38233</v>
      </c>
      <c r="C40" s="67" t="s">
        <v>73</v>
      </c>
      <c r="D40" s="67" t="s">
        <v>37</v>
      </c>
      <c r="E40" s="67" t="s">
        <v>37</v>
      </c>
      <c r="F40" s="68" t="s">
        <v>154</v>
      </c>
      <c r="G40" s="67" t="s">
        <v>125</v>
      </c>
      <c r="H40" s="67" t="s">
        <v>132</v>
      </c>
      <c r="I40" s="68" t="s">
        <v>362</v>
      </c>
      <c r="J40" s="68" t="s">
        <v>274</v>
      </c>
      <c r="K40" s="68" t="s">
        <v>275</v>
      </c>
      <c r="L40" s="67">
        <v>-29.777963</v>
      </c>
      <c r="M40" s="67">
        <v>30.764130999999999</v>
      </c>
      <c r="N40" s="68" t="s">
        <v>347</v>
      </c>
      <c r="O40" s="68" t="s">
        <v>345</v>
      </c>
      <c r="P40" s="57">
        <v>1</v>
      </c>
      <c r="Q40" s="33">
        <v>0</v>
      </c>
      <c r="R40" s="34">
        <v>0</v>
      </c>
      <c r="S40" s="35">
        <v>0</v>
      </c>
      <c r="T40" s="36">
        <v>0</v>
      </c>
      <c r="U40" s="37">
        <v>0</v>
      </c>
      <c r="V40" s="42">
        <v>0</v>
      </c>
      <c r="W40" s="38">
        <f t="shared" si="0"/>
        <v>0</v>
      </c>
      <c r="X40" s="39">
        <f t="shared" si="1"/>
        <v>0</v>
      </c>
    </row>
    <row r="41" spans="2:24" x14ac:dyDescent="0.25">
      <c r="B41" s="67">
        <v>44985</v>
      </c>
      <c r="C41" s="67" t="s">
        <v>75</v>
      </c>
      <c r="D41" s="67" t="s">
        <v>37</v>
      </c>
      <c r="E41" s="67" t="s">
        <v>37</v>
      </c>
      <c r="F41" s="68" t="s">
        <v>156</v>
      </c>
      <c r="G41" s="67" t="s">
        <v>125</v>
      </c>
      <c r="H41" s="67" t="s">
        <v>132</v>
      </c>
      <c r="I41" s="68" t="s">
        <v>362</v>
      </c>
      <c r="J41" s="68" t="s">
        <v>240</v>
      </c>
      <c r="K41" s="68" t="s">
        <v>204</v>
      </c>
      <c r="L41" s="67">
        <v>-29.805467</v>
      </c>
      <c r="M41" s="67">
        <v>30.946987</v>
      </c>
      <c r="N41" s="68" t="s">
        <v>344</v>
      </c>
      <c r="O41" s="68" t="s">
        <v>345</v>
      </c>
      <c r="P41" s="57">
        <v>2</v>
      </c>
      <c r="Q41" s="33">
        <v>0</v>
      </c>
      <c r="R41" s="34">
        <v>0</v>
      </c>
      <c r="S41" s="35">
        <v>0</v>
      </c>
      <c r="T41" s="36">
        <v>0</v>
      </c>
      <c r="U41" s="37">
        <v>0</v>
      </c>
      <c r="V41" s="42">
        <v>0</v>
      </c>
      <c r="W41" s="38">
        <f t="shared" ref="W41:W72" si="2">Q41+S41+U41</f>
        <v>0</v>
      </c>
      <c r="X41" s="39">
        <f t="shared" ref="X41:X72" si="3">R41+T41+V41</f>
        <v>0</v>
      </c>
    </row>
    <row r="42" spans="2:24" x14ac:dyDescent="0.25">
      <c r="B42" s="67">
        <v>44517</v>
      </c>
      <c r="C42" s="67" t="s">
        <v>233</v>
      </c>
      <c r="D42" s="67" t="s">
        <v>37</v>
      </c>
      <c r="E42" s="67" t="s">
        <v>37</v>
      </c>
      <c r="F42" s="68" t="s">
        <v>163</v>
      </c>
      <c r="G42" s="67" t="s">
        <v>128</v>
      </c>
      <c r="H42" s="67" t="s">
        <v>132</v>
      </c>
      <c r="I42" s="68" t="s">
        <v>362</v>
      </c>
      <c r="J42" s="68" t="s">
        <v>205</v>
      </c>
      <c r="K42" s="68" t="s">
        <v>188</v>
      </c>
      <c r="L42" s="67">
        <v>-29.702584000000002</v>
      </c>
      <c r="M42" s="67">
        <v>31.003748000000002</v>
      </c>
      <c r="N42" s="68" t="s">
        <v>344</v>
      </c>
      <c r="O42" s="68" t="s">
        <v>345</v>
      </c>
      <c r="P42" s="57">
        <v>2</v>
      </c>
      <c r="Q42" s="33">
        <v>0</v>
      </c>
      <c r="R42" s="34">
        <v>0</v>
      </c>
      <c r="S42" s="35">
        <v>0</v>
      </c>
      <c r="T42" s="36">
        <v>0</v>
      </c>
      <c r="U42" s="37">
        <v>0</v>
      </c>
      <c r="V42" s="42">
        <v>0</v>
      </c>
      <c r="W42" s="38">
        <f t="shared" si="2"/>
        <v>0</v>
      </c>
      <c r="X42" s="39">
        <f t="shared" si="3"/>
        <v>0</v>
      </c>
    </row>
    <row r="43" spans="2:24" x14ac:dyDescent="0.25">
      <c r="B43" s="67">
        <v>44365</v>
      </c>
      <c r="C43" s="67" t="s">
        <v>76</v>
      </c>
      <c r="D43" s="67" t="s">
        <v>37</v>
      </c>
      <c r="E43" s="67" t="s">
        <v>37</v>
      </c>
      <c r="F43" s="68" t="s">
        <v>149</v>
      </c>
      <c r="G43" s="67" t="s">
        <v>129</v>
      </c>
      <c r="H43" s="67" t="s">
        <v>131</v>
      </c>
      <c r="I43" s="68" t="s">
        <v>278</v>
      </c>
      <c r="J43" s="68" t="s">
        <v>279</v>
      </c>
      <c r="K43" s="68" t="s">
        <v>206</v>
      </c>
      <c r="L43" s="67">
        <v>-29.818715000000001</v>
      </c>
      <c r="M43" s="67">
        <v>30.860458000000001</v>
      </c>
      <c r="N43" s="68" t="s">
        <v>344</v>
      </c>
      <c r="O43" s="68" t="s">
        <v>345</v>
      </c>
      <c r="P43" s="57">
        <v>4</v>
      </c>
      <c r="Q43" s="33">
        <v>0</v>
      </c>
      <c r="R43" s="34">
        <v>0</v>
      </c>
      <c r="S43" s="35">
        <v>0</v>
      </c>
      <c r="T43" s="36">
        <v>0</v>
      </c>
      <c r="U43" s="37">
        <v>0</v>
      </c>
      <c r="V43" s="42">
        <v>0</v>
      </c>
      <c r="W43" s="38">
        <f t="shared" si="2"/>
        <v>0</v>
      </c>
      <c r="X43" s="39">
        <f t="shared" si="3"/>
        <v>0</v>
      </c>
    </row>
    <row r="44" spans="2:24" x14ac:dyDescent="0.25">
      <c r="B44" s="67">
        <v>44768</v>
      </c>
      <c r="C44" s="67" t="s">
        <v>77</v>
      </c>
      <c r="D44" s="67" t="s">
        <v>37</v>
      </c>
      <c r="E44" s="67" t="s">
        <v>37</v>
      </c>
      <c r="F44" s="68" t="s">
        <v>144</v>
      </c>
      <c r="G44" s="67" t="s">
        <v>125</v>
      </c>
      <c r="H44" s="67" t="s">
        <v>132</v>
      </c>
      <c r="I44" s="68" t="s">
        <v>362</v>
      </c>
      <c r="J44" s="68" t="s">
        <v>240</v>
      </c>
      <c r="K44" s="68" t="s">
        <v>207</v>
      </c>
      <c r="L44" s="67">
        <v>-32.777175</v>
      </c>
      <c r="M44" s="67">
        <v>26.630662999999998</v>
      </c>
      <c r="N44" s="68" t="s">
        <v>344</v>
      </c>
      <c r="O44" s="68" t="s">
        <v>345</v>
      </c>
      <c r="P44" s="57">
        <v>1</v>
      </c>
      <c r="Q44" s="33">
        <v>0</v>
      </c>
      <c r="R44" s="34">
        <v>0</v>
      </c>
      <c r="S44" s="35">
        <v>0</v>
      </c>
      <c r="T44" s="36">
        <v>0</v>
      </c>
      <c r="U44" s="37">
        <v>0</v>
      </c>
      <c r="V44" s="42">
        <v>0</v>
      </c>
      <c r="W44" s="38">
        <f t="shared" si="2"/>
        <v>0</v>
      </c>
      <c r="X44" s="39">
        <f t="shared" si="3"/>
        <v>0</v>
      </c>
    </row>
    <row r="45" spans="2:24" x14ac:dyDescent="0.25">
      <c r="B45" s="67">
        <v>44928</v>
      </c>
      <c r="C45" s="67" t="s">
        <v>78</v>
      </c>
      <c r="D45" s="67" t="s">
        <v>37</v>
      </c>
      <c r="E45" s="67" t="s">
        <v>37</v>
      </c>
      <c r="F45" s="68" t="s">
        <v>164</v>
      </c>
      <c r="G45" s="67" t="s">
        <v>128</v>
      </c>
      <c r="H45" s="67" t="s">
        <v>131</v>
      </c>
      <c r="I45" s="68" t="s">
        <v>362</v>
      </c>
      <c r="J45" s="68" t="s">
        <v>280</v>
      </c>
      <c r="K45" s="68" t="s">
        <v>281</v>
      </c>
      <c r="L45" s="67">
        <v>-28.3323</v>
      </c>
      <c r="M45" s="67">
        <v>23.0624</v>
      </c>
      <c r="N45" s="68" t="s">
        <v>344</v>
      </c>
      <c r="O45" s="68" t="s">
        <v>345</v>
      </c>
      <c r="P45" s="57">
        <v>2</v>
      </c>
      <c r="Q45" s="33">
        <v>0</v>
      </c>
      <c r="R45" s="34">
        <v>0</v>
      </c>
      <c r="S45" s="35">
        <v>0</v>
      </c>
      <c r="T45" s="36">
        <v>0</v>
      </c>
      <c r="U45" s="37">
        <v>0</v>
      </c>
      <c r="V45" s="42">
        <v>0</v>
      </c>
      <c r="W45" s="38">
        <f t="shared" si="2"/>
        <v>0</v>
      </c>
      <c r="X45" s="39">
        <f t="shared" si="3"/>
        <v>0</v>
      </c>
    </row>
    <row r="46" spans="2:24" x14ac:dyDescent="0.25">
      <c r="B46" s="67">
        <v>44969</v>
      </c>
      <c r="C46" s="67" t="s">
        <v>79</v>
      </c>
      <c r="D46" s="67" t="s">
        <v>37</v>
      </c>
      <c r="E46" s="67" t="s">
        <v>37</v>
      </c>
      <c r="F46" s="68" t="s">
        <v>165</v>
      </c>
      <c r="G46" s="67" t="s">
        <v>128</v>
      </c>
      <c r="H46" s="67" t="s">
        <v>132</v>
      </c>
      <c r="I46" s="68" t="s">
        <v>362</v>
      </c>
      <c r="J46" s="68" t="s">
        <v>240</v>
      </c>
      <c r="K46" s="68" t="s">
        <v>208</v>
      </c>
      <c r="L46" s="67" t="s">
        <v>133</v>
      </c>
      <c r="M46" s="67" t="s">
        <v>134</v>
      </c>
      <c r="N46" s="68" t="s">
        <v>344</v>
      </c>
      <c r="O46" s="68" t="s">
        <v>345</v>
      </c>
      <c r="P46" s="57">
        <v>2</v>
      </c>
      <c r="Q46" s="33">
        <v>0</v>
      </c>
      <c r="R46" s="34">
        <v>0</v>
      </c>
      <c r="S46" s="35">
        <v>0</v>
      </c>
      <c r="T46" s="36">
        <v>0</v>
      </c>
      <c r="U46" s="37">
        <v>0</v>
      </c>
      <c r="V46" s="42">
        <v>0</v>
      </c>
      <c r="W46" s="38">
        <f t="shared" si="2"/>
        <v>0</v>
      </c>
      <c r="X46" s="39">
        <f t="shared" si="3"/>
        <v>0</v>
      </c>
    </row>
    <row r="47" spans="2:24" x14ac:dyDescent="0.25">
      <c r="B47" s="67">
        <v>45002</v>
      </c>
      <c r="C47" s="67" t="s">
        <v>80</v>
      </c>
      <c r="D47" s="67" t="s">
        <v>37</v>
      </c>
      <c r="E47" s="67" t="s">
        <v>37</v>
      </c>
      <c r="F47" s="68" t="s">
        <v>157</v>
      </c>
      <c r="G47" s="67" t="s">
        <v>130</v>
      </c>
      <c r="H47" s="67" t="s">
        <v>131</v>
      </c>
      <c r="I47" s="68" t="s">
        <v>362</v>
      </c>
      <c r="J47" s="68" t="s">
        <v>282</v>
      </c>
      <c r="K47" s="68" t="s">
        <v>209</v>
      </c>
      <c r="L47" s="67">
        <v>-33.992466669999999</v>
      </c>
      <c r="M47" s="67">
        <v>18.5075</v>
      </c>
      <c r="N47" s="68" t="s">
        <v>344</v>
      </c>
      <c r="O47" s="68" t="s">
        <v>345</v>
      </c>
      <c r="P47" s="57">
        <v>3</v>
      </c>
      <c r="Q47" s="33">
        <v>0</v>
      </c>
      <c r="R47" s="34">
        <v>0</v>
      </c>
      <c r="S47" s="35">
        <v>0</v>
      </c>
      <c r="T47" s="36">
        <v>0</v>
      </c>
      <c r="U47" s="37">
        <v>0</v>
      </c>
      <c r="V47" s="42">
        <v>0</v>
      </c>
      <c r="W47" s="38">
        <f t="shared" si="2"/>
        <v>0</v>
      </c>
      <c r="X47" s="39">
        <f t="shared" si="3"/>
        <v>0</v>
      </c>
    </row>
    <row r="48" spans="2:24" x14ac:dyDescent="0.25">
      <c r="B48" s="67">
        <v>45165</v>
      </c>
      <c r="C48" s="67" t="s">
        <v>81</v>
      </c>
      <c r="D48" s="67" t="s">
        <v>37</v>
      </c>
      <c r="E48" s="67" t="s">
        <v>37</v>
      </c>
      <c r="F48" s="68" t="s">
        <v>159</v>
      </c>
      <c r="G48" s="67" t="s">
        <v>123</v>
      </c>
      <c r="H48" s="67" t="s">
        <v>131</v>
      </c>
      <c r="I48" s="68" t="s">
        <v>362</v>
      </c>
      <c r="J48" s="68" t="s">
        <v>283</v>
      </c>
      <c r="K48" s="68" t="s">
        <v>218</v>
      </c>
      <c r="L48" s="67">
        <v>-28.376666669999999</v>
      </c>
      <c r="M48" s="67">
        <v>32.41266667</v>
      </c>
      <c r="N48" s="68" t="s">
        <v>344</v>
      </c>
      <c r="O48" s="68" t="s">
        <v>345</v>
      </c>
      <c r="P48" s="57">
        <v>3</v>
      </c>
      <c r="Q48" s="33">
        <v>0</v>
      </c>
      <c r="R48" s="34">
        <v>0</v>
      </c>
      <c r="S48" s="35">
        <v>0</v>
      </c>
      <c r="T48" s="36">
        <v>0</v>
      </c>
      <c r="U48" s="37">
        <v>0</v>
      </c>
      <c r="V48" s="42">
        <v>0</v>
      </c>
      <c r="W48" s="38">
        <f t="shared" si="2"/>
        <v>0</v>
      </c>
      <c r="X48" s="39">
        <f t="shared" si="3"/>
        <v>0</v>
      </c>
    </row>
    <row r="49" spans="2:24" x14ac:dyDescent="0.25">
      <c r="B49" s="67">
        <v>45212</v>
      </c>
      <c r="C49" s="67" t="s">
        <v>82</v>
      </c>
      <c r="D49" s="67" t="s">
        <v>37</v>
      </c>
      <c r="E49" s="67" t="s">
        <v>37</v>
      </c>
      <c r="F49" s="68" t="s">
        <v>156</v>
      </c>
      <c r="G49" s="67" t="s">
        <v>125</v>
      </c>
      <c r="H49" s="67" t="s">
        <v>132</v>
      </c>
      <c r="I49" s="68" t="s">
        <v>362</v>
      </c>
      <c r="J49" s="68" t="s">
        <v>240</v>
      </c>
      <c r="K49" s="68" t="s">
        <v>210</v>
      </c>
      <c r="L49" s="67">
        <v>-33.913016669999998</v>
      </c>
      <c r="M49" s="67">
        <v>18.55265</v>
      </c>
      <c r="N49" s="68" t="s">
        <v>344</v>
      </c>
      <c r="O49" s="68" t="s">
        <v>345</v>
      </c>
      <c r="P49" s="57">
        <v>1</v>
      </c>
      <c r="Q49" s="33">
        <v>0</v>
      </c>
      <c r="R49" s="34">
        <v>0</v>
      </c>
      <c r="S49" s="35">
        <v>0</v>
      </c>
      <c r="T49" s="36">
        <v>0</v>
      </c>
      <c r="U49" s="37">
        <v>0</v>
      </c>
      <c r="V49" s="42">
        <v>0</v>
      </c>
      <c r="W49" s="38">
        <f t="shared" si="2"/>
        <v>0</v>
      </c>
      <c r="X49" s="39">
        <f t="shared" si="3"/>
        <v>0</v>
      </c>
    </row>
    <row r="50" spans="2:24" x14ac:dyDescent="0.25">
      <c r="B50" s="67">
        <v>45317</v>
      </c>
      <c r="C50" s="67" t="s">
        <v>83</v>
      </c>
      <c r="D50" s="67" t="s">
        <v>37</v>
      </c>
      <c r="E50" s="67" t="s">
        <v>37</v>
      </c>
      <c r="F50" s="68" t="s">
        <v>161</v>
      </c>
      <c r="G50" s="67" t="s">
        <v>128</v>
      </c>
      <c r="H50" s="67" t="s">
        <v>131</v>
      </c>
      <c r="I50" s="68" t="s">
        <v>284</v>
      </c>
      <c r="J50" s="68" t="s">
        <v>285</v>
      </c>
      <c r="K50" s="68" t="s">
        <v>286</v>
      </c>
      <c r="L50" s="67">
        <v>-30.286930000000002</v>
      </c>
      <c r="M50" s="67">
        <v>30.754957000000001</v>
      </c>
      <c r="N50" s="68" t="s">
        <v>344</v>
      </c>
      <c r="O50" s="68" t="s">
        <v>345</v>
      </c>
      <c r="P50" s="57">
        <v>2</v>
      </c>
      <c r="Q50" s="33">
        <v>0</v>
      </c>
      <c r="R50" s="34">
        <v>0</v>
      </c>
      <c r="S50" s="35">
        <v>0</v>
      </c>
      <c r="T50" s="36">
        <v>0</v>
      </c>
      <c r="U50" s="37">
        <v>0</v>
      </c>
      <c r="V50" s="42">
        <v>0</v>
      </c>
      <c r="W50" s="38">
        <f t="shared" si="2"/>
        <v>0</v>
      </c>
      <c r="X50" s="39">
        <f t="shared" si="3"/>
        <v>0</v>
      </c>
    </row>
    <row r="51" spans="2:24" x14ac:dyDescent="0.25">
      <c r="B51" s="67">
        <v>45246</v>
      </c>
      <c r="C51" s="67" t="s">
        <v>84</v>
      </c>
      <c r="D51" s="67" t="s">
        <v>37</v>
      </c>
      <c r="E51" s="67" t="s">
        <v>37</v>
      </c>
      <c r="F51" s="68" t="s">
        <v>166</v>
      </c>
      <c r="G51" s="67" t="s">
        <v>128</v>
      </c>
      <c r="H51" s="67" t="s">
        <v>132</v>
      </c>
      <c r="I51" s="68" t="s">
        <v>287</v>
      </c>
      <c r="J51" s="68" t="s">
        <v>288</v>
      </c>
      <c r="K51" s="68" t="s">
        <v>211</v>
      </c>
      <c r="L51" s="67">
        <v>-26.279402999999999</v>
      </c>
      <c r="M51" s="67">
        <v>27.870826999999998</v>
      </c>
      <c r="N51" s="68" t="s">
        <v>344</v>
      </c>
      <c r="O51" s="68" t="s">
        <v>345</v>
      </c>
      <c r="P51" s="57">
        <v>2</v>
      </c>
      <c r="Q51" s="33">
        <v>0</v>
      </c>
      <c r="R51" s="34">
        <v>0</v>
      </c>
      <c r="S51" s="35">
        <v>0</v>
      </c>
      <c r="T51" s="36">
        <v>0</v>
      </c>
      <c r="U51" s="37">
        <v>0</v>
      </c>
      <c r="V51" s="42">
        <v>0</v>
      </c>
      <c r="W51" s="38">
        <f t="shared" si="2"/>
        <v>0</v>
      </c>
      <c r="X51" s="39">
        <f t="shared" si="3"/>
        <v>0</v>
      </c>
    </row>
    <row r="52" spans="2:24" x14ac:dyDescent="0.25">
      <c r="B52" s="67">
        <v>45447</v>
      </c>
      <c r="C52" s="67" t="s">
        <v>85</v>
      </c>
      <c r="D52" s="67" t="s">
        <v>37</v>
      </c>
      <c r="E52" s="67" t="s">
        <v>37</v>
      </c>
      <c r="F52" s="68" t="s">
        <v>158</v>
      </c>
      <c r="G52" s="67" t="s">
        <v>125</v>
      </c>
      <c r="H52" s="67" t="s">
        <v>132</v>
      </c>
      <c r="I52" s="68" t="s">
        <v>362</v>
      </c>
      <c r="J52" s="68" t="s">
        <v>289</v>
      </c>
      <c r="K52" s="68" t="s">
        <v>212</v>
      </c>
      <c r="L52" s="67" t="s">
        <v>135</v>
      </c>
      <c r="M52" s="67" t="s">
        <v>136</v>
      </c>
      <c r="N52" s="68" t="s">
        <v>344</v>
      </c>
      <c r="O52" s="68" t="s">
        <v>345</v>
      </c>
      <c r="P52" s="57">
        <v>2</v>
      </c>
      <c r="Q52" s="33">
        <v>0</v>
      </c>
      <c r="R52" s="34">
        <v>0</v>
      </c>
      <c r="S52" s="35">
        <v>0</v>
      </c>
      <c r="T52" s="36">
        <v>0</v>
      </c>
      <c r="U52" s="37">
        <v>0</v>
      </c>
      <c r="V52" s="42">
        <v>0</v>
      </c>
      <c r="W52" s="38">
        <f t="shared" si="2"/>
        <v>0</v>
      </c>
      <c r="X52" s="39">
        <f t="shared" si="3"/>
        <v>0</v>
      </c>
    </row>
    <row r="53" spans="2:24" x14ac:dyDescent="0.25">
      <c r="B53" s="67">
        <v>45929</v>
      </c>
      <c r="C53" s="67" t="s">
        <v>86</v>
      </c>
      <c r="D53" s="67" t="s">
        <v>37</v>
      </c>
      <c r="E53" s="67" t="s">
        <v>37</v>
      </c>
      <c r="F53" s="68" t="s">
        <v>167</v>
      </c>
      <c r="G53" s="67" t="s">
        <v>125</v>
      </c>
      <c r="H53" s="67" t="s">
        <v>132</v>
      </c>
      <c r="I53" s="68" t="s">
        <v>362</v>
      </c>
      <c r="J53" s="68" t="s">
        <v>290</v>
      </c>
      <c r="K53" s="68" t="s">
        <v>167</v>
      </c>
      <c r="L53" s="67">
        <v>-28.29684</v>
      </c>
      <c r="M53" s="67">
        <v>31.42248</v>
      </c>
      <c r="N53" s="68" t="s">
        <v>344</v>
      </c>
      <c r="O53" s="68" t="s">
        <v>345</v>
      </c>
      <c r="P53" s="57">
        <v>3</v>
      </c>
      <c r="Q53" s="33">
        <v>0</v>
      </c>
      <c r="R53" s="34">
        <v>0</v>
      </c>
      <c r="S53" s="35">
        <v>0</v>
      </c>
      <c r="T53" s="36">
        <v>0</v>
      </c>
      <c r="U53" s="37">
        <v>0</v>
      </c>
      <c r="V53" s="42">
        <v>0</v>
      </c>
      <c r="W53" s="38">
        <f t="shared" si="2"/>
        <v>0</v>
      </c>
      <c r="X53" s="39">
        <f t="shared" si="3"/>
        <v>0</v>
      </c>
    </row>
    <row r="54" spans="2:24" x14ac:dyDescent="0.25">
      <c r="B54" s="67">
        <v>45960</v>
      </c>
      <c r="C54" s="67" t="s">
        <v>87</v>
      </c>
      <c r="D54" s="67" t="s">
        <v>37</v>
      </c>
      <c r="E54" s="67" t="s">
        <v>37</v>
      </c>
      <c r="F54" s="68" t="s">
        <v>161</v>
      </c>
      <c r="G54" s="67" t="s">
        <v>128</v>
      </c>
      <c r="H54" s="67" t="s">
        <v>131</v>
      </c>
      <c r="I54" s="68" t="s">
        <v>234</v>
      </c>
      <c r="J54" s="68" t="s">
        <v>291</v>
      </c>
      <c r="K54" s="68" t="s">
        <v>213</v>
      </c>
      <c r="L54" s="67">
        <v>-27.616644000000001</v>
      </c>
      <c r="M54" s="67">
        <v>32.034489000000001</v>
      </c>
      <c r="N54" s="68" t="s">
        <v>344</v>
      </c>
      <c r="O54" s="68" t="s">
        <v>345</v>
      </c>
      <c r="P54" s="57">
        <v>2</v>
      </c>
      <c r="Q54" s="33">
        <v>0</v>
      </c>
      <c r="R54" s="34">
        <v>0</v>
      </c>
      <c r="S54" s="35">
        <v>0</v>
      </c>
      <c r="T54" s="36">
        <v>0</v>
      </c>
      <c r="U54" s="37">
        <v>0</v>
      </c>
      <c r="V54" s="42">
        <v>0</v>
      </c>
      <c r="W54" s="38">
        <f t="shared" si="2"/>
        <v>0</v>
      </c>
      <c r="X54" s="39">
        <f t="shared" si="3"/>
        <v>0</v>
      </c>
    </row>
    <row r="55" spans="2:24" x14ac:dyDescent="0.25">
      <c r="B55" s="67">
        <v>43106</v>
      </c>
      <c r="C55" s="67" t="s">
        <v>88</v>
      </c>
      <c r="D55" s="67" t="s">
        <v>37</v>
      </c>
      <c r="E55" s="67" t="s">
        <v>37</v>
      </c>
      <c r="F55" s="68" t="s">
        <v>157</v>
      </c>
      <c r="G55" s="67" t="s">
        <v>130</v>
      </c>
      <c r="H55" s="67" t="s">
        <v>131</v>
      </c>
      <c r="I55" s="68" t="s">
        <v>362</v>
      </c>
      <c r="J55" s="68" t="s">
        <v>240</v>
      </c>
      <c r="K55" s="68" t="s">
        <v>214</v>
      </c>
      <c r="L55" s="67">
        <v>-32.099016666666699</v>
      </c>
      <c r="M55" s="67">
        <v>28.3050833333333</v>
      </c>
      <c r="N55" s="68" t="s">
        <v>344</v>
      </c>
      <c r="O55" s="68" t="s">
        <v>345</v>
      </c>
      <c r="P55" s="57">
        <v>3</v>
      </c>
      <c r="Q55" s="33">
        <v>0</v>
      </c>
      <c r="R55" s="34">
        <v>0</v>
      </c>
      <c r="S55" s="35">
        <v>0</v>
      </c>
      <c r="T55" s="36">
        <v>0</v>
      </c>
      <c r="U55" s="37">
        <v>0</v>
      </c>
      <c r="V55" s="42">
        <v>0</v>
      </c>
      <c r="W55" s="38">
        <f t="shared" si="2"/>
        <v>0</v>
      </c>
      <c r="X55" s="39">
        <f t="shared" si="3"/>
        <v>0</v>
      </c>
    </row>
    <row r="56" spans="2:24" x14ac:dyDescent="0.25">
      <c r="B56" s="67">
        <v>72642</v>
      </c>
      <c r="C56" s="67" t="s">
        <v>89</v>
      </c>
      <c r="D56" s="67" t="s">
        <v>37</v>
      </c>
      <c r="E56" s="67" t="s">
        <v>37</v>
      </c>
      <c r="F56" s="68" t="s">
        <v>158</v>
      </c>
      <c r="G56" s="67" t="s">
        <v>125</v>
      </c>
      <c r="H56" s="67" t="s">
        <v>132</v>
      </c>
      <c r="I56" s="68" t="s">
        <v>362</v>
      </c>
      <c r="J56" s="68" t="s">
        <v>240</v>
      </c>
      <c r="K56" s="68" t="s">
        <v>215</v>
      </c>
      <c r="L56" s="67">
        <v>-31.469377999999999</v>
      </c>
      <c r="M56" s="67">
        <v>27.340102999999999</v>
      </c>
      <c r="N56" s="68" t="s">
        <v>344</v>
      </c>
      <c r="O56" s="68" t="s">
        <v>345</v>
      </c>
      <c r="P56" s="57">
        <v>1</v>
      </c>
      <c r="Q56" s="33">
        <v>0</v>
      </c>
      <c r="R56" s="34">
        <v>0</v>
      </c>
      <c r="S56" s="35">
        <v>0</v>
      </c>
      <c r="T56" s="36">
        <v>0</v>
      </c>
      <c r="U56" s="37">
        <v>0</v>
      </c>
      <c r="V56" s="42">
        <v>0</v>
      </c>
      <c r="W56" s="38">
        <f t="shared" si="2"/>
        <v>0</v>
      </c>
      <c r="X56" s="39">
        <f t="shared" si="3"/>
        <v>0</v>
      </c>
    </row>
    <row r="57" spans="2:24" x14ac:dyDescent="0.25">
      <c r="B57" s="67">
        <v>46248</v>
      </c>
      <c r="C57" s="67" t="s">
        <v>90</v>
      </c>
      <c r="D57" s="67" t="s">
        <v>37</v>
      </c>
      <c r="E57" s="67" t="s">
        <v>37</v>
      </c>
      <c r="F57" s="68" t="s">
        <v>168</v>
      </c>
      <c r="G57" s="67" t="s">
        <v>127</v>
      </c>
      <c r="H57" s="67" t="s">
        <v>131</v>
      </c>
      <c r="I57" s="68" t="s">
        <v>292</v>
      </c>
      <c r="J57" s="68" t="s">
        <v>293</v>
      </c>
      <c r="K57" s="68" t="s">
        <v>168</v>
      </c>
      <c r="L57" s="67">
        <v>-25.19952</v>
      </c>
      <c r="M57" s="67">
        <v>26.801639999999999</v>
      </c>
      <c r="N57" s="68" t="s">
        <v>344</v>
      </c>
      <c r="O57" s="68" t="s">
        <v>345</v>
      </c>
      <c r="P57" s="57">
        <v>3</v>
      </c>
      <c r="Q57" s="33">
        <v>0</v>
      </c>
      <c r="R57" s="34">
        <v>0</v>
      </c>
      <c r="S57" s="35">
        <v>0</v>
      </c>
      <c r="T57" s="36">
        <v>0</v>
      </c>
      <c r="U57" s="37">
        <v>0</v>
      </c>
      <c r="V57" s="42">
        <v>0</v>
      </c>
      <c r="W57" s="38">
        <f t="shared" si="2"/>
        <v>0</v>
      </c>
      <c r="X57" s="39">
        <f t="shared" si="3"/>
        <v>0</v>
      </c>
    </row>
    <row r="58" spans="2:24" x14ac:dyDescent="0.25">
      <c r="B58" s="67">
        <v>46407</v>
      </c>
      <c r="C58" s="67" t="s">
        <v>91</v>
      </c>
      <c r="D58" s="67" t="s">
        <v>37</v>
      </c>
      <c r="E58" s="67" t="s">
        <v>37</v>
      </c>
      <c r="F58" s="68" t="s">
        <v>163</v>
      </c>
      <c r="G58" s="67" t="s">
        <v>128</v>
      </c>
      <c r="H58" s="67" t="s">
        <v>132</v>
      </c>
      <c r="I58" s="68" t="s">
        <v>294</v>
      </c>
      <c r="J58" s="68" t="s">
        <v>240</v>
      </c>
      <c r="K58" s="68" t="s">
        <v>163</v>
      </c>
      <c r="L58" s="71">
        <v>-28.620342999999998</v>
      </c>
      <c r="M58" s="72">
        <v>31.090371000000001</v>
      </c>
      <c r="N58" s="68" t="s">
        <v>344</v>
      </c>
      <c r="O58" s="68" t="s">
        <v>345</v>
      </c>
      <c r="P58" s="57">
        <v>2</v>
      </c>
      <c r="Q58" s="33">
        <v>0</v>
      </c>
      <c r="R58" s="34">
        <v>0</v>
      </c>
      <c r="S58" s="35">
        <v>0</v>
      </c>
      <c r="T58" s="36">
        <v>0</v>
      </c>
      <c r="U58" s="37">
        <v>0</v>
      </c>
      <c r="V58" s="42">
        <v>0</v>
      </c>
      <c r="W58" s="38">
        <f t="shared" si="2"/>
        <v>0</v>
      </c>
      <c r="X58" s="39">
        <f t="shared" si="3"/>
        <v>0</v>
      </c>
    </row>
    <row r="59" spans="2:24" x14ac:dyDescent="0.25">
      <c r="B59" s="67">
        <v>46528</v>
      </c>
      <c r="C59" s="67" t="s">
        <v>92</v>
      </c>
      <c r="D59" s="67" t="s">
        <v>37</v>
      </c>
      <c r="E59" s="67" t="s">
        <v>37</v>
      </c>
      <c r="F59" s="68" t="s">
        <v>169</v>
      </c>
      <c r="G59" s="67" t="s">
        <v>125</v>
      </c>
      <c r="H59" s="67" t="s">
        <v>132</v>
      </c>
      <c r="I59" s="68" t="s">
        <v>362</v>
      </c>
      <c r="J59" s="68" t="s">
        <v>238</v>
      </c>
      <c r="K59" s="68" t="s">
        <v>169</v>
      </c>
      <c r="L59" s="67">
        <v>-26.541851000000001</v>
      </c>
      <c r="M59" s="67">
        <v>27.855951999999998</v>
      </c>
      <c r="N59" s="68" t="s">
        <v>344</v>
      </c>
      <c r="O59" s="68" t="s">
        <v>345</v>
      </c>
      <c r="P59" s="57">
        <v>2</v>
      </c>
      <c r="Q59" s="33">
        <v>0</v>
      </c>
      <c r="R59" s="34">
        <v>0</v>
      </c>
      <c r="S59" s="35">
        <v>0</v>
      </c>
      <c r="T59" s="36">
        <v>0</v>
      </c>
      <c r="U59" s="37">
        <v>0</v>
      </c>
      <c r="V59" s="42">
        <v>0</v>
      </c>
      <c r="W59" s="38">
        <f t="shared" si="2"/>
        <v>0</v>
      </c>
      <c r="X59" s="39">
        <f t="shared" si="3"/>
        <v>0</v>
      </c>
    </row>
    <row r="60" spans="2:24" x14ac:dyDescent="0.25">
      <c r="B60" s="67">
        <v>46720</v>
      </c>
      <c r="C60" s="67" t="s">
        <v>94</v>
      </c>
      <c r="D60" s="67" t="s">
        <v>37</v>
      </c>
      <c r="E60" s="67" t="s">
        <v>37</v>
      </c>
      <c r="F60" s="68" t="s">
        <v>170</v>
      </c>
      <c r="G60" s="67" t="s">
        <v>127</v>
      </c>
      <c r="H60" s="67" t="s">
        <v>132</v>
      </c>
      <c r="I60" s="68" t="s">
        <v>362</v>
      </c>
      <c r="J60" s="68" t="s">
        <v>240</v>
      </c>
      <c r="K60" s="68" t="s">
        <v>216</v>
      </c>
      <c r="L60" s="67">
        <v>-25.358122000000002</v>
      </c>
      <c r="M60" s="67">
        <v>28.245412000000002</v>
      </c>
      <c r="N60" s="68" t="s">
        <v>344</v>
      </c>
      <c r="O60" s="68" t="s">
        <v>345</v>
      </c>
      <c r="P60" s="57">
        <v>2</v>
      </c>
      <c r="Q60" s="33">
        <v>0</v>
      </c>
      <c r="R60" s="34">
        <v>0</v>
      </c>
      <c r="S60" s="35">
        <v>0</v>
      </c>
      <c r="T60" s="36">
        <v>0</v>
      </c>
      <c r="U60" s="37">
        <v>0</v>
      </c>
      <c r="V60" s="42">
        <v>0</v>
      </c>
      <c r="W60" s="38">
        <f t="shared" si="2"/>
        <v>0</v>
      </c>
      <c r="X60" s="39">
        <f t="shared" si="3"/>
        <v>0</v>
      </c>
    </row>
    <row r="61" spans="2:24" x14ac:dyDescent="0.25">
      <c r="B61" s="67">
        <v>46673</v>
      </c>
      <c r="C61" s="67" t="s">
        <v>95</v>
      </c>
      <c r="D61" s="67" t="s">
        <v>37</v>
      </c>
      <c r="E61" s="67" t="s">
        <v>37</v>
      </c>
      <c r="F61" s="68" t="s">
        <v>141</v>
      </c>
      <c r="G61" s="67" t="s">
        <v>122</v>
      </c>
      <c r="H61" s="67" t="s">
        <v>131</v>
      </c>
      <c r="I61" s="68" t="s">
        <v>297</v>
      </c>
      <c r="J61" s="68" t="s">
        <v>298</v>
      </c>
      <c r="K61" s="68" t="s">
        <v>299</v>
      </c>
      <c r="L61" s="67">
        <v>-32.945625700000001</v>
      </c>
      <c r="M61" s="67">
        <v>24.66666</v>
      </c>
      <c r="N61" s="68" t="s">
        <v>344</v>
      </c>
      <c r="O61" s="68" t="s">
        <v>345</v>
      </c>
      <c r="P61" s="57">
        <v>1</v>
      </c>
      <c r="Q61" s="33">
        <v>0</v>
      </c>
      <c r="R61" s="34">
        <v>0</v>
      </c>
      <c r="S61" s="35">
        <v>0</v>
      </c>
      <c r="T61" s="36">
        <v>0</v>
      </c>
      <c r="U61" s="37">
        <v>0</v>
      </c>
      <c r="V61" s="42">
        <v>0</v>
      </c>
      <c r="W61" s="38">
        <f t="shared" si="2"/>
        <v>0</v>
      </c>
      <c r="X61" s="39">
        <f t="shared" si="3"/>
        <v>0</v>
      </c>
    </row>
    <row r="62" spans="2:24" x14ac:dyDescent="0.25">
      <c r="B62" s="67">
        <v>46905</v>
      </c>
      <c r="C62" s="67" t="s">
        <v>96</v>
      </c>
      <c r="D62" s="67" t="s">
        <v>37</v>
      </c>
      <c r="E62" s="67" t="s">
        <v>37</v>
      </c>
      <c r="F62" s="68" t="s">
        <v>168</v>
      </c>
      <c r="G62" s="67" t="s">
        <v>127</v>
      </c>
      <c r="H62" s="67" t="s">
        <v>132</v>
      </c>
      <c r="I62" s="68" t="s">
        <v>300</v>
      </c>
      <c r="J62" s="68" t="s">
        <v>301</v>
      </c>
      <c r="K62" s="68" t="s">
        <v>217</v>
      </c>
      <c r="L62" s="67" t="s">
        <v>137</v>
      </c>
      <c r="M62" s="67" t="s">
        <v>138</v>
      </c>
      <c r="N62" s="68" t="s">
        <v>344</v>
      </c>
      <c r="O62" s="68" t="s">
        <v>345</v>
      </c>
      <c r="P62" s="57">
        <v>2</v>
      </c>
      <c r="Q62" s="33">
        <v>0</v>
      </c>
      <c r="R62" s="34">
        <v>0</v>
      </c>
      <c r="S62" s="35">
        <v>0</v>
      </c>
      <c r="T62" s="36">
        <v>0</v>
      </c>
      <c r="U62" s="37">
        <v>0</v>
      </c>
      <c r="V62" s="42">
        <v>0</v>
      </c>
      <c r="W62" s="38">
        <f t="shared" si="2"/>
        <v>0</v>
      </c>
      <c r="X62" s="39">
        <f t="shared" si="3"/>
        <v>0</v>
      </c>
    </row>
    <row r="63" spans="2:24" x14ac:dyDescent="0.25">
      <c r="B63" s="67">
        <v>46841</v>
      </c>
      <c r="C63" s="67" t="s">
        <v>97</v>
      </c>
      <c r="D63" s="67" t="s">
        <v>37</v>
      </c>
      <c r="E63" s="67" t="s">
        <v>37</v>
      </c>
      <c r="F63" s="68" t="s">
        <v>141</v>
      </c>
      <c r="G63" s="67" t="s">
        <v>126</v>
      </c>
      <c r="H63" s="67" t="s">
        <v>131</v>
      </c>
      <c r="I63" s="68" t="s">
        <v>302</v>
      </c>
      <c r="J63" s="68" t="s">
        <v>303</v>
      </c>
      <c r="K63" s="68" t="s">
        <v>187</v>
      </c>
      <c r="L63" s="67" t="s">
        <v>139</v>
      </c>
      <c r="M63" s="67" t="s">
        <v>140</v>
      </c>
      <c r="N63" s="68" t="s">
        <v>344</v>
      </c>
      <c r="O63" s="68" t="s">
        <v>345</v>
      </c>
      <c r="P63" s="57">
        <v>3</v>
      </c>
      <c r="Q63" s="33">
        <v>0</v>
      </c>
      <c r="R63" s="34">
        <v>0</v>
      </c>
      <c r="S63" s="35">
        <v>0</v>
      </c>
      <c r="T63" s="36">
        <v>0</v>
      </c>
      <c r="U63" s="37">
        <v>0</v>
      </c>
      <c r="V63" s="42">
        <v>0</v>
      </c>
      <c r="W63" s="38">
        <f t="shared" si="2"/>
        <v>0</v>
      </c>
      <c r="X63" s="39">
        <f t="shared" si="3"/>
        <v>0</v>
      </c>
    </row>
    <row r="64" spans="2:24" x14ac:dyDescent="0.25">
      <c r="B64" s="67">
        <v>47256</v>
      </c>
      <c r="C64" s="67" t="s">
        <v>98</v>
      </c>
      <c r="D64" s="67" t="s">
        <v>37</v>
      </c>
      <c r="E64" s="67" t="s">
        <v>37</v>
      </c>
      <c r="F64" s="68" t="s">
        <v>141</v>
      </c>
      <c r="G64" s="67" t="s">
        <v>126</v>
      </c>
      <c r="H64" s="67" t="s">
        <v>131</v>
      </c>
      <c r="I64" s="68" t="s">
        <v>304</v>
      </c>
      <c r="J64" s="68" t="s">
        <v>305</v>
      </c>
      <c r="K64" s="68" t="s">
        <v>187</v>
      </c>
      <c r="L64" s="67">
        <v>-25.741720999999998</v>
      </c>
      <c r="M64" s="67">
        <v>28.130184</v>
      </c>
      <c r="N64" s="68" t="s">
        <v>344</v>
      </c>
      <c r="O64" s="68" t="s">
        <v>345</v>
      </c>
      <c r="P64" s="57">
        <v>3</v>
      </c>
      <c r="Q64" s="33">
        <v>0</v>
      </c>
      <c r="R64" s="34">
        <v>0</v>
      </c>
      <c r="S64" s="35">
        <v>0</v>
      </c>
      <c r="T64" s="36">
        <v>0</v>
      </c>
      <c r="U64" s="37">
        <v>0</v>
      </c>
      <c r="V64" s="42">
        <v>0</v>
      </c>
      <c r="W64" s="38">
        <f t="shared" si="2"/>
        <v>0</v>
      </c>
      <c r="X64" s="39">
        <f t="shared" si="3"/>
        <v>0</v>
      </c>
    </row>
    <row r="65" spans="2:24" x14ac:dyDescent="0.25">
      <c r="B65" s="67">
        <v>47088</v>
      </c>
      <c r="C65" s="67" t="s">
        <v>99</v>
      </c>
      <c r="D65" s="67" t="s">
        <v>37</v>
      </c>
      <c r="E65" s="67" t="s">
        <v>37</v>
      </c>
      <c r="F65" s="68" t="s">
        <v>159</v>
      </c>
      <c r="G65" s="67" t="s">
        <v>123</v>
      </c>
      <c r="H65" s="67" t="s">
        <v>131</v>
      </c>
      <c r="I65" s="68" t="s">
        <v>306</v>
      </c>
      <c r="J65" s="68" t="s">
        <v>307</v>
      </c>
      <c r="K65" s="68" t="s">
        <v>218</v>
      </c>
      <c r="L65" s="67">
        <v>-33.656179000000002</v>
      </c>
      <c r="M65" s="67">
        <v>23.126697</v>
      </c>
      <c r="N65" s="68" t="s">
        <v>344</v>
      </c>
      <c r="O65" s="68" t="s">
        <v>345</v>
      </c>
      <c r="P65" s="57">
        <v>5</v>
      </c>
      <c r="Q65" s="33">
        <v>0</v>
      </c>
      <c r="R65" s="34">
        <v>0</v>
      </c>
      <c r="S65" s="35">
        <v>0</v>
      </c>
      <c r="T65" s="36">
        <v>0</v>
      </c>
      <c r="U65" s="37">
        <v>0</v>
      </c>
      <c r="V65" s="42">
        <v>0</v>
      </c>
      <c r="W65" s="38">
        <f t="shared" si="2"/>
        <v>0</v>
      </c>
      <c r="X65" s="39">
        <f t="shared" si="3"/>
        <v>0</v>
      </c>
    </row>
    <row r="66" spans="2:24" x14ac:dyDescent="0.25">
      <c r="B66" s="67">
        <v>47207</v>
      </c>
      <c r="C66" s="67" t="s">
        <v>100</v>
      </c>
      <c r="D66" s="67" t="s">
        <v>37</v>
      </c>
      <c r="E66" s="67" t="s">
        <v>37</v>
      </c>
      <c r="F66" s="68" t="s">
        <v>141</v>
      </c>
      <c r="G66" s="67" t="s">
        <v>124</v>
      </c>
      <c r="H66" s="67" t="s">
        <v>131</v>
      </c>
      <c r="I66" s="68" t="s">
        <v>362</v>
      </c>
      <c r="J66" s="68" t="s">
        <v>308</v>
      </c>
      <c r="K66" s="68" t="s">
        <v>219</v>
      </c>
      <c r="L66" s="67">
        <v>-30.776330000000002</v>
      </c>
      <c r="M66" s="67">
        <v>25.799420000000001</v>
      </c>
      <c r="N66" s="68" t="s">
        <v>344</v>
      </c>
      <c r="O66" s="68" t="s">
        <v>345</v>
      </c>
      <c r="P66" s="57">
        <v>3</v>
      </c>
      <c r="Q66" s="33">
        <v>0</v>
      </c>
      <c r="R66" s="34">
        <v>0</v>
      </c>
      <c r="S66" s="35">
        <v>0</v>
      </c>
      <c r="T66" s="36">
        <v>0</v>
      </c>
      <c r="U66" s="37">
        <v>0</v>
      </c>
      <c r="V66" s="42">
        <v>0</v>
      </c>
      <c r="W66" s="38">
        <f t="shared" si="2"/>
        <v>0</v>
      </c>
      <c r="X66" s="39">
        <f t="shared" si="3"/>
        <v>0</v>
      </c>
    </row>
    <row r="67" spans="2:24" x14ac:dyDescent="0.25">
      <c r="B67" s="67">
        <v>47328</v>
      </c>
      <c r="C67" s="67" t="s">
        <v>101</v>
      </c>
      <c r="D67" s="67" t="s">
        <v>37</v>
      </c>
      <c r="E67" s="67" t="s">
        <v>37</v>
      </c>
      <c r="F67" s="68" t="s">
        <v>171</v>
      </c>
      <c r="G67" s="67" t="s">
        <v>127</v>
      </c>
      <c r="H67" s="67" t="s">
        <v>132</v>
      </c>
      <c r="I67" s="68" t="s">
        <v>362</v>
      </c>
      <c r="J67" s="68" t="s">
        <v>240</v>
      </c>
      <c r="K67" s="68" t="s">
        <v>220</v>
      </c>
      <c r="L67" s="67">
        <v>-29.086877999999999</v>
      </c>
      <c r="M67" s="67">
        <v>26.211807</v>
      </c>
      <c r="N67" s="68" t="s">
        <v>344</v>
      </c>
      <c r="O67" s="68" t="s">
        <v>345</v>
      </c>
      <c r="P67" s="57">
        <v>3</v>
      </c>
      <c r="Q67" s="33">
        <v>0</v>
      </c>
      <c r="R67" s="34">
        <v>0</v>
      </c>
      <c r="S67" s="35">
        <v>0</v>
      </c>
      <c r="T67" s="36">
        <v>0</v>
      </c>
      <c r="U67" s="37">
        <v>0</v>
      </c>
      <c r="V67" s="42">
        <v>0</v>
      </c>
      <c r="W67" s="38">
        <f t="shared" si="2"/>
        <v>0</v>
      </c>
      <c r="X67" s="39">
        <f t="shared" si="3"/>
        <v>0</v>
      </c>
    </row>
    <row r="68" spans="2:24" x14ac:dyDescent="0.25">
      <c r="B68" s="67">
        <v>47369</v>
      </c>
      <c r="C68" s="67" t="s">
        <v>102</v>
      </c>
      <c r="D68" s="67" t="s">
        <v>37</v>
      </c>
      <c r="E68" s="67" t="s">
        <v>37</v>
      </c>
      <c r="F68" s="68" t="s">
        <v>172</v>
      </c>
      <c r="G68" s="67" t="s">
        <v>125</v>
      </c>
      <c r="H68" s="67" t="s">
        <v>131</v>
      </c>
      <c r="I68" s="68" t="s">
        <v>362</v>
      </c>
      <c r="J68" s="68" t="s">
        <v>309</v>
      </c>
      <c r="K68" s="68" t="s">
        <v>221</v>
      </c>
      <c r="L68" s="67">
        <v>-22.810980000000001</v>
      </c>
      <c r="M68" s="67">
        <v>30.552029999999998</v>
      </c>
      <c r="N68" s="68" t="s">
        <v>344</v>
      </c>
      <c r="O68" s="68" t="s">
        <v>345</v>
      </c>
      <c r="P68" s="57">
        <v>2</v>
      </c>
      <c r="Q68" s="33">
        <v>0</v>
      </c>
      <c r="R68" s="34">
        <v>0</v>
      </c>
      <c r="S68" s="35">
        <v>0</v>
      </c>
      <c r="T68" s="36">
        <v>0</v>
      </c>
      <c r="U68" s="37">
        <v>0</v>
      </c>
      <c r="V68" s="42">
        <v>0</v>
      </c>
      <c r="W68" s="38">
        <f t="shared" si="2"/>
        <v>0</v>
      </c>
      <c r="X68" s="39">
        <f t="shared" si="3"/>
        <v>0</v>
      </c>
    </row>
    <row r="69" spans="2:24" x14ac:dyDescent="0.25">
      <c r="B69" s="67">
        <v>47440</v>
      </c>
      <c r="C69" s="67" t="s">
        <v>103</v>
      </c>
      <c r="D69" s="67" t="s">
        <v>37</v>
      </c>
      <c r="E69" s="67" t="s">
        <v>37</v>
      </c>
      <c r="F69" s="68" t="s">
        <v>157</v>
      </c>
      <c r="G69" s="67" t="s">
        <v>130</v>
      </c>
      <c r="H69" s="67" t="s">
        <v>131</v>
      </c>
      <c r="I69" s="68" t="s">
        <v>236</v>
      </c>
      <c r="J69" s="68" t="s">
        <v>310</v>
      </c>
      <c r="K69" s="68" t="s">
        <v>222</v>
      </c>
      <c r="L69" s="67">
        <v>-25.494263</v>
      </c>
      <c r="M69" s="67">
        <v>31.509674</v>
      </c>
      <c r="N69" s="68" t="s">
        <v>344</v>
      </c>
      <c r="O69" s="68" t="s">
        <v>345</v>
      </c>
      <c r="P69" s="57">
        <v>3</v>
      </c>
      <c r="Q69" s="33">
        <v>0</v>
      </c>
      <c r="R69" s="34">
        <v>0</v>
      </c>
      <c r="S69" s="35">
        <v>0</v>
      </c>
      <c r="T69" s="36">
        <v>0</v>
      </c>
      <c r="U69" s="37">
        <v>0</v>
      </c>
      <c r="V69" s="42">
        <v>0</v>
      </c>
      <c r="W69" s="38">
        <f t="shared" si="2"/>
        <v>0</v>
      </c>
      <c r="X69" s="39">
        <f t="shared" si="3"/>
        <v>0</v>
      </c>
    </row>
    <row r="70" spans="2:24" x14ac:dyDescent="0.25">
      <c r="B70" s="67">
        <v>47560</v>
      </c>
      <c r="C70" s="67" t="s">
        <v>104</v>
      </c>
      <c r="D70" s="67" t="s">
        <v>37</v>
      </c>
      <c r="E70" s="67" t="s">
        <v>37</v>
      </c>
      <c r="F70" s="68" t="s">
        <v>141</v>
      </c>
      <c r="G70" s="67" t="s">
        <v>126</v>
      </c>
      <c r="H70" s="67" t="s">
        <v>131</v>
      </c>
      <c r="I70" s="68" t="s">
        <v>311</v>
      </c>
      <c r="J70" s="68" t="s">
        <v>312</v>
      </c>
      <c r="K70" s="68" t="s">
        <v>187</v>
      </c>
      <c r="L70" s="67">
        <v>-26.686707999999999</v>
      </c>
      <c r="M70" s="67">
        <v>25.456802</v>
      </c>
      <c r="N70" s="68" t="s">
        <v>344</v>
      </c>
      <c r="O70" s="68" t="s">
        <v>345</v>
      </c>
      <c r="P70" s="57">
        <v>4</v>
      </c>
      <c r="Q70" s="33">
        <v>0</v>
      </c>
      <c r="R70" s="34">
        <v>0</v>
      </c>
      <c r="S70" s="35">
        <v>0</v>
      </c>
      <c r="T70" s="36">
        <v>0</v>
      </c>
      <c r="U70" s="37">
        <v>0</v>
      </c>
      <c r="V70" s="42">
        <v>0</v>
      </c>
      <c r="W70" s="38">
        <f t="shared" si="2"/>
        <v>0</v>
      </c>
      <c r="X70" s="39">
        <f t="shared" si="3"/>
        <v>0</v>
      </c>
    </row>
    <row r="71" spans="2:24" x14ac:dyDescent="0.25">
      <c r="B71" s="67">
        <v>47552</v>
      </c>
      <c r="C71" s="67" t="s">
        <v>105</v>
      </c>
      <c r="D71" s="67" t="s">
        <v>37</v>
      </c>
      <c r="E71" s="67" t="s">
        <v>37</v>
      </c>
      <c r="F71" s="68" t="s">
        <v>141</v>
      </c>
      <c r="G71" s="67" t="s">
        <v>124</v>
      </c>
      <c r="H71" s="67" t="s">
        <v>131</v>
      </c>
      <c r="I71" s="68" t="s">
        <v>313</v>
      </c>
      <c r="J71" s="68" t="s">
        <v>314</v>
      </c>
      <c r="K71" s="68" t="s">
        <v>187</v>
      </c>
      <c r="L71" s="67">
        <v>-25.64359</v>
      </c>
      <c r="M71" s="67">
        <v>30.329469</v>
      </c>
      <c r="N71" s="68" t="s">
        <v>344</v>
      </c>
      <c r="O71" s="68" t="s">
        <v>345</v>
      </c>
      <c r="P71" s="57">
        <v>2</v>
      </c>
      <c r="Q71" s="33">
        <v>0</v>
      </c>
      <c r="R71" s="34">
        <v>0</v>
      </c>
      <c r="S71" s="35">
        <v>0</v>
      </c>
      <c r="T71" s="36">
        <v>0</v>
      </c>
      <c r="U71" s="37">
        <v>0</v>
      </c>
      <c r="V71" s="42">
        <v>0</v>
      </c>
      <c r="W71" s="38">
        <f t="shared" si="2"/>
        <v>0</v>
      </c>
      <c r="X71" s="39">
        <f t="shared" si="3"/>
        <v>0</v>
      </c>
    </row>
    <row r="72" spans="2:24" x14ac:dyDescent="0.25">
      <c r="B72" s="67">
        <v>48048</v>
      </c>
      <c r="C72" s="67" t="s">
        <v>107</v>
      </c>
      <c r="D72" s="67" t="s">
        <v>37</v>
      </c>
      <c r="E72" s="67" t="s">
        <v>37</v>
      </c>
      <c r="F72" s="68" t="s">
        <v>174</v>
      </c>
      <c r="G72" s="67" t="s">
        <v>130</v>
      </c>
      <c r="H72" s="67" t="s">
        <v>131</v>
      </c>
      <c r="I72" s="68" t="s">
        <v>316</v>
      </c>
      <c r="J72" s="68" t="s">
        <v>317</v>
      </c>
      <c r="K72" s="68" t="s">
        <v>223</v>
      </c>
      <c r="L72" s="67">
        <v>-33.197299999999998</v>
      </c>
      <c r="M72" s="67">
        <v>27.117650000000001</v>
      </c>
      <c r="N72" s="68" t="s">
        <v>344</v>
      </c>
      <c r="O72" s="68" t="s">
        <v>345</v>
      </c>
      <c r="P72" s="57">
        <v>3</v>
      </c>
      <c r="Q72" s="33">
        <v>0</v>
      </c>
      <c r="R72" s="34">
        <v>0</v>
      </c>
      <c r="S72" s="35">
        <v>0</v>
      </c>
      <c r="T72" s="36">
        <v>0</v>
      </c>
      <c r="U72" s="37">
        <v>0</v>
      </c>
      <c r="V72" s="42">
        <v>0</v>
      </c>
      <c r="W72" s="38">
        <f t="shared" si="2"/>
        <v>0</v>
      </c>
      <c r="X72" s="39">
        <f t="shared" si="3"/>
        <v>0</v>
      </c>
    </row>
    <row r="73" spans="2:24" x14ac:dyDescent="0.25">
      <c r="B73" s="67">
        <v>47883</v>
      </c>
      <c r="C73" s="67" t="s">
        <v>108</v>
      </c>
      <c r="D73" s="67" t="s">
        <v>37</v>
      </c>
      <c r="E73" s="67" t="s">
        <v>37</v>
      </c>
      <c r="F73" s="68" t="s">
        <v>167</v>
      </c>
      <c r="G73" s="67" t="s">
        <v>125</v>
      </c>
      <c r="H73" s="67" t="s">
        <v>131</v>
      </c>
      <c r="I73" s="68" t="s">
        <v>318</v>
      </c>
      <c r="J73" s="68" t="s">
        <v>319</v>
      </c>
      <c r="K73" s="68" t="s">
        <v>320</v>
      </c>
      <c r="L73" s="67">
        <v>-33.950110000000002</v>
      </c>
      <c r="M73" s="67">
        <v>18.584384</v>
      </c>
      <c r="N73" s="68" t="s">
        <v>344</v>
      </c>
      <c r="O73" s="68" t="s">
        <v>345</v>
      </c>
      <c r="P73" s="57">
        <v>1</v>
      </c>
      <c r="Q73" s="33">
        <v>0</v>
      </c>
      <c r="R73" s="34">
        <v>0</v>
      </c>
      <c r="S73" s="35">
        <v>0</v>
      </c>
      <c r="T73" s="36">
        <v>0</v>
      </c>
      <c r="U73" s="37">
        <v>0</v>
      </c>
      <c r="V73" s="42">
        <v>0</v>
      </c>
      <c r="W73" s="38">
        <f t="shared" ref="W73:W87" si="4">Q73+S73+U73</f>
        <v>0</v>
      </c>
      <c r="X73" s="39">
        <f t="shared" ref="X73:X87" si="5">R73+T73+V73</f>
        <v>0</v>
      </c>
    </row>
    <row r="74" spans="2:24" x14ac:dyDescent="0.25">
      <c r="B74" s="67">
        <v>48441</v>
      </c>
      <c r="C74" s="67" t="s">
        <v>109</v>
      </c>
      <c r="D74" s="67" t="s">
        <v>37</v>
      </c>
      <c r="E74" s="67" t="s">
        <v>37</v>
      </c>
      <c r="F74" s="68" t="s">
        <v>175</v>
      </c>
      <c r="G74" s="67" t="s">
        <v>128</v>
      </c>
      <c r="H74" s="67" t="s">
        <v>131</v>
      </c>
      <c r="I74" s="68" t="s">
        <v>321</v>
      </c>
      <c r="J74" s="68" t="s">
        <v>322</v>
      </c>
      <c r="K74" s="68" t="s">
        <v>224</v>
      </c>
      <c r="L74" s="67">
        <v>-31.541508</v>
      </c>
      <c r="M74" s="67">
        <v>29.016043</v>
      </c>
      <c r="N74" s="68" t="s">
        <v>344</v>
      </c>
      <c r="O74" s="68" t="s">
        <v>345</v>
      </c>
      <c r="P74" s="57">
        <v>3</v>
      </c>
      <c r="Q74" s="33">
        <v>0</v>
      </c>
      <c r="R74" s="34">
        <v>0</v>
      </c>
      <c r="S74" s="35">
        <v>0</v>
      </c>
      <c r="T74" s="36">
        <v>0</v>
      </c>
      <c r="U74" s="37">
        <v>0</v>
      </c>
      <c r="V74" s="42">
        <v>0</v>
      </c>
      <c r="W74" s="38">
        <f t="shared" si="4"/>
        <v>0</v>
      </c>
      <c r="X74" s="39">
        <f t="shared" si="5"/>
        <v>0</v>
      </c>
    </row>
    <row r="75" spans="2:24" x14ac:dyDescent="0.25">
      <c r="B75" s="67">
        <v>48561</v>
      </c>
      <c r="C75" s="67" t="s">
        <v>110</v>
      </c>
      <c r="D75" s="67" t="s">
        <v>37</v>
      </c>
      <c r="E75" s="67" t="s">
        <v>37</v>
      </c>
      <c r="F75" s="68" t="s">
        <v>141</v>
      </c>
      <c r="G75" s="67" t="s">
        <v>126</v>
      </c>
      <c r="H75" s="67" t="s">
        <v>131</v>
      </c>
      <c r="I75" s="68" t="s">
        <v>323</v>
      </c>
      <c r="J75" s="68" t="s">
        <v>240</v>
      </c>
      <c r="K75" s="68" t="s">
        <v>225</v>
      </c>
      <c r="L75" s="67">
        <v>-28.538077999999999</v>
      </c>
      <c r="M75" s="67">
        <v>24.519887000000001</v>
      </c>
      <c r="N75" s="68" t="s">
        <v>344</v>
      </c>
      <c r="O75" s="68" t="s">
        <v>345</v>
      </c>
      <c r="P75" s="57">
        <v>4</v>
      </c>
      <c r="Q75" s="33">
        <v>0</v>
      </c>
      <c r="R75" s="34">
        <v>0</v>
      </c>
      <c r="S75" s="35">
        <v>0</v>
      </c>
      <c r="T75" s="36">
        <v>0</v>
      </c>
      <c r="U75" s="37">
        <v>0</v>
      </c>
      <c r="V75" s="42">
        <v>0</v>
      </c>
      <c r="W75" s="38">
        <f t="shared" si="4"/>
        <v>0</v>
      </c>
      <c r="X75" s="39">
        <f t="shared" si="5"/>
        <v>0</v>
      </c>
    </row>
    <row r="76" spans="2:24" x14ac:dyDescent="0.25">
      <c r="B76" s="67">
        <v>48600</v>
      </c>
      <c r="C76" s="67" t="s">
        <v>111</v>
      </c>
      <c r="D76" s="67" t="s">
        <v>37</v>
      </c>
      <c r="E76" s="67" t="s">
        <v>37</v>
      </c>
      <c r="F76" s="68" t="s">
        <v>171</v>
      </c>
      <c r="G76" s="67" t="s">
        <v>127</v>
      </c>
      <c r="H76" s="67" t="s">
        <v>132</v>
      </c>
      <c r="I76" s="68" t="s">
        <v>324</v>
      </c>
      <c r="J76" s="68" t="s">
        <v>325</v>
      </c>
      <c r="K76" s="68" t="s">
        <v>226</v>
      </c>
      <c r="L76" s="67">
        <v>-27.651727000000001</v>
      </c>
      <c r="M76" s="67">
        <v>25.606127999999998</v>
      </c>
      <c r="N76" s="68" t="s">
        <v>344</v>
      </c>
      <c r="O76" s="68" t="s">
        <v>345</v>
      </c>
      <c r="P76" s="57">
        <v>3</v>
      </c>
      <c r="Q76" s="33">
        <v>0</v>
      </c>
      <c r="R76" s="34">
        <v>0</v>
      </c>
      <c r="S76" s="35">
        <v>0</v>
      </c>
      <c r="T76" s="36">
        <v>0</v>
      </c>
      <c r="U76" s="37">
        <v>0</v>
      </c>
      <c r="V76" s="42">
        <v>0</v>
      </c>
      <c r="W76" s="38">
        <f t="shared" si="4"/>
        <v>0</v>
      </c>
      <c r="X76" s="39">
        <f t="shared" si="5"/>
        <v>0</v>
      </c>
    </row>
    <row r="77" spans="2:24" x14ac:dyDescent="0.25">
      <c r="B77" s="67">
        <v>48675</v>
      </c>
      <c r="C77" s="67" t="s">
        <v>112</v>
      </c>
      <c r="D77" s="67" t="s">
        <v>37</v>
      </c>
      <c r="E77" s="67" t="s">
        <v>37</v>
      </c>
      <c r="F77" s="68" t="s">
        <v>144</v>
      </c>
      <c r="G77" s="67" t="s">
        <v>125</v>
      </c>
      <c r="H77" s="67" t="s">
        <v>132</v>
      </c>
      <c r="I77" s="68" t="s">
        <v>326</v>
      </c>
      <c r="J77" s="68" t="s">
        <v>327</v>
      </c>
      <c r="K77" s="68" t="s">
        <v>144</v>
      </c>
      <c r="L77" s="71">
        <v>-28.29684</v>
      </c>
      <c r="M77" s="72">
        <v>31.42248</v>
      </c>
      <c r="N77" s="68" t="s">
        <v>344</v>
      </c>
      <c r="O77" s="68" t="s">
        <v>345</v>
      </c>
      <c r="P77" s="57">
        <v>1</v>
      </c>
      <c r="Q77" s="33">
        <v>0</v>
      </c>
      <c r="R77" s="34">
        <v>0</v>
      </c>
      <c r="S77" s="35">
        <v>0</v>
      </c>
      <c r="T77" s="36">
        <v>0</v>
      </c>
      <c r="U77" s="37">
        <v>0</v>
      </c>
      <c r="V77" s="42">
        <v>0</v>
      </c>
      <c r="W77" s="38">
        <f t="shared" si="4"/>
        <v>0</v>
      </c>
      <c r="X77" s="39">
        <f t="shared" si="5"/>
        <v>0</v>
      </c>
    </row>
    <row r="78" spans="2:24" x14ac:dyDescent="0.25">
      <c r="B78" s="67">
        <v>48843</v>
      </c>
      <c r="C78" s="67" t="s">
        <v>113</v>
      </c>
      <c r="D78" s="67" t="s">
        <v>37</v>
      </c>
      <c r="E78" s="67" t="s">
        <v>37</v>
      </c>
      <c r="F78" s="68" t="s">
        <v>176</v>
      </c>
      <c r="G78" s="67" t="s">
        <v>128</v>
      </c>
      <c r="H78" s="67" t="s">
        <v>131</v>
      </c>
      <c r="I78" s="68" t="s">
        <v>362</v>
      </c>
      <c r="J78" s="68" t="s">
        <v>295</v>
      </c>
      <c r="K78" s="68" t="s">
        <v>225</v>
      </c>
      <c r="L78" s="67">
        <v>-27.242243999999999</v>
      </c>
      <c r="M78" s="67">
        <v>27.574926999999999</v>
      </c>
      <c r="N78" s="68" t="s">
        <v>344</v>
      </c>
      <c r="O78" s="68" t="s">
        <v>345</v>
      </c>
      <c r="P78" s="57">
        <v>2</v>
      </c>
      <c r="Q78" s="33">
        <v>0</v>
      </c>
      <c r="R78" s="34">
        <v>0</v>
      </c>
      <c r="S78" s="35">
        <v>0</v>
      </c>
      <c r="T78" s="36">
        <v>0</v>
      </c>
      <c r="U78" s="37">
        <v>0</v>
      </c>
      <c r="V78" s="42">
        <v>0</v>
      </c>
      <c r="W78" s="38">
        <f t="shared" si="4"/>
        <v>0</v>
      </c>
      <c r="X78" s="39">
        <f t="shared" si="5"/>
        <v>0</v>
      </c>
    </row>
    <row r="79" spans="2:24" x14ac:dyDescent="0.25">
      <c r="B79" s="67">
        <v>48884</v>
      </c>
      <c r="C79" s="67" t="s">
        <v>114</v>
      </c>
      <c r="D79" s="67" t="s">
        <v>37</v>
      </c>
      <c r="E79" s="67" t="s">
        <v>37</v>
      </c>
      <c r="F79" s="68" t="s">
        <v>141</v>
      </c>
      <c r="G79" s="67" t="s">
        <v>126</v>
      </c>
      <c r="H79" s="67" t="s">
        <v>131</v>
      </c>
      <c r="I79" s="68" t="s">
        <v>328</v>
      </c>
      <c r="J79" s="68" t="s">
        <v>329</v>
      </c>
      <c r="K79" s="68" t="s">
        <v>227</v>
      </c>
      <c r="L79" s="67">
        <v>-30.205836000000001</v>
      </c>
      <c r="M79" s="67">
        <v>30.798067</v>
      </c>
      <c r="N79" s="68" t="s">
        <v>344</v>
      </c>
      <c r="O79" s="68" t="s">
        <v>345</v>
      </c>
      <c r="P79" s="57">
        <v>3</v>
      </c>
      <c r="Q79" s="33">
        <v>0</v>
      </c>
      <c r="R79" s="34">
        <v>0</v>
      </c>
      <c r="S79" s="35">
        <v>0</v>
      </c>
      <c r="T79" s="36">
        <v>0</v>
      </c>
      <c r="U79" s="37">
        <v>0</v>
      </c>
      <c r="V79" s="42">
        <v>0</v>
      </c>
      <c r="W79" s="38">
        <f t="shared" si="4"/>
        <v>0</v>
      </c>
      <c r="X79" s="39">
        <f t="shared" si="5"/>
        <v>0</v>
      </c>
    </row>
    <row r="80" spans="2:24" x14ac:dyDescent="0.25">
      <c r="B80" s="67">
        <v>48923</v>
      </c>
      <c r="C80" s="67" t="s">
        <v>115</v>
      </c>
      <c r="D80" s="67" t="s">
        <v>37</v>
      </c>
      <c r="E80" s="67" t="s">
        <v>37</v>
      </c>
      <c r="F80" s="68" t="s">
        <v>141</v>
      </c>
      <c r="G80" s="67" t="s">
        <v>122</v>
      </c>
      <c r="H80" s="67" t="s">
        <v>132</v>
      </c>
      <c r="I80" s="68" t="s">
        <v>330</v>
      </c>
      <c r="J80" s="68" t="s">
        <v>331</v>
      </c>
      <c r="K80" s="68" t="s">
        <v>228</v>
      </c>
      <c r="L80" s="67">
        <v>-27.647393000000001</v>
      </c>
      <c r="M80" s="67">
        <v>28.129441</v>
      </c>
      <c r="N80" s="68" t="s">
        <v>344</v>
      </c>
      <c r="O80" s="68" t="s">
        <v>345</v>
      </c>
      <c r="P80" s="57">
        <v>1</v>
      </c>
      <c r="Q80" s="33">
        <v>0</v>
      </c>
      <c r="R80" s="34">
        <v>0</v>
      </c>
      <c r="S80" s="35">
        <v>0</v>
      </c>
      <c r="T80" s="36">
        <v>0</v>
      </c>
      <c r="U80" s="37">
        <v>0</v>
      </c>
      <c r="V80" s="42">
        <v>0</v>
      </c>
      <c r="W80" s="38">
        <f t="shared" si="4"/>
        <v>0</v>
      </c>
      <c r="X80" s="39">
        <f t="shared" si="5"/>
        <v>0</v>
      </c>
    </row>
    <row r="81" spans="2:24" x14ac:dyDescent="0.25">
      <c r="B81" s="67">
        <v>87076</v>
      </c>
      <c r="C81" s="67" t="s">
        <v>116</v>
      </c>
      <c r="D81" s="67" t="s">
        <v>37</v>
      </c>
      <c r="E81" s="67" t="s">
        <v>37</v>
      </c>
      <c r="F81" s="68" t="s">
        <v>177</v>
      </c>
      <c r="G81" s="67" t="s">
        <v>130</v>
      </c>
      <c r="H81" s="67" t="s">
        <v>132</v>
      </c>
      <c r="I81" s="68" t="s">
        <v>332</v>
      </c>
      <c r="J81" s="68" t="s">
        <v>333</v>
      </c>
      <c r="K81" s="68" t="s">
        <v>229</v>
      </c>
      <c r="L81" s="67">
        <v>-30.651928999999999</v>
      </c>
      <c r="M81" s="67">
        <v>24.013057</v>
      </c>
      <c r="N81" s="68" t="s">
        <v>344</v>
      </c>
      <c r="O81" s="68" t="s">
        <v>345</v>
      </c>
      <c r="P81" s="57">
        <v>3</v>
      </c>
      <c r="Q81" s="33">
        <v>0</v>
      </c>
      <c r="R81" s="34">
        <v>0</v>
      </c>
      <c r="S81" s="35">
        <v>0</v>
      </c>
      <c r="T81" s="36">
        <v>0</v>
      </c>
      <c r="U81" s="37">
        <v>0</v>
      </c>
      <c r="V81" s="42">
        <v>0</v>
      </c>
      <c r="W81" s="38">
        <f t="shared" si="4"/>
        <v>0</v>
      </c>
      <c r="X81" s="39">
        <f t="shared" si="5"/>
        <v>0</v>
      </c>
    </row>
    <row r="82" spans="2:24" x14ac:dyDescent="0.25">
      <c r="B82" s="67">
        <v>49209</v>
      </c>
      <c r="C82" s="67" t="s">
        <v>117</v>
      </c>
      <c r="D82" s="67" t="s">
        <v>37</v>
      </c>
      <c r="E82" s="67" t="s">
        <v>37</v>
      </c>
      <c r="F82" s="68" t="s">
        <v>178</v>
      </c>
      <c r="G82" s="67" t="s">
        <v>127</v>
      </c>
      <c r="H82" s="67" t="s">
        <v>131</v>
      </c>
      <c r="I82" s="68" t="s">
        <v>334</v>
      </c>
      <c r="J82" s="68" t="s">
        <v>335</v>
      </c>
      <c r="K82" s="68" t="s">
        <v>230</v>
      </c>
      <c r="L82" s="67">
        <v>-30.859175</v>
      </c>
      <c r="M82" s="67">
        <v>29.855065</v>
      </c>
      <c r="N82" s="68" t="s">
        <v>344</v>
      </c>
      <c r="O82" s="68" t="s">
        <v>345</v>
      </c>
      <c r="P82" s="57">
        <v>2</v>
      </c>
      <c r="Q82" s="33">
        <v>0</v>
      </c>
      <c r="R82" s="34">
        <v>0</v>
      </c>
      <c r="S82" s="35">
        <v>0</v>
      </c>
      <c r="T82" s="36">
        <v>0</v>
      </c>
      <c r="U82" s="37">
        <v>0</v>
      </c>
      <c r="V82" s="42">
        <v>0</v>
      </c>
      <c r="W82" s="38">
        <f t="shared" si="4"/>
        <v>0</v>
      </c>
      <c r="X82" s="39">
        <f t="shared" si="5"/>
        <v>0</v>
      </c>
    </row>
    <row r="83" spans="2:24" x14ac:dyDescent="0.25">
      <c r="B83" s="67">
        <v>49400</v>
      </c>
      <c r="C83" s="67" t="s">
        <v>118</v>
      </c>
      <c r="D83" s="67" t="s">
        <v>37</v>
      </c>
      <c r="E83" s="67" t="s">
        <v>37</v>
      </c>
      <c r="F83" s="70" t="s">
        <v>179</v>
      </c>
      <c r="G83" s="67" t="s">
        <v>127</v>
      </c>
      <c r="H83" s="67" t="s">
        <v>131</v>
      </c>
      <c r="I83" s="70" t="s">
        <v>362</v>
      </c>
      <c r="J83" s="70" t="s">
        <v>336</v>
      </c>
      <c r="K83" s="70" t="s">
        <v>231</v>
      </c>
      <c r="L83" s="67">
        <v>-23.776406999999999</v>
      </c>
      <c r="M83" s="67">
        <v>29.692644000000001</v>
      </c>
      <c r="N83" s="70" t="s">
        <v>344</v>
      </c>
      <c r="O83" s="70" t="s">
        <v>345</v>
      </c>
      <c r="P83" s="57">
        <v>3</v>
      </c>
      <c r="Q83" s="33">
        <v>0</v>
      </c>
      <c r="R83" s="34">
        <v>0</v>
      </c>
      <c r="S83" s="35">
        <v>0</v>
      </c>
      <c r="T83" s="36">
        <v>0</v>
      </c>
      <c r="U83" s="37">
        <v>0</v>
      </c>
      <c r="V83" s="42">
        <v>0</v>
      </c>
      <c r="W83" s="38">
        <f t="shared" si="4"/>
        <v>0</v>
      </c>
      <c r="X83" s="39">
        <f t="shared" si="5"/>
        <v>0</v>
      </c>
    </row>
    <row r="84" spans="2:24" x14ac:dyDescent="0.25">
      <c r="B84" s="67">
        <v>39195</v>
      </c>
      <c r="C84" s="67" t="s">
        <v>119</v>
      </c>
      <c r="D84" s="67" t="s">
        <v>37</v>
      </c>
      <c r="E84" s="67" t="s">
        <v>37</v>
      </c>
      <c r="F84" s="68" t="s">
        <v>180</v>
      </c>
      <c r="G84" s="67" t="s">
        <v>129</v>
      </c>
      <c r="H84" s="67" t="s">
        <v>132</v>
      </c>
      <c r="I84" s="68" t="s">
        <v>362</v>
      </c>
      <c r="J84" s="68" t="s">
        <v>337</v>
      </c>
      <c r="K84" s="68" t="s">
        <v>232</v>
      </c>
      <c r="L84" s="67">
        <v>-23.162220000000001</v>
      </c>
      <c r="M84" s="67">
        <v>30.070930000000001</v>
      </c>
      <c r="N84" s="68" t="s">
        <v>348</v>
      </c>
      <c r="O84" s="68" t="s">
        <v>345</v>
      </c>
      <c r="P84" s="57">
        <v>2</v>
      </c>
      <c r="Q84" s="33">
        <v>0</v>
      </c>
      <c r="R84" s="34">
        <v>0</v>
      </c>
      <c r="S84" s="35">
        <v>0</v>
      </c>
      <c r="T84" s="36">
        <v>0</v>
      </c>
      <c r="U84" s="37">
        <v>0</v>
      </c>
      <c r="V84" s="42">
        <v>0</v>
      </c>
      <c r="W84" s="38">
        <f t="shared" si="4"/>
        <v>0</v>
      </c>
      <c r="X84" s="39">
        <f t="shared" si="5"/>
        <v>0</v>
      </c>
    </row>
    <row r="85" spans="2:24" x14ac:dyDescent="0.25">
      <c r="B85" s="67">
        <v>49723</v>
      </c>
      <c r="C85" s="67" t="s">
        <v>120</v>
      </c>
      <c r="D85" s="67" t="s">
        <v>37</v>
      </c>
      <c r="E85" s="67" t="s">
        <v>37</v>
      </c>
      <c r="F85" s="68" t="s">
        <v>141</v>
      </c>
      <c r="G85" s="67" t="s">
        <v>124</v>
      </c>
      <c r="H85" s="67" t="s">
        <v>131</v>
      </c>
      <c r="I85" s="68" t="s">
        <v>338</v>
      </c>
      <c r="J85" s="68" t="s">
        <v>339</v>
      </c>
      <c r="K85" s="68" t="s">
        <v>187</v>
      </c>
      <c r="L85" s="67">
        <v>-25.470082999999999</v>
      </c>
      <c r="M85" s="67">
        <v>30.978203000000001</v>
      </c>
      <c r="N85" s="68" t="s">
        <v>344</v>
      </c>
      <c r="O85" s="68" t="s">
        <v>345</v>
      </c>
      <c r="P85" s="57">
        <v>4</v>
      </c>
      <c r="Q85" s="33">
        <v>0</v>
      </c>
      <c r="R85" s="34">
        <v>0</v>
      </c>
      <c r="S85" s="35">
        <v>0</v>
      </c>
      <c r="T85" s="36">
        <v>0</v>
      </c>
      <c r="U85" s="37">
        <v>0</v>
      </c>
      <c r="V85" s="42">
        <v>0</v>
      </c>
      <c r="W85" s="38">
        <f t="shared" si="4"/>
        <v>0</v>
      </c>
      <c r="X85" s="39">
        <f t="shared" si="5"/>
        <v>0</v>
      </c>
    </row>
    <row r="86" spans="2:24" x14ac:dyDescent="0.25">
      <c r="B86" s="67">
        <v>49965</v>
      </c>
      <c r="C86" s="67" t="s">
        <v>121</v>
      </c>
      <c r="D86" s="67" t="s">
        <v>37</v>
      </c>
      <c r="E86" s="67" t="s">
        <v>37</v>
      </c>
      <c r="F86" s="68" t="s">
        <v>159</v>
      </c>
      <c r="G86" s="67" t="s">
        <v>123</v>
      </c>
      <c r="H86" s="67" t="s">
        <v>131</v>
      </c>
      <c r="I86" s="68" t="s">
        <v>340</v>
      </c>
      <c r="J86" s="68" t="s">
        <v>341</v>
      </c>
      <c r="K86" s="68" t="s">
        <v>218</v>
      </c>
      <c r="L86" s="67">
        <v>-26.419730999999999</v>
      </c>
      <c r="M86" s="67">
        <v>28.473006999999999</v>
      </c>
      <c r="N86" s="68" t="s">
        <v>349</v>
      </c>
      <c r="O86" s="68" t="s">
        <v>345</v>
      </c>
      <c r="P86" s="57">
        <v>3</v>
      </c>
      <c r="Q86" s="33">
        <v>0</v>
      </c>
      <c r="R86" s="34">
        <v>0</v>
      </c>
      <c r="S86" s="35">
        <v>0</v>
      </c>
      <c r="T86" s="36">
        <v>0</v>
      </c>
      <c r="U86" s="37">
        <v>0</v>
      </c>
      <c r="V86" s="42">
        <v>0</v>
      </c>
      <c r="W86" s="38">
        <f t="shared" si="4"/>
        <v>0</v>
      </c>
      <c r="X86" s="39">
        <f t="shared" si="5"/>
        <v>0</v>
      </c>
    </row>
    <row r="87" spans="2:24" x14ac:dyDescent="0.25">
      <c r="B87" s="67">
        <v>49908</v>
      </c>
      <c r="C87" s="67" t="s">
        <v>359</v>
      </c>
      <c r="D87" s="67" t="s">
        <v>37</v>
      </c>
      <c r="E87" s="67" t="s">
        <v>37</v>
      </c>
      <c r="F87" s="68" t="s">
        <v>141</v>
      </c>
      <c r="G87" s="67" t="s">
        <v>122</v>
      </c>
      <c r="H87" s="67" t="s">
        <v>131</v>
      </c>
      <c r="I87" s="68" t="s">
        <v>342</v>
      </c>
      <c r="J87" s="68" t="s">
        <v>343</v>
      </c>
      <c r="K87" s="68" t="s">
        <v>187</v>
      </c>
      <c r="L87" s="67">
        <v>-26.248583</v>
      </c>
      <c r="M87" s="67">
        <v>28.201927000000001</v>
      </c>
      <c r="N87" s="68" t="s">
        <v>344</v>
      </c>
      <c r="O87" s="68" t="s">
        <v>345</v>
      </c>
      <c r="P87" s="57">
        <v>4</v>
      </c>
      <c r="Q87" s="33">
        <v>0</v>
      </c>
      <c r="R87" s="34">
        <v>0</v>
      </c>
      <c r="S87" s="35">
        <v>0</v>
      </c>
      <c r="T87" s="36">
        <v>0</v>
      </c>
      <c r="U87" s="37">
        <v>0</v>
      </c>
      <c r="V87" s="42">
        <v>0</v>
      </c>
      <c r="W87" s="38">
        <f t="shared" si="4"/>
        <v>0</v>
      </c>
      <c r="X87" s="39">
        <f t="shared" si="5"/>
        <v>0</v>
      </c>
    </row>
    <row r="88" spans="2:24" x14ac:dyDescent="0.25">
      <c r="O88" s="58" t="s">
        <v>29</v>
      </c>
      <c r="P88" s="30">
        <f t="shared" ref="P88:X88" si="6">SUM(P9:P87)</f>
        <v>197</v>
      </c>
      <c r="Q88" s="59">
        <f t="shared" si="6"/>
        <v>0</v>
      </c>
      <c r="R88" s="60">
        <f t="shared" si="6"/>
        <v>0</v>
      </c>
      <c r="S88" s="61">
        <f t="shared" si="6"/>
        <v>0</v>
      </c>
      <c r="T88" s="62">
        <f t="shared" si="6"/>
        <v>0</v>
      </c>
      <c r="U88" s="63">
        <f t="shared" si="6"/>
        <v>0</v>
      </c>
      <c r="V88" s="64">
        <f t="shared" si="6"/>
        <v>0</v>
      </c>
      <c r="W88" s="38">
        <f t="shared" ref="W88" si="7">Q88+S88+U88</f>
        <v>0</v>
      </c>
      <c r="X88" s="39">
        <f t="shared" ref="X88" si="8">R88+T88+V88</f>
        <v>0</v>
      </c>
    </row>
  </sheetData>
  <autoFilter ref="B8:X88"/>
  <sortState ref="B9:Z88">
    <sortCondition ref="C8"/>
  </sortState>
  <mergeCells count="9">
    <mergeCell ref="B1:F1"/>
    <mergeCell ref="B3:C3"/>
    <mergeCell ref="D3:F3"/>
    <mergeCell ref="B5:C5"/>
    <mergeCell ref="D5:F5"/>
    <mergeCell ref="Q7:R7"/>
    <mergeCell ref="S7:T7"/>
    <mergeCell ref="U7:V7"/>
    <mergeCell ref="W7:X7"/>
  </mergeCells>
  <pageMargins left="0.7" right="0.7" top="0.75" bottom="0.75" header="0.3" footer="0.3"/>
  <pageSetup paperSize="9" orientation="portrait" r:id="rId1"/>
  <ignoredErrors>
    <ignoredError sqref="I9:I8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KZN No CIT</vt:lpstr>
      <vt:lpstr>KZN Pricing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 Powell</dc:creator>
  <cp:lastModifiedBy>Thuto Makgahlela</cp:lastModifiedBy>
  <dcterms:created xsi:type="dcterms:W3CDTF">2019-02-14T11:40:05Z</dcterms:created>
  <dcterms:modified xsi:type="dcterms:W3CDTF">2024-10-17T12:38:38Z</dcterms:modified>
</cp:coreProperties>
</file>