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skom-my.sharepoint.com/personal/swaneph_eskom_co_za/Documents/1.System Engineer file - Terrance coal/6. Maintenance support/6.5. Contracts/Gearbox refurb/Jul 26_Clarification/"/>
    </mc:Choice>
  </mc:AlternateContent>
  <xr:revisionPtr revIDLastSave="9" documentId="8_{4137DD93-4429-4D9F-A7A4-64998F0CC1D7}" xr6:coauthVersionLast="47" xr6:coauthVersionMax="47" xr10:uidLastSave="{2EEFF618-6C4E-4543-A5AA-EBC25A9E06A8}"/>
  <bookViews>
    <workbookView xWindow="-20610" yWindow="-120" windowWidth="20730" windowHeight="11040" xr2:uid="{6579D656-696B-4E26-84C7-FCA93EA6BBE1}"/>
  </bookViews>
  <sheets>
    <sheet name="Sheet1" sheetId="1" r:id="rId1"/>
  </sheets>
  <definedNames>
    <definedName name="_xlnm._FilterDatabase" localSheetId="0" hidden="1">Sheet1!$A$2:$G$25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1" l="1"/>
  <c r="C48" i="1"/>
  <c r="C47" i="1"/>
  <c r="C52" i="1"/>
  <c r="C12" i="1"/>
  <c r="C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tc={2D438C14-77AE-4370-B76A-E08CB365DF38}</author>
  </authors>
  <commentList>
    <comment ref="G25" authorId="0" shapeId="0" xr:uid="{2D438C14-77AE-4370-B76A-E08CB365DF38}">
      <text>
        <t xml:space="preserve">[Threaded comment]
Your version of Excel allows you to read this threaded comment; however, any edits to it will get removed if the file is opened in a newer version of Excel. Learn more: https://go.microsoft.com/fwlink/?linkid=870924
Comment:
    Refers to the shaft and not the gearbox
</t>
      </text>
    </comment>
  </commentList>
</comments>
</file>

<file path=xl/sharedStrings.xml><?xml version="1.0" encoding="utf-8"?>
<sst xmlns="http://schemas.openxmlformats.org/spreadsheetml/2006/main" count="185" uniqueCount="173">
  <si>
    <t>Qnty</t>
  </si>
  <si>
    <t>Estimated refurbishment for 5 years</t>
  </si>
  <si>
    <t>Stock Nr</t>
  </si>
  <si>
    <t>Coal Stock Yard</t>
  </si>
  <si>
    <t>Location</t>
  </si>
  <si>
    <t>11,12,15,18</t>
  </si>
  <si>
    <t>13,14,22</t>
  </si>
  <si>
    <t>ASH Disposal Plant</t>
  </si>
  <si>
    <t>Terrance coal Plant</t>
  </si>
  <si>
    <t>Cross Conveyor</t>
  </si>
  <si>
    <t>Bunker Feed East &amp; West</t>
  </si>
  <si>
    <t xml:space="preserve">Inclince magnet Cov 1-6 
GRBX 18    1/2/3   Magnet
Magnet 16A /16B </t>
  </si>
  <si>
    <t>North and South overland</t>
  </si>
  <si>
    <t>Short Coarse Ash</t>
  </si>
  <si>
    <t>Long coarse Ash</t>
  </si>
  <si>
    <t>Conditioner conveyor</t>
  </si>
  <si>
    <t>Dust Handling Plant</t>
  </si>
  <si>
    <t>Coal Stacker Reclaim travel drives</t>
  </si>
  <si>
    <t>Spreader Boom</t>
  </si>
  <si>
    <t>Link/Stacker Boom</t>
  </si>
  <si>
    <t>Extendable/Shiftable conveyor</t>
  </si>
  <si>
    <t>Coal Shuttle conveyor</t>
  </si>
  <si>
    <t>Ash conditioner</t>
  </si>
  <si>
    <t>Ash conditioning sump</t>
  </si>
  <si>
    <t>Stacker/Reclaimer bucket wheel G/B</t>
  </si>
  <si>
    <t>Bucket elevator</t>
  </si>
  <si>
    <t>Air heater drive</t>
  </si>
  <si>
    <t>Stacker/Reclaimer boom bearbox</t>
  </si>
  <si>
    <t>Clarifier bridge drive</t>
  </si>
  <si>
    <t>Transverse conveyor</t>
  </si>
  <si>
    <t xml:space="preserve">Cross conveyor </t>
  </si>
  <si>
    <t>Stacker crawler drive</t>
  </si>
  <si>
    <t>Air heater</t>
  </si>
  <si>
    <t xml:space="preserve">Stacker/Reclaimer Elevator conveyor </t>
  </si>
  <si>
    <t>STACKER SLEW GRBX SR 1&amp;3</t>
  </si>
  <si>
    <t>Motor Geared
Ratio: 60:1
Output speed: 16,16 rpm
10,58kW</t>
  </si>
  <si>
    <t>Transeverse movable head gearbox
Cross moveable head gearbox</t>
  </si>
  <si>
    <t>GEARBOX: TYPE: SPEED REDUCER; RATIO: 40:1; SPEED: 1450 RPM; POWER: 17.3 KW; SHAFT SIZE: 45 MM; APPLICATION: CONVEYOR; ROTATION DIRECTION: CLOCK/ANTI CLOCKWISE; VENDORS ARE RESPONSIBLE FOR ENSURING THAT THEY ARE PERFORMING AGAINST THE CORRECT DRAWING REVISION NUMBER (IF APPLICABLE).</t>
  </si>
  <si>
    <t>SAP discrition</t>
  </si>
  <si>
    <t>Long Coarse Ash Moveable Head Gearbox
Conditioner conveyor moveable head gearbox</t>
  </si>
  <si>
    <t>Shuttles main drive gearbox</t>
  </si>
  <si>
    <t>Shuttles travel gearbox</t>
  </si>
  <si>
    <t>Extendable Tension Winch Gearbox</t>
  </si>
  <si>
    <t>Shiftable tension winch gearbox</t>
  </si>
  <si>
    <t>Tripper car travel drives gearbox</t>
  </si>
  <si>
    <t>Spreader gearbox</t>
  </si>
  <si>
    <t>Estimated New gearboxes for 5 years</t>
  </si>
  <si>
    <t>David Brown,H- series
Type: B3-450
Ratio: 20.9:1
69rpm
240.5kW
LH and RH gearboxes</t>
  </si>
  <si>
    <t>David Brown, Radicon
Worm - CS8
Ration: 20:1
1480/74 rpm
7,5kW</t>
  </si>
  <si>
    <t>David Brown, Radicon
Worm- CS10
Ratio: 20:1
Speed: 1480/74 rpm
11kW</t>
  </si>
  <si>
    <t>Flender
KZA 200</t>
  </si>
  <si>
    <t>Flender
KZA 225, 
S/No: 479311014/4/1, 
Ratio: 22,14:1
Speed: 1480rpm
Power 45kW</t>
  </si>
  <si>
    <t>Flender Redurex
Type: KZA 400 Hollow shaft
Ration: 26.3:1
Speed:1500rpm
323kW
LH(4) and RH(2) gearboxes</t>
  </si>
  <si>
    <t>David Brown
Worm gear
Speed: 980rpm
kW: 45
LH and RH gearboxes</t>
  </si>
  <si>
    <t>Lohmann/Stolterfoht
Gearbox; reduction; 
Ratio: 1868,5917:1, 
Type: GPW130. Drg no: 0/3838/5044/0
Ration: 1400:1</t>
  </si>
  <si>
    <t>David Brown, H Series
Type:B3-250
Ration:18.9:1
Speed:78rpm
65,6kW
LH and RH gearboxes</t>
  </si>
  <si>
    <t>David Brown, BEW 
Type:BDA320
Ratio: 14:1
Speed:1485 rpm
110kW</t>
  </si>
  <si>
    <t>David Brown, BEW 
Type:BDA440
Ratio: 18:1
Speed:79,81rpm
350kW</t>
  </si>
  <si>
    <t>David Brown, BEW 
Type:BTA500
Ratio: 22,4:1
Speed:1480 rpm
350kW
Bi-directional</t>
  </si>
  <si>
    <t>David Brown, BEW 
Type: BDA380
Ratio: 18:1
Speed:1985 rpm
160kW</t>
  </si>
  <si>
    <t>David Brown
Type:B35-80
Ratio: 31,1:1
Speed:1450rpm
10kW</t>
  </si>
  <si>
    <t>Thyssenkrupp
Bevel Helical
Ratio:727,45:1
Speed:1500
3,28kW
AAKCV125/PBN450/S 1983. Serial no: 8841551238</t>
  </si>
  <si>
    <t>Thyssenkrupp
Bevel helical planetary shaft mounted gearbox
Ratio: 218:1
Speed: 1480rpm
96kW</t>
  </si>
  <si>
    <t>Hansen
Gearbox: 36 AN, Reduction</t>
  </si>
  <si>
    <t>David Brown, Radicon 
CU / DU 14
Ratio 15:1
IP Speed: 1480
45kW
RH gearbox</t>
  </si>
  <si>
    <t>David Brown, Radicon 
6SMB RH
Ratio: 100:15
Speed: 1485 rpm
40kW</t>
  </si>
  <si>
    <t>Component Discription</t>
  </si>
  <si>
    <t>GEARBOX: RATIO: 20.9:1; SPEED: 69 RPM; POWER: 240.5 KW; "H" SERIES GEAR UNIT,DB OIL GRADE 6 EP, OIL CHANGE PERIOD 2 SET; VENDORS ARE RESPONSIBLE FOR ENSURING THAT THEY ARE PERFORMING AGAINST THE CORRECT DRAWING REVISION NUMBER (IF APPLICABLE)</t>
  </si>
  <si>
    <t>GEARBOX: TYPE: WORM REDUCTION; RATIO: 20:1; REFERENCE NO: CU600/5; RIGHT HAND; DAVID BROWN; RADICON REDUCER; VENDORS ARE RESPONSIBLE FOR ENSURING THAT THEY ARE PERFORMING AGAINST THE CORRECT DRAWING REVISION NUMBER (IF APPLICABLE).</t>
  </si>
  <si>
    <t>GEARBOX: TYPE: WORM-SMR8; RATIO: 20:1; SPEED: 1480/74 RPM; POWER: 7.5 KW; SHAFT SIZE: 45/90 MM; APPLICATION: SHORT COARSE ASH CONVEYOR; ROTATION DIRECTION: CLOCK/ANTI CLOCKWISE; REFERENCE NO: 198898/122563; CS8; VENDORS ARE RESPONSIBLE FOR ENSURING THAT THEY ARE PERFORMING AGAINST THE CORRECT DRAWING REVISION NUMBER (IF APPLICABLE).</t>
  </si>
  <si>
    <t>GEARBOX: TYPE: WORM-CS10; RATIO: 20:1; SPEED: 1480/74 RPM; POWER: 11 KW; SHAFT SIZE: INPUT DIA: 55 MM; APPLICATION: LONG COARSE ASH CONVEYOR; ROTATION DIRECTION: CLOCK/ANTI CLOCKWISE; REFERENCE NO: 199274; SDF1346; OUTPUT SHAFT: SOLID SHAFT: DIA 125MM, SOLID OUTPUT SHAFT TO FIT ON TC20 FEMALE TRACELINE RIGID FLANGE COUPLING; RIGID COUPLING SIZE: 270/400; COUPLING WD: 125MM; NO KEY REQUIRED; SHAFT TOLERANCE: H8; SHAFT MATERIAL: EN8; VENDORS ARE RESPONSIBLE FOR ENSURING THAT THEY ARE PERFORMING AGAINST THE CORRECT DRAWING REVISION NUMBER (IF APPLICABLE).</t>
  </si>
  <si>
    <t>GEARBOX: TYPE: CONVEYOR MOVABLE HEAD; RATIO: 25:1; SPEED: 1440 RPM; POWER: 7.5 KW; SHAFT SIZE: DIA 60 MM; APPLICATION: ASH CONDITIONER; ROTATION DIRECTION: CCW; WITH STANDARD KEYWAY SIZE; VENDORS ARE RESPONSIBLE FOR ENSURING THAT THEY ARE PERFORMING AGAINST THE CORRECT DRAWING REVISION NUMBER (IF APPLICABLE).</t>
  </si>
  <si>
    <t>GEARBOX: TYPE: REDUCTION; RATIO: 22.14:1; SPEED: 1480 RPM; POWER: 45 KW; REFERENCE NO: 479311014/4/1; KZA225A; VENDORS ARE RESPONSIBLE FOR ENSURING THAT THEY ARE PERFORMING AGAINST THE CORRECT DRAWING REVISION NUMBER (IF APPLICABLE).</t>
  </si>
  <si>
    <t>GEARBOX: TYPE: EXTENDIBLE CONVEYOR; RATIO: 26.3:1; SPEED: 1500 RPM; REFERENCE NO: 479.306.013-1-1; 479.601.009; FLENDER REDUREX KZA 400, SERVICE FACTOR: 2.44, ACTUAL RATIO: 26.1-1, THERMAL POWER RATING: 323KW, H.S. SHAFT RPM AND DIAMETER: 1470 RPM AND 70 MM M6, L.S. SHAFT RPM AND DIAMETER: 56 RPM AND 200 MM H7, COOLING SYSTEM: FAN; HORSEPOWER: 470KW; VENDORS ARE RESPONSIBLE FOR ENSURING THAT THEY ARE PERFORMING AGAINST THE CORRECT DRAWING REVISION NUMBER (IF APPLICABLE).</t>
  </si>
  <si>
    <t>GEARBOX: TYPE: WORM; SPEED: 980 RPM; POWER: 45 KW; SHAFT SIZE: I/P 60 X O/P 185 MM; APPLICATION: ASH STACKER CRAWLER; ROTATION DIRECTION: CLOCK/ANTI CLOCKWISE; DRAWING NO: E98892 REV 0; PLANETARY GEAR REDUCER; VENDORS ARE RESPONSIBLE FOR ENSURING THAT THEY ARE PERFORMING AGAINST THE CORRECT DRAWING REVISION NUMBER (IF APPLICABLE).</t>
  </si>
  <si>
    <t>GEARBOX: TYPE: REDUCTION; RATIO: 17.2:1; SPEED: 86 RPM; POWER: 90 KW; VENDORS ARE RESPONSIBLE FOR ENSURING THAT THEY ARE PERFORMING AGAINST THE CORRECT DRAWING REVISION NUMBER (IF APPLICABLE).</t>
  </si>
  <si>
    <t>MOTOR, GEARED: POWER: 7.5; 10.58 KW; OUTPUT SPEED: 16.16 RPM; RATIO: 60:1; POTENTIAL: 380 V; MOTOR SPEED: 970 RPM; ENCLOSURE RATING: IP66; GEARBOX TYPE: CROSS CONVEYOR; SUPPL P/N: AZ00Z; DRAWING NO: 0.61/37085 REV 1; 0.61/37085 SHT 1 RVB REV 1; SHT 2 RV2 REV 1; THE OUTPUT TORQUE IS 5070 NM, THERMAL OUTPUT TORQUE IS 6260 NM, MOTOR: THE ELECTRIC BRAKE AT THE REAR OF THE MOTOR MUST ALSO BE 380V, MOTOR AND GEARBOX COMPLETE WITH HIGH SPEED GEAR TYPE COUPLING FITTED TO INPUT SHAFT BETWEEN MOTOR AND GEARBOX, THE GEARBOX MUST HANG FROM THE BASE PLATE, THE GEARBOX DOUBLE OUTPUT SHAFTS MUST HAVE THE LOW SPEED HALF FLEXIDENT GEAR COUPLING TYPE J20/75, THIS LOW SPEED COUPLING MUST DRIVE A SHAFT DIAMETER OF 70MM, THE NEW GEARBOX MUST FIT ON THE EXISTING BASE PLATE, THE SUPPLIER IS TO REFER TO DRAWINGS</t>
  </si>
  <si>
    <t>GEARBOX: TYPE: REDUCTION; RATIO: 18.9:1; SPEED: 78 RPM; POWER: 65.6 KW; REFERENCE NO: B3250; VENDORS ARE RESPONSIBLE FOR ENSURING THAT THEY ARE PERFORMING AGAINST THE CORRECT DRAWING REVISION NUMBER (IF APPLICABLE).</t>
  </si>
  <si>
    <t>GEARBOX: TYPE: REDUCTION; RATIO: 28.8:1; SPEED: 46 RPM; POWER: 15 KW; SHAFT SIZE: 90 MM; APPLICATION: SHUTTLE DRIVE; ROTATION DIRECTION: CLOCK/ANTI CLOCKWISE; SUPPL P/N: BF 70-05 A/D16 LA4; ASH PLANT; VENDORS ARE RESPONSIBLE FOR ENSURING THAT THEY ARE PERFORMING AGAINST THE CORRECT DRAWING REVISION NUMBER (IF APPLICABLE).</t>
  </si>
  <si>
    <t>MOTOR, GEARED: POWER: 0.55 KW; CURRENT: 1.65 A; OUTPUT SPEED: 7.6 RPM; RATIO: 186.842:1; POTENTIAL: 380 V; MOTOR SPEED: 1420 RPM; MOUNTING: TORGUE ARM; ENCLOSURE RATING: IP55; PHASE: 3; GEARBOX TYPE: AG43-12/OK84-2005A; ACCESSORIES: BRAKE GBR 50WS; CONNECTION LOCATION: TOP OF MOTOR; DIRECTION: BI DIRECTION; INSULATION CLASS: F; MOTOR TYPE: FLANGE TYPE; POLES: 4; SERVICE FACTOR: 1; SPECIFICATION: IM H4; TEMPERATURE CLASS: -15 TO 40 DEG C; CLASSIFICATION: ASH DUMP; REFERENCE NO: 25749 1988; 3 PH MOTOR NO 2A 25749; VOLTAGE: 380 V STAR; TYPE AG43-12/DK84-200; CURRENT 1.65 A; P 0.55 KW; COS 0.75; N2; 7.6 R/MIN; IP 55; N1 1420 REV/MIN; IM H4/BRAKE GBR50WS; BRAKE GBR50WS; SERIAL NO 57179-ZRET; TORQUE RATINGB 5NM380V; CURRENT: 0.1 A; SHAFT: HOLLOW SHAFT 50.04 MM; KEYSIZE: WD 14 MM; DIA 3.8 MM; LG 175 MM; VIBRATION CERTIFICATE AND RUNNING TEMPERATURE CERTIFICATES TO BE PROVIDED WITH EVERY DELIVERY</t>
  </si>
  <si>
    <t>MOTOR, GEARED: POWER: 1.1 KW; OUTPUT SPEED: 6.2 RPM; POTENTIAL: 220/380 V; MOTOR SPEED: 1420 RPM; MOUNTING: FLANGE; ENCLOSURE RATING: IP65; INSULATION CLASS: F; SERVICE FACTOR: S3/S6; REFERENCE NO: AG53-12/DK84-200L BR; BAUER SHAFT MOUNTED, COMPLETE WITH A GBZ100WS BRAKE AND RUBBER BUFFERS, 60 PCT, BRAKING TORQUE 25NM, SF INSTALLED 1.82, CONNECTION DELTA/STAR, 50 HZ, SPECIAL EXECUTION TO BE PAINTED WITH CORRO 2 PAINT TYPE MLE10, MOUNTING H1/I/A</t>
  </si>
  <si>
    <t>SHAFT: TYPE: OUTPUT HOLLOW; LENGTH: 450 MM; MATERIAL: STL; FOR GEARBOX KZA200B GB</t>
  </si>
  <si>
    <t>GEARBOX: TYPE: DOUBLE REDUCTION; RATIO: 14:1; SPEED: 1485 RPM; POWER: 110 KW; SHAFT SIZE: I/P (70 X 160) X O/P (120 X 220) MM; APPLICATION: DRIVE; ROTATION DIRECTION: CLOCKWISE; SUPPL P/N: BDA320; CONV 16A+B; SHAFT TOLERANCE CONFORM WITH ISO R286 M6 KEYWAY TO BS4235; PART 1:1972 N9; VENDORS ARE RESPONSIBLE FOR ENSURING THAT THEY ARE PERFORMING AGAINST THE CORRECT DRAWING REVISION NUMBER (IF APPLICABLE).</t>
  </si>
  <si>
    <t>GEARBOX: TYPE: CONVEYOR; RATIO: 18:1; SPEED: 79.81 RPM; POWER: 350 KW; ROTATION DIRECTION: CLOCKWISE; SUPPL P/N: BEW440-12BDA; VENDORS ARE RESPONSIBLE FOR ENSURING THAT THEY ARE PERFORMING AGAINST THE CORRECT DRAWING REVISION NUMBER (IF APPLICABLE).</t>
  </si>
  <si>
    <t>GEARBOX: TYPE: REDUCTION; RATIO: 22.4:1; SPEED: 1480 RPM; POWER: 350 KW; APPLICATION: CONVEYOR DRIVE; ROTATION DIRECTION: BI DIRECTIONAL; REFERENCE NO: BTA-500-22; GEARBOX HANDLING IS RIGHT HAND; VENDORS ARE RESPONSIBLE FOR ENSURING THAT THEY ARE PERFORMING AGAINST THE CORRECT DRAWING REVISION NUMBER (IF APPLICABLE).</t>
  </si>
  <si>
    <t>GEARBOX: TYPE: CONVEYOR; RATIO: 18:1; SPEED: 1985 RPM; POWER: 160 KW; ROTATION DIRECTION: CLOCKWISE; REFERENCE NO: BEW380-36BDA; VENDORS ARE RESPONSIBLE FOR ENSURING THAT THEY ARE PERFORMING AGAINST THE CORRECT DRAWING REVISION NUMBER (IF APPLICABLE).</t>
  </si>
  <si>
    <t>GEARBOX: TYPE: BEVEL HELICAL; RATIO: 727.45:1; SPEED: I/P 1500; O/P 2.061 RPM; POWER: 3.28 KW; APPLICATION: RECLAIMER SLEW DRIVE; ROTATION DIRECTION: MULTITURN; REFERENCE NO: 8841551238; GEAR UNIT TYPE AAKCV 125/ PBN450/S 1983; VENDORS ARE RESPONSIBLE FOR ENSURING THAT THEY ARE PERFORMING AGAINST THE CORRECT DRAWING REVISION NUMBER (IF APPLICABLE).</t>
  </si>
  <si>
    <t>GEARBOX: TYPE: SINGLE REDUCTION; RATIO: 31:1:1; SPEED: 1450 RPM; POWER: 10 KW; SHAFT SIZE: 65 MM; APPLICATION: STACKER RECLAIMER; ROTATION DIRECTION: CLOCK/ANTI CLOCKWISE; SUPPL P/N: B35.80; VENDORS ARE RESPONSIBLE FOR ENSURING THAT THEY ARE PERFORMING AGAINST THE CORRECT DRAWING REVISION NUMBER (IF APPLICABLE).</t>
  </si>
  <si>
    <t>GEARBOX: TYPE: BEVEL HELICAL; RATIO: 218:1; SPEED: 1480/6.8 RPM; POWER: 96 KW; APPLICATION: STACKER RECLAIMER; ROTATION DIRECTION: BI DIRECTIONAL; REFERENCE NO: 0884165 1185 51307; VENDORS ARE RESPONSIBLE FOR ENSURING THAT THEY ARE PERFORMING AGAINST THE CORRECT DRAWING REVISION NUMBER (IF APPLICABLE).</t>
  </si>
  <si>
    <t>GEARBOX: TYPE: REDUCTION; REFERENCE NO: 36AN; WITHOUT MOTER; TYPE: HANSEN; VENDORS ARE RESPONSIBLE FOR ENSURING THAT THEY ARE PERFORMING AGAINST THE CORRECT DRAWING REVISION NUMBER (IF APPLICABLE).</t>
  </si>
  <si>
    <t>GEARBOX: TYPE: REDUCTION; RATIO: 28.4:1; SPEED: 51 RPM; POWER: 429 KW; VENDORS ARE RESPONSIBLE FOR ENSURING THAT THEY ARE PERFORMING AGAINST THE CORRECT DRAWING REVISION NUMBER (IF APPLICABLE).</t>
  </si>
  <si>
    <t>GEARBOX: TYPE: REDUCTION; RATIO: 20.9:1; SPEED: 45 RPM; POWER: 128.3 KW; SUPPL P/N: 6MT16995; REFERENCE NO: H2355; COMPLETE COAL INCLINE CONVEYOR, DAVID BROWN H SERIES; VENDORS ARE RESPONSIBLE FOR ENSURING THAT THEY ARE PERFORMING AGAINST THE CORRECT DRAWING REVISION NUMBER (IF APPLICABLE).</t>
  </si>
  <si>
    <t>GEARBOX: TYPE: SPEED REDUCER; RATIO: 20:1; VENDORS ARE RESPONSIBLE FOR ENSURING THAT THEY ARE PERFORMING AGAINST THE CORRECT DRAWING REVISION NUMBER (IF APPLICABLE).</t>
  </si>
  <si>
    <t>GEARBOX: TYPE: FEED CONVEYORS; RATIO: 15:1; SPEED: I/P 1480; O/P 98.67 RPM; POWER: 45 KW; SHAFT SIZE: I/P 75 X O/P 120 MM; APPLICATION: COAL BUNKER; ROTATION DIRECTION: CLOCK/ANTI CLOCKWISE; REFERENCE NO: 380193; GEARBOX SIZE: CU14; OIL GRADE: 6; SET NO: 1; HANDLING: RH; THE OUTPUT SHAFT HAS A KEY WAY AND THE SIZE OF THE KEY IS; WD 25.7 MM X DP 11.3 MM AND THE KEY LENGTH IS 122.2 MM; VENDORS ARE RESPONSIBLE FOR ENSURING THAT THEY ARE PERFORMING AGAINST THE CORRECT DRAWING REVISION NUMBER (IF APPLICABLE)</t>
  </si>
  <si>
    <t>GEARBOX: RATIO: 100:15; SPEED: 1485 RPM; POWER: 40 KW; APPLICATION: COAL BELT; HANSEN-RDE 43ANR; VENDORS ARE RESPONSIBLE FOR ENSURING THAT THEY ARE PERFORMING AGAINST THE CORRECT DRAWING REVISION NUMBER (IF APPLICABLE).</t>
  </si>
  <si>
    <t>GEARBOX: TYPE: BUCKET ELEVATOR; SPEED: 1460 RPM; POWER: 15-16/32 KW; SHAFT SIZE: 125 MM; APPLICATION: DUST HANDLING; VENDORS ARE RESPONSIBLE FOR ENSURING THAT THEY ARE PERFORMING AGAINST THE CORRECT DRAWING REVISION NUMBER (IF APPLICABLE).</t>
  </si>
  <si>
    <t>GEARBOX: RATIO: 12:36; SPEED: 113 RPM; SHAFT SIZE: 50 MM; ROTATION DIRECTION: CLOCK/ANTI CLOCKWISE; SUPPL P/N: KA77B/A; ELECTRO MAGNET CONV; VENDORS ARE RESPONSIBLE FOR ENSURING THAT THEY ARE PERFORMING AGAINST THE CORRECT DRAWING REVISION NUMBER (IF APPLICABLE).</t>
  </si>
  <si>
    <t>GEARBOX: TYPE: REDUCTION; RATIO: 40:1; SPEED: 1440 RPM; POWER: 75 KW; REFERENCE NO: 00WU41-0002SR602082-7-03; BTB 320/171; VENDORS ARE RESPONSIBLE FOR ENSURING THAT THEY ARE PERFORMING AGAINST THE CORRECT DRAWING REVISION NUMBER (IF APPLICABLE).</t>
  </si>
  <si>
    <t>MOTOR, GEARED: POWER: 15 KW; CURRENT: 28.5 A; OUTPUT SPEED: 16.54 RPM; RATIO: 90:1; POTENTIAL: 380 V; MOTOR SPEED: 1460 RPM; MOUNTING: FLANGE B5; PHASE: 3; ACCESSORIES: TORQUE ARM; CONNECTION LOCATION: TOP; DIRECTION: BI-DIRECTIONAL; INSULATION CLASS: F; SHAFT: DIA 125 X LG 458 MM; MOTOR TYPE: TEFC SQUIRREL CAGE; POLES: 4; SERVICE FACTOR: 2.9; TEMPERATURE CLASS: B; MANUF P/N: IGUB3DH08; REFERENCE NO: 1LA6166-4-A-A-60; B3DH08</t>
  </si>
  <si>
    <t>MOTOR, GEARED: POWER: 16/32 KW; CURRENT: 34.3/58.5 A; OUTPUT SPEED: 16.254/32.96 RPM; RATIO: 90:1; POTENTIAL: 380 V; MOTOR SPEED: 720/1460 RPM; MOUNTING: FLANGE B5; PHASE: 3; ACCESSORIES: TORQUE ARM; CONNECTION LOCATION: TOP; DIRECTION: BI-DIRECTIONAL; INSULATION CLASS: F; SHAFT: DIA 125 X LG 458 MM; MOTOR TYPE: TEFC SQUIRREL CAGE; POLES: 8/4; SERVICE FACTOR: 2.93/2.89; TEMPERATURE CLASS: B; MANUF P/N: IGUB3DH08; REFERENCE NO: B3DH08; 1LG4223-4/8AA91-Z</t>
  </si>
  <si>
    <t>GEARBOX: TYPE: AGITATOR; RATIO: 4:1; SPEED: 77 RPM; POWER: 2.2 KW; SHAFT SIZE: 89 MM; APPLICATION: DEGRITTING SUMP; ROTATION DIRECTION: CLOCKWISE; SUPPL P/N: 1088; REFERENCE NO: 09E6413/01; CONTRACT NUMBER: C19430/00; VENDORS ARE RESPONSIBLE FOR ENSURING THAT THEY ARE PERFORMING AGAINST THE CORRECT DRAWING REVISION NUMBER (IF APPLICABLE).</t>
  </si>
  <si>
    <t>GEARBOX: TYPE: SPEED REDUCER; RATIO: 12.17; SPEED: 1460 RPM; POWER: 25 HP; REFERENCE NO: R13021001; SHTR; GEC MARINE AND GEARS; VENDORS ARE RESPONSIBLE FOR ENSURING THAT THEY ARE PERFORMING AGAINST THE CORRECT DRAWING REVISION NUMBER (IF APPLICABLE).</t>
  </si>
  <si>
    <t>MOTOR, GEARED: POWER: 0.37 KW; CURRENT: 1.94 A; OUTPUT SPEED: 206 RPM; POTENTIAL: 220 V; MOTOR SPEED: 1375 RPM; ENCLOSURE RATING: IP54; PHASE: 3; GEARBOX TYPE: REDUCTION; INSULATION CLASS: B; SERVICE FACTOR: S1; REFERENCE NO: MOTOR SK505-015-71L/4; BRIDGE DRIVE, MOTOR: REV 25 PM, TORQUE: 12 NEWTON METRE, DELTA CONNECTION, STAR CONNECTION, POWER FACTOR COS 0.76, 50 HERTZ</t>
  </si>
  <si>
    <t>CU700
Ration:  25:1
Speed: 1440rpm
7,5kW</t>
  </si>
  <si>
    <t>BF70-05 A/D16 LA4
Speed: 46rpm
Ratio: 28.8:1
15kW</t>
  </si>
  <si>
    <t>Type: AG43-12/OK84-2005A
Speed:1420 rpm
Ratio: 186.842:1
0.55kW</t>
  </si>
  <si>
    <t xml:space="preserve">Motor GearedSpeed: 1420 rpm
1.1kW
</t>
  </si>
  <si>
    <t xml:space="preserve">KA77B/A; 
Ration: 12:36; 
Speed: 113 rpm; </t>
  </si>
  <si>
    <t>David Brown, Radicon 
CU800
Ratio: 40:1
Speed:1450 rpm
17.3kW</t>
  </si>
  <si>
    <t>BEW Gear
BTB320/171
Ratio: 40:1
Speed 1440rpm
75kW</t>
  </si>
  <si>
    <t>Siemens
Geared Motor
Output speed: 16,54 rpm 
Ratio: 90:1</t>
  </si>
  <si>
    <t>Siemens
Geared Motor
Ratio: 90:1
Speed: 720/1460rpm
16/32kW</t>
  </si>
  <si>
    <t>Agitator; 
Speed: 77 rpm
Ratio: 4:1
2.2kW</t>
  </si>
  <si>
    <t>G&amp;C
Gearbox,
Ratio: 12.17,
Speed: 1460 rpm
25kW</t>
  </si>
  <si>
    <t>Nord Gears
Gearbox, Bridge drive,
0.37kW
Speed: 1375 rpm</t>
  </si>
  <si>
    <t>David Brown, H Series 
B3-500. 
Ratio: 28,4:1
Speed: 51 rpm
429kW
LH and RH gearboxes</t>
  </si>
  <si>
    <t>Over Silo 6A/B</t>
  </si>
  <si>
    <t>David Brown, H Series 
B3-250
Ratio: 18,9:1
Speed: 78 rpm
65,6kW
RH and LH gearboxes</t>
  </si>
  <si>
    <t>David Brown, H Series 
B3-280
Ratio: 17,2:1
Speed: 86rpm
90kW
LH and RH gearboxes</t>
  </si>
  <si>
    <t>David Brown, H Series 
H2-355 RH
Ratio: 20,9:1
Speed: 45rpm
128,3kW
LH and RH gearboxes</t>
  </si>
  <si>
    <t>Unit Incline 1 to 6</t>
  </si>
  <si>
    <t>David Brown, Radicon 
CU /DU600
Ratio: 20:1
RH gearbox</t>
  </si>
  <si>
    <t>David Brown, Radicon 
CU / DU 10
Ratio- 20:1
RH gearbox</t>
  </si>
  <si>
    <t>Over Silo 4A/B&amp;2A/B
Transverse conveyor</t>
  </si>
  <si>
    <t xml:space="preserve">Over Silo 5A/B,3A/B&amp;1A/B
ASH-Cross conveyor </t>
  </si>
  <si>
    <t>Bunker distribution A,C,D&amp;F
ASH - Overland tension winch gearbox</t>
  </si>
  <si>
    <t>David Brown, Radicon 
B2-SF200
Speed:1460rpm</t>
  </si>
  <si>
    <t>Buffalo feeders Planatary gearbox</t>
  </si>
  <si>
    <t>GEARBOX: TYPE: REDUCTION; RATIO: 16,714:1; SPEED: 1465 RPM; POWER: 23 KW; SERIAL NUMBER: 479.311.014-6-1, SOLID OUTPUT SHAFT WITH FLANGED COUPLING, TRU-LINE 270/400 FLANGED COUPLING, VENDORS ARE RESPONSIBLE FOR ENSURING THAT THEY ARE PERFORMING AGAINST THE CORRECT DRAWING REVISION NUMBER (IF APPLICABLE).</t>
  </si>
  <si>
    <t>Ash stacker/Spreader slew gearbox</t>
  </si>
  <si>
    <t>GEARBOX: TYPE: REDUCTION; RATIO: 1400:1; BEVEL WHEEL PLANETARY GEARBOX, TYPE: GPW130, DRAWING NO: 0/3838/5044/0, VENDORS ARE RESPONSIBLE FOR ENSURING THAT THEY ARE PERFORMING AGAINST THE CORRECT DRAWING REVISION NUMBER (IF APPLICABLE).</t>
  </si>
  <si>
    <t>Spreader Power Cable Reel gearbox(3,3 KV)</t>
  </si>
  <si>
    <t>David Brown, H Series
B3-280
Ratio: 18,9:1
Speed: 86rpm
90KW
LH and RH boxes</t>
  </si>
  <si>
    <t>Stacker Cable reel Gearbox( 11kV)</t>
  </si>
  <si>
    <t>Dymot geared electirc winch</t>
  </si>
  <si>
    <t>GEARED ELECTRIC WINCH, MOTOR SPEED = 1415 RPM, 2,2 KW, BI-DIRECTION, SPEC: 4141, JOB NO: 19980</t>
  </si>
  <si>
    <t>Stahl</t>
  </si>
  <si>
    <t xml:space="preserve">ELECTRIC WINCH, 380 V, 16 KW, WITH 7760-19 FRICTION DISC BRAKE  </t>
  </si>
  <si>
    <t>CEFILAC</t>
  </si>
  <si>
    <t>POWER CABLE REEL DRIVE, A5 REDUCTION GEARBOX WITH THREE 1,5 KW MOTORS. WITH HYSTERESIS MAGNETIC COUPLINGS.</t>
  </si>
  <si>
    <t>KZA 200 GB HOLLOW SHAFT</t>
  </si>
  <si>
    <t>Bonfigioli,Gear Unit Assembly HDO120/317 Planetary</t>
  </si>
  <si>
    <t>20,21</t>
  </si>
  <si>
    <t>Milling Plant</t>
  </si>
  <si>
    <t>Mill feeder gearbox NDE</t>
  </si>
  <si>
    <t>Mil feeder gearbox DE</t>
  </si>
  <si>
    <t>Weco
Speed reducer; 20:1; 356/17.73 rpm, 2LT33, 0,61/08855 rev 1; 3,67kW</t>
  </si>
  <si>
    <t>Weco
Speed reducer; 20:1; 356 rpm, 2LT33, 0,61/08855 rev 1; 3,67kW</t>
  </si>
  <si>
    <t>David Brown, BEW 
65M - Worm shaft
Ratoio: 40:1
1440 rpm
5,5kw</t>
  </si>
  <si>
    <t>Hansen
RDE43 ANR
Ratio: 100:15:1
1440 rpm
5,5kW</t>
  </si>
  <si>
    <t>GEARBOX: TYPE: REDUCTION; RATIO: 40:1; SPEED: 1440 RPM; POWER: 5.5 KW; APPLICATION: CONVEYOR 20 &amp; 21; GEARBOX TYPE: REDUCTION GEARBOX RATIO: 40:1 SPEED: 1440 RPM POWER: 5 5 KW SERIAL NUMBER: W86-2059 MODEL: DAVID BROWN BEW 65M SHAFT TYPE: WORM SHAFT VENDORS ARE RESPONSIBLE FOR ENSURING THAT THEY ARE PERFORMING AGAINST THE CORRECT DRAWING REVISION; VENDORS ARE RESPONSIBLE FOR ENSURING THAT THEY ARE PERFORMING AGAINST THE CORRECT DRAWING REVISION NUMBER (IF APPLICABLE).</t>
  </si>
  <si>
    <t>GEARBOX: TYPE: REDUCTION; RATIO: 100:15:1; SPEED: 1440 RPM; POWER: 5.5 KW; APPLICATION: CONVEYOR 23; GEARBOX: TYPE: REDUCTION GEARBOX RATIO: 100:15:1 SPEED: 1440 RPM POWER: 5 5 KW SERIAL NUMBER: RDE43 ANR MODEL: HANSEN VENDORS ARE RESPONSIBLE FOR ENSURING THAT THEY ARE PERFORMING AGAINST THE CORRECT DRAWING REVISION; VENDORS ARE RESPONSIBLE FOR ENSURING THAT THEY ARE PERFORMING AGAINST THE CORRECT DRAWING REVISION NUMBER (IF APPLICABLE).</t>
  </si>
  <si>
    <t>Buffalo feeders reduction gearbox - Left</t>
  </si>
  <si>
    <t>Buffalo feeders reduction gearbox - Right</t>
  </si>
  <si>
    <t>GEARBOX: TYPE: REDUCTION; RATIO: 88:2; SPEED: 1500 RPM; POWER: 132 KW; APPLICATION: BUFFALO FEEDER; GEARBOX: TYPE: REDUCTION GEARBOX RATIO 88:2 SPEED: 1500 RPM POWER 132KW MOUNT POSITION B3 MODEL HDO 130 4 LP R2 VP CODE 2FC5091D6N10001 BONFIGLIOLI POWER TRANSMISSIONS VENDORS ARE RESPONSIBLE FOR ENSURING THAT THEY ARE PERFORMING AGAINST THCORRECT DRAWING REVISION NUMBER IF APPLICABLE THE CORRECT DRAWING REVISION NUMBER IF APPLICABLE; VENDORS ARE RESPONSIBLE FOR ENSURING THAT THEY ARE PERFORMING AGAINST THE CORRECT DRAWING REVISION NUMBER (IF APPLICABLE).</t>
  </si>
  <si>
    <t>GEARBOX: TYPE: REDUCTION; RATIO: 88:2; SPEED: 1500 RPM; POWER: 132 KW; APPLICATION: BUFFALO FEEDER; GEARBOX: TYPE: REDUCTION GEARBOX RATIO: 88:2 SPEED: 1500 RPM POWER: 132KW MOUNT POSITION: B3 MODEL: HDO 130 4 LP L1 VP CODE: 2FC5091A1N10001 BONFIGLIOLI POWER TRANSMISSIONS VENDORS ARE RESPONSIBLE FOR ENSURING THAT THEY ARE PERFORMING AGAINST THCORRECT DRAWING REVISION NUMBER IF APPLICABLE THE CORRECT DRAWING REVISION NUMBER IF APPLICABLE; VENDORS ARE RESPONSIBLE FOR ENSURING THAT THEY ARE PERFORMING AGAINST THE CORRECT DRAWING REVISION NUMBER (IF APPLICABLE).</t>
  </si>
  <si>
    <t>GEARBOX:REDUCTION;
88:2;
1500 RPM;
132 KW</t>
  </si>
  <si>
    <t>GEARBOX: TYPE: REDUCTION; RATIO: 30:1; SPEED: 1500 RPM; POWER: 1.5 KW; APPLICATION: SPREADER CABLE REEL; GEARBOX: TYPE: REDUCTION GEARBOX; RATIO: 30:1; SPEED: 1500 RPM; POWER: 1.5KW; APPLICATION:; VENDORS ARE RESPONSIBLE FOR ENSURING THAT THEY ARE PERFORMING AGAINST THE CORRECT DRAWING REVISION NUMBER (IF APPLICABLE).</t>
  </si>
  <si>
    <t>GEARBOX: TYPE: REDUCTION; RATIO: 30:1; SPEED: 1500 RPM; POWER: 1.5 KW; APPLICATION: STACKER CABLE REEL DRUM; GEARBOX: TYPE: REDUCTION GEARBOX; RATIO: 30:1; SPEED: 1500 RPM; POWER: 1.5KW; APPLICATION: STACKER; VENDORS ARE RESPONSIBLE FOR ENSURING THAT THEY ARE PERFORMING AGAINST THE CORRECT DRAWING REVISION NUMBER (IF APPLICABLE).</t>
  </si>
  <si>
    <t>Stacker Cable reel gearbox( for both power &amp; control cable)</t>
  </si>
  <si>
    <t>Inloading  Mobile Feeder Gearbox (Short Conveyor)</t>
  </si>
  <si>
    <t>Inloading  Mobile Feeder Gearbox (Long Conveyor)</t>
  </si>
  <si>
    <t>GEARBOX: TYPE: C/W VARIATOR; RATIO: 30:1; SPEED: 1500 RPM; POWER: 5.5 KW; APPLICATION: INLOADING FEEDER GEARBOX (LONG CONVEYOR); SERIAL BM1-07 SERIES GEARBOX FROM PILOT CRUSHTEC INTERNATIONAL VENDORS ARE RESPONSIBLE FOR ENSURING THAT THEY ARE PERFORMING AGAINST THE CORRECT DRAWING REVISION; VENDORS ARE RESPONSIBLE FOR ENSURING THAT THEY ARE PERFORMING AGAINST THE CORRECT DRAWING REVISION NUMBER (IF APPLICABLE).</t>
  </si>
  <si>
    <t>GEARBOX: TYPE: HELICAL BEVEL GEARMOTOR; RATIO: 28.2:1; SPEED: 1800 RPM; POWER: 5.5 KW; APPLICATION: INLOADING MOBILE FEEDER (SHORT CONVEYOR); GEARBOX: TYPE: HELICAL BEVEL GEARMOTOR RATIO: 28 2:1 SPEED: 1800 RPM POWER: 55KW SERIAL NUMBER: 1422455675/1 MOUNT POSITION: B8 MODEL: A 80 3 UH80 P200 CODE: 2E88GO33A30021 OUTPUT SHAFT DIAMETER: 80 MM G7 TOLERANCE BONFIGLIOLI A SERIES HELICAL BEVEL GEARMOTOR WITH RIGHT- ANGLE LAYOUT BETWEEN INPUT AND OUTPUT SHAFTS VENDORS ARE RESPONSIBLE FOR ENSURING THAT THEY ARE PERFORMING AGAINST THE CORRECT DRAWING REVISION NUMBER IF APPLICABLE; VENDORS ARE RESPONSIBLE FOR ENSURING THAT THEY ARE PERFORMING AGAINST THE CORRECT DRAWING REVISION NUMBER (IF APPLICABLE).</t>
  </si>
  <si>
    <t>Spreader cable reel gearbox (for both power &amp; control cable)</t>
  </si>
  <si>
    <t xml:space="preserve">
Reduction Gearbox
Ratio: 30:1
Speed: 1500 rpm
Power: 1.5 kW</t>
  </si>
  <si>
    <t>CEFILAC
Reduction Gearbox
Ratio: 30:1
Speed: 1500 rpm
Power: 1.5 Kw</t>
  </si>
  <si>
    <t xml:space="preserve">
Helical Bevel Gearmotor
Ratio: 28.2:1
Speed: 1800 rpm
Power: 5.5 kW</t>
  </si>
  <si>
    <t>Gearbox C/W Variator
Ratio: 30:1
Speed: 1500 rpm
Power: 5.5 kW</t>
  </si>
  <si>
    <t> 1</t>
  </si>
  <si>
    <t> 2</t>
  </si>
  <si>
    <t> 3</t>
  </si>
  <si>
    <t>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</si>
</sst>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000000"/>
      <name val="Arial"/>
      <family val="2"/>
    </font>
    <font>
      <sz val="11"/>
      <color rgb="FF000000"/>
      <name val="Arial"/>
      <family val="2"/>
    </font>
    <font>
      <sz val="10"/>
      <color rgb="FF000000"/>
      <name val="Arial"/>
      <family val="2"/>
    </font>
    <font>
      <sz val="11"/>
      <color theme="1"/>
      <name val="Arial"/>
      <family val="2"/>
    </font>
    <font>
      <b/>
      <sz val="12"/>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justify" vertical="center"/>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horizontal="left"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1" xfId="0" applyFont="1" applyBorder="1"/>
    <xf numFmtId="0" fontId="5" fillId="0" borderId="3" xfId="0" applyFont="1" applyBorder="1"/>
    <xf numFmtId="0" fontId="4" fillId="0" borderId="0" xfId="0" applyFont="1"/>
    <xf numFmtId="0" fontId="5" fillId="0" borderId="1" xfId="0" applyFont="1" applyBorder="1"/>
    <xf numFmtId="0" fontId="4" fillId="0" borderId="3" xfId="0" applyFont="1" applyBorder="1"/>
    <xf numFmtId="0" fontId="4" fillId="0" borderId="1" xfId="0" applyFont="1" applyBorder="1" applyAlignment="1">
      <alignment wrapText="1"/>
    </xf>
    <xf numFmtId="0" fontId="4" fillId="0" borderId="1" xfId="0" applyFont="1" applyFill="1" applyBorder="1"/>
    <xf numFmtId="0" fontId="4" fillId="0" borderId="3" xfId="0" applyFont="1" applyFill="1" applyBorder="1"/>
    <xf numFmtId="0" fontId="4" fillId="0" borderId="0" xfId="0" applyFont="1" applyFill="1"/>
    <xf numFmtId="0" fontId="4" fillId="0" borderId="1" xfId="0" applyFont="1" applyBorder="1" applyAlignment="1">
      <alignment horizontal="left" vertical="center"/>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Hanerike Koekemoer" id="{DD241E95-6661-47A6-9D4D-929041085ACA}" userId="S::SwanepH@eskom.co.za::e18b60da-4b31-41be-a951-3d5c1596875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25" dT="2025-08-25T13:13:31.55" personId="{DD241E95-6661-47A6-9D4D-929041085ACA}" id="{2D438C14-77AE-4370-B76A-E08CB365DF38}">
    <text xml:space="preserve">Refers to the shaft and not the gearbox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5FED6-9521-49DA-A50E-7144FCE0126F}">
  <dimension ref="A2:G67"/>
  <sheetViews>
    <sheetView tabSelected="1" zoomScale="85" zoomScaleNormal="85" workbookViewId="0">
      <pane xSplit="1" ySplit="2" topLeftCell="H37" activePane="bottomRight" state="frozen"/>
      <selection pane="topRight" activeCell="C1" sqref="C1"/>
      <selection pane="bottomLeft" activeCell="A3" sqref="A3"/>
      <selection pane="bottomRight" activeCell="G48" sqref="G48"/>
    </sheetView>
  </sheetViews>
  <sheetFormatPr defaultColWidth="26.90625" defaultRowHeight="14" x14ac:dyDescent="0.3"/>
  <cols>
    <col min="1" max="1" width="58.90625" style="19" bestFit="1" customWidth="1"/>
    <col min="2" max="2" width="29.81640625" style="19" customWidth="1"/>
    <col min="3" max="3" width="13.90625" style="19" customWidth="1"/>
    <col min="4" max="5" width="26.90625" style="19" customWidth="1"/>
    <col min="6" max="6" width="18.6328125" style="19" customWidth="1"/>
    <col min="7" max="7" width="106.81640625" style="22" customWidth="1"/>
    <col min="8" max="16384" width="26.90625" style="19"/>
  </cols>
  <sheetData>
    <row r="2" spans="1:7" ht="28" x14ac:dyDescent="0.35">
      <c r="A2" s="17" t="s">
        <v>4</v>
      </c>
      <c r="B2" s="1" t="s">
        <v>66</v>
      </c>
      <c r="C2" s="1" t="s">
        <v>0</v>
      </c>
      <c r="D2" s="2" t="s">
        <v>1</v>
      </c>
      <c r="E2" s="2" t="s">
        <v>46</v>
      </c>
      <c r="F2" s="18" t="s">
        <v>2</v>
      </c>
      <c r="G2" s="2" t="s">
        <v>38</v>
      </c>
    </row>
    <row r="3" spans="1:7" ht="15.5" x14ac:dyDescent="0.35">
      <c r="A3" s="20" t="s">
        <v>7</v>
      </c>
      <c r="B3" s="1"/>
      <c r="C3" s="1"/>
      <c r="D3" s="2"/>
      <c r="E3" s="2"/>
      <c r="F3" s="21"/>
      <c r="G3" s="2"/>
    </row>
    <row r="4" spans="1:7" ht="84" x14ac:dyDescent="0.3">
      <c r="A4" s="17" t="s">
        <v>12</v>
      </c>
      <c r="B4" s="3" t="s">
        <v>47</v>
      </c>
      <c r="C4" s="4">
        <v>4</v>
      </c>
      <c r="D4" s="5">
        <v>9</v>
      </c>
      <c r="E4" s="5">
        <v>4</v>
      </c>
      <c r="F4" s="21">
        <v>176906</v>
      </c>
      <c r="G4" s="5" t="s">
        <v>67</v>
      </c>
    </row>
    <row r="5" spans="1:7" ht="70" x14ac:dyDescent="0.3">
      <c r="A5" s="17" t="s">
        <v>13</v>
      </c>
      <c r="B5" s="3" t="s">
        <v>48</v>
      </c>
      <c r="C5" s="4">
        <v>6</v>
      </c>
      <c r="D5" s="5">
        <v>6</v>
      </c>
      <c r="E5" s="5">
        <v>4</v>
      </c>
      <c r="F5" s="21">
        <v>176936</v>
      </c>
      <c r="G5" s="5" t="s">
        <v>69</v>
      </c>
    </row>
    <row r="6" spans="1:7" ht="98" x14ac:dyDescent="0.3">
      <c r="A6" s="17" t="s">
        <v>14</v>
      </c>
      <c r="B6" s="3" t="s">
        <v>49</v>
      </c>
      <c r="C6" s="4">
        <v>6</v>
      </c>
      <c r="D6" s="5">
        <v>6</v>
      </c>
      <c r="E6" s="5">
        <v>4</v>
      </c>
      <c r="F6" s="21">
        <v>176930</v>
      </c>
      <c r="G6" s="5" t="s">
        <v>70</v>
      </c>
    </row>
    <row r="7" spans="1:7" ht="56" x14ac:dyDescent="0.3">
      <c r="A7" s="22" t="s">
        <v>39</v>
      </c>
      <c r="B7" s="3" t="s">
        <v>103</v>
      </c>
      <c r="C7" s="4">
        <f>6+6</f>
        <v>12</v>
      </c>
      <c r="D7" s="5">
        <v>7</v>
      </c>
      <c r="E7" s="5">
        <v>3</v>
      </c>
      <c r="F7" s="21">
        <v>571107</v>
      </c>
      <c r="G7" s="5" t="s">
        <v>71</v>
      </c>
    </row>
    <row r="8" spans="1:7" ht="50" x14ac:dyDescent="0.3">
      <c r="A8" s="17" t="s">
        <v>18</v>
      </c>
      <c r="B8" s="3" t="s">
        <v>50</v>
      </c>
      <c r="C8" s="4">
        <v>1</v>
      </c>
      <c r="D8" s="6">
        <v>3</v>
      </c>
      <c r="E8" s="6">
        <v>1</v>
      </c>
      <c r="F8" s="21">
        <v>176836</v>
      </c>
      <c r="G8" s="6" t="s">
        <v>128</v>
      </c>
    </row>
    <row r="9" spans="1:7" ht="25" hidden="1" x14ac:dyDescent="0.3">
      <c r="A9" s="17" t="s">
        <v>131</v>
      </c>
      <c r="B9" s="7" t="s">
        <v>138</v>
      </c>
      <c r="C9" s="4">
        <v>1</v>
      </c>
      <c r="D9" s="6">
        <v>3</v>
      </c>
      <c r="E9" s="6">
        <v>1</v>
      </c>
      <c r="F9" s="21"/>
      <c r="G9" s="6" t="s">
        <v>139</v>
      </c>
    </row>
    <row r="10" spans="1:7" s="25" customFormat="1" ht="70" x14ac:dyDescent="0.3">
      <c r="A10" s="23" t="s">
        <v>164</v>
      </c>
      <c r="B10" s="12" t="s">
        <v>165</v>
      </c>
      <c r="C10" s="13">
        <v>1</v>
      </c>
      <c r="D10" s="14">
        <v>3</v>
      </c>
      <c r="E10" s="14">
        <v>1</v>
      </c>
      <c r="F10" s="24">
        <v>771835</v>
      </c>
      <c r="G10" s="14" t="s">
        <v>157</v>
      </c>
    </row>
    <row r="11" spans="1:7" ht="84" x14ac:dyDescent="0.3">
      <c r="A11" s="17" t="s">
        <v>19</v>
      </c>
      <c r="B11" s="3" t="s">
        <v>51</v>
      </c>
      <c r="C11" s="4">
        <v>2</v>
      </c>
      <c r="D11" s="5">
        <v>4</v>
      </c>
      <c r="E11" s="5">
        <v>1</v>
      </c>
      <c r="F11" s="21">
        <v>176837</v>
      </c>
      <c r="G11" s="5" t="s">
        <v>72</v>
      </c>
    </row>
    <row r="12" spans="1:7" ht="84" x14ac:dyDescent="0.3">
      <c r="A12" s="17" t="s">
        <v>20</v>
      </c>
      <c r="B12" s="3" t="s">
        <v>52</v>
      </c>
      <c r="C12" s="4">
        <f>6+1</f>
        <v>7</v>
      </c>
      <c r="D12" s="5">
        <v>6</v>
      </c>
      <c r="E12" s="5">
        <v>4</v>
      </c>
      <c r="F12" s="21">
        <v>176838</v>
      </c>
      <c r="G12" s="5" t="s">
        <v>73</v>
      </c>
    </row>
    <row r="13" spans="1:7" x14ac:dyDescent="0.3">
      <c r="A13" s="17" t="s">
        <v>42</v>
      </c>
      <c r="B13" s="3" t="s">
        <v>134</v>
      </c>
      <c r="C13" s="4">
        <v>2</v>
      </c>
      <c r="D13" s="5">
        <v>4</v>
      </c>
      <c r="E13" s="5">
        <v>2</v>
      </c>
      <c r="F13" s="21">
        <v>573122</v>
      </c>
      <c r="G13" s="5" t="s">
        <v>135</v>
      </c>
    </row>
    <row r="14" spans="1:7" x14ac:dyDescent="0.3">
      <c r="A14" s="17" t="s">
        <v>43</v>
      </c>
      <c r="B14" s="3" t="s">
        <v>136</v>
      </c>
      <c r="C14" s="4">
        <v>1</v>
      </c>
      <c r="D14" s="5">
        <v>3</v>
      </c>
      <c r="E14" s="5">
        <v>1</v>
      </c>
      <c r="F14" s="21">
        <v>707561</v>
      </c>
      <c r="G14" s="5" t="s">
        <v>137</v>
      </c>
    </row>
    <row r="15" spans="1:7" ht="70" x14ac:dyDescent="0.3">
      <c r="A15" s="17" t="s">
        <v>31</v>
      </c>
      <c r="B15" s="3" t="s">
        <v>53</v>
      </c>
      <c r="C15" s="4">
        <v>2</v>
      </c>
      <c r="D15" s="5">
        <v>2</v>
      </c>
      <c r="E15" s="5"/>
      <c r="F15" s="21">
        <v>527641</v>
      </c>
      <c r="G15" s="5" t="s">
        <v>74</v>
      </c>
    </row>
    <row r="16" spans="1:7" ht="84" x14ac:dyDescent="0.3">
      <c r="A16" s="17" t="s">
        <v>129</v>
      </c>
      <c r="B16" s="8" t="s">
        <v>54</v>
      </c>
      <c r="C16" s="4">
        <v>3</v>
      </c>
      <c r="D16" s="5">
        <v>3</v>
      </c>
      <c r="E16" s="5">
        <v>1</v>
      </c>
      <c r="F16" s="21">
        <v>177782</v>
      </c>
      <c r="G16" s="5" t="s">
        <v>130</v>
      </c>
    </row>
    <row r="17" spans="1:7" ht="84" x14ac:dyDescent="0.3">
      <c r="A17" s="17" t="s">
        <v>29</v>
      </c>
      <c r="B17" s="3" t="s">
        <v>132</v>
      </c>
      <c r="C17" s="4">
        <v>2</v>
      </c>
      <c r="D17" s="5">
        <v>5</v>
      </c>
      <c r="E17" s="5">
        <v>2</v>
      </c>
      <c r="F17" s="21">
        <v>611224</v>
      </c>
      <c r="G17" s="5" t="s">
        <v>75</v>
      </c>
    </row>
    <row r="18" spans="1:7" ht="140" x14ac:dyDescent="0.3">
      <c r="A18" s="22" t="s">
        <v>36</v>
      </c>
      <c r="B18" s="3" t="s">
        <v>35</v>
      </c>
      <c r="C18" s="4">
        <v>4</v>
      </c>
      <c r="D18" s="5">
        <v>3</v>
      </c>
      <c r="E18" s="5">
        <v>2</v>
      </c>
      <c r="F18" s="21">
        <v>229737</v>
      </c>
      <c r="G18" s="5" t="s">
        <v>76</v>
      </c>
    </row>
    <row r="19" spans="1:7" ht="84" x14ac:dyDescent="0.3">
      <c r="A19" s="17" t="s">
        <v>30</v>
      </c>
      <c r="B19" s="3" t="s">
        <v>55</v>
      </c>
      <c r="C19" s="4">
        <v>2</v>
      </c>
      <c r="D19" s="5">
        <v>5</v>
      </c>
      <c r="E19" s="5">
        <v>2</v>
      </c>
      <c r="F19" s="21">
        <v>176900</v>
      </c>
      <c r="G19" s="5" t="s">
        <v>77</v>
      </c>
    </row>
    <row r="20" spans="1:7" ht="56" x14ac:dyDescent="0.3">
      <c r="A20" s="17" t="s">
        <v>40</v>
      </c>
      <c r="B20" s="3" t="s">
        <v>104</v>
      </c>
      <c r="C20" s="4">
        <v>2</v>
      </c>
      <c r="D20" s="5">
        <v>4</v>
      </c>
      <c r="E20" s="5">
        <v>2</v>
      </c>
      <c r="F20" s="21">
        <v>250345</v>
      </c>
      <c r="G20" s="5" t="s">
        <v>78</v>
      </c>
    </row>
    <row r="21" spans="1:7" ht="154" x14ac:dyDescent="0.3">
      <c r="A21" s="17" t="s">
        <v>41</v>
      </c>
      <c r="B21" s="3" t="s">
        <v>105</v>
      </c>
      <c r="C21" s="4">
        <v>2</v>
      </c>
      <c r="D21" s="5">
        <v>4</v>
      </c>
      <c r="E21" s="5">
        <v>2</v>
      </c>
      <c r="F21" s="21">
        <v>698599</v>
      </c>
      <c r="G21" s="5" t="s">
        <v>79</v>
      </c>
    </row>
    <row r="22" spans="1:7" hidden="1" x14ac:dyDescent="0.3">
      <c r="A22" s="17" t="s">
        <v>133</v>
      </c>
      <c r="B22" s="3"/>
      <c r="C22" s="4"/>
      <c r="D22" s="5"/>
      <c r="E22" s="5"/>
      <c r="F22" s="21"/>
      <c r="G22" s="5"/>
    </row>
    <row r="23" spans="1:7" s="25" customFormat="1" ht="70" x14ac:dyDescent="0.3">
      <c r="A23" s="23" t="s">
        <v>159</v>
      </c>
      <c r="B23" s="12" t="s">
        <v>166</v>
      </c>
      <c r="C23" s="13">
        <v>1</v>
      </c>
      <c r="D23" s="15">
        <v>3</v>
      </c>
      <c r="E23" s="15">
        <v>1</v>
      </c>
      <c r="F23" s="24">
        <v>771837</v>
      </c>
      <c r="G23" s="15" t="s">
        <v>158</v>
      </c>
    </row>
    <row r="24" spans="1:7" ht="84" x14ac:dyDescent="0.3">
      <c r="A24" s="17" t="s">
        <v>44</v>
      </c>
      <c r="B24" s="3" t="s">
        <v>106</v>
      </c>
      <c r="C24" s="4">
        <v>16</v>
      </c>
      <c r="D24" s="5">
        <v>8</v>
      </c>
      <c r="E24" s="5">
        <v>3</v>
      </c>
      <c r="F24" s="21">
        <v>140733</v>
      </c>
      <c r="G24" s="5" t="s">
        <v>80</v>
      </c>
    </row>
    <row r="25" spans="1:7" x14ac:dyDescent="0.3">
      <c r="A25" s="17" t="s">
        <v>45</v>
      </c>
      <c r="B25" s="3" t="s">
        <v>140</v>
      </c>
      <c r="C25" s="4">
        <v>1</v>
      </c>
      <c r="D25" s="5">
        <v>0</v>
      </c>
      <c r="E25" s="5">
        <v>3</v>
      </c>
      <c r="F25" s="21">
        <v>29146</v>
      </c>
      <c r="G25" s="9" t="s">
        <v>81</v>
      </c>
    </row>
    <row r="26" spans="1:7" s="25" customFormat="1" ht="126" x14ac:dyDescent="0.3">
      <c r="A26" s="23" t="s">
        <v>160</v>
      </c>
      <c r="B26" s="12" t="s">
        <v>167</v>
      </c>
      <c r="C26" s="13">
        <v>1</v>
      </c>
      <c r="D26" s="15">
        <v>3</v>
      </c>
      <c r="E26" s="15">
        <v>1</v>
      </c>
      <c r="F26" s="24">
        <v>772018</v>
      </c>
      <c r="G26" s="16" t="s">
        <v>163</v>
      </c>
    </row>
    <row r="27" spans="1:7" s="25" customFormat="1" ht="84" x14ac:dyDescent="0.3">
      <c r="A27" s="23" t="s">
        <v>161</v>
      </c>
      <c r="B27" s="12" t="s">
        <v>168</v>
      </c>
      <c r="C27" s="13">
        <v>1</v>
      </c>
      <c r="D27" s="15">
        <v>3</v>
      </c>
      <c r="E27" s="15">
        <v>1</v>
      </c>
      <c r="F27" s="24">
        <v>771849</v>
      </c>
      <c r="G27" s="16" t="s">
        <v>162</v>
      </c>
    </row>
    <row r="28" spans="1:7" x14ac:dyDescent="0.3">
      <c r="A28" s="17"/>
      <c r="B28" s="3"/>
      <c r="C28" s="4"/>
      <c r="D28" s="5"/>
      <c r="E28" s="5"/>
      <c r="F28" s="21"/>
      <c r="G28" s="5"/>
    </row>
    <row r="29" spans="1:7" ht="15.5" x14ac:dyDescent="0.35">
      <c r="A29" s="20" t="s">
        <v>3</v>
      </c>
      <c r="B29" s="1"/>
      <c r="C29" s="1"/>
      <c r="D29" s="2"/>
      <c r="E29" s="2"/>
      <c r="F29" s="21"/>
      <c r="G29" s="2"/>
    </row>
    <row r="30" spans="1:7" ht="70.5" thickBot="1" x14ac:dyDescent="0.35">
      <c r="A30" s="26">
        <v>16</v>
      </c>
      <c r="B30" s="3" t="s">
        <v>56</v>
      </c>
      <c r="C30" s="4">
        <v>2</v>
      </c>
      <c r="D30" s="5">
        <v>4</v>
      </c>
      <c r="E30" s="11" t="s">
        <v>169</v>
      </c>
      <c r="F30" s="21">
        <v>251093</v>
      </c>
      <c r="G30" s="5" t="s">
        <v>82</v>
      </c>
    </row>
    <row r="31" spans="1:7" ht="70.5" thickBot="1" x14ac:dyDescent="0.35">
      <c r="A31" s="17" t="s">
        <v>5</v>
      </c>
      <c r="B31" s="3" t="s">
        <v>57</v>
      </c>
      <c r="C31" s="4">
        <v>12</v>
      </c>
      <c r="D31" s="5">
        <v>5</v>
      </c>
      <c r="E31" s="11" t="s">
        <v>170</v>
      </c>
      <c r="F31" s="21">
        <v>623522</v>
      </c>
      <c r="G31" s="5" t="s">
        <v>83</v>
      </c>
    </row>
    <row r="32" spans="1:7" ht="84.5" thickBot="1" x14ac:dyDescent="0.35">
      <c r="A32" s="26">
        <v>17</v>
      </c>
      <c r="B32" s="3" t="s">
        <v>58</v>
      </c>
      <c r="C32" s="4">
        <v>8</v>
      </c>
      <c r="D32" s="5">
        <v>5</v>
      </c>
      <c r="E32" s="11" t="s">
        <v>171</v>
      </c>
      <c r="F32" s="21">
        <v>599300</v>
      </c>
      <c r="G32" s="5" t="s">
        <v>84</v>
      </c>
    </row>
    <row r="33" spans="1:7" ht="70.5" thickBot="1" x14ac:dyDescent="0.35">
      <c r="A33" s="17" t="s">
        <v>6</v>
      </c>
      <c r="B33" s="3" t="s">
        <v>59</v>
      </c>
      <c r="C33" s="4">
        <v>5</v>
      </c>
      <c r="D33" s="5">
        <v>3</v>
      </c>
      <c r="E33" s="11" t="s">
        <v>172</v>
      </c>
      <c r="F33" s="21">
        <v>623523</v>
      </c>
      <c r="G33" s="5" t="s">
        <v>85</v>
      </c>
    </row>
    <row r="34" spans="1:7" ht="84.5" thickBot="1" x14ac:dyDescent="0.35">
      <c r="A34" s="17" t="s">
        <v>142</v>
      </c>
      <c r="B34" s="3" t="s">
        <v>148</v>
      </c>
      <c r="C34" s="4">
        <v>2</v>
      </c>
      <c r="D34" s="5">
        <v>2</v>
      </c>
      <c r="E34" s="11" t="s">
        <v>169</v>
      </c>
      <c r="F34" s="21">
        <v>772019</v>
      </c>
      <c r="G34" s="22" t="s">
        <v>150</v>
      </c>
    </row>
    <row r="35" spans="1:7" ht="84.5" thickBot="1" x14ac:dyDescent="0.35">
      <c r="A35" s="26">
        <v>23</v>
      </c>
      <c r="B35" s="3" t="s">
        <v>149</v>
      </c>
      <c r="C35" s="4">
        <v>6</v>
      </c>
      <c r="D35" s="5">
        <v>4</v>
      </c>
      <c r="E35" s="11">
        <v>2</v>
      </c>
      <c r="F35" s="21">
        <v>772020</v>
      </c>
      <c r="G35" s="22" t="s">
        <v>151</v>
      </c>
    </row>
    <row r="36" spans="1:7" ht="98.5" thickBot="1" x14ac:dyDescent="0.35">
      <c r="A36" s="17" t="s">
        <v>34</v>
      </c>
      <c r="B36" s="3" t="s">
        <v>61</v>
      </c>
      <c r="C36" s="4">
        <v>4</v>
      </c>
      <c r="D36" s="5"/>
      <c r="E36" s="11" t="s">
        <v>172</v>
      </c>
      <c r="F36" s="21">
        <v>582993</v>
      </c>
      <c r="G36" s="5" t="s">
        <v>86</v>
      </c>
    </row>
    <row r="37" spans="1:7" ht="70.5" thickBot="1" x14ac:dyDescent="0.35">
      <c r="A37" s="17" t="s">
        <v>17</v>
      </c>
      <c r="B37" s="3" t="s">
        <v>60</v>
      </c>
      <c r="C37" s="4">
        <v>12</v>
      </c>
      <c r="D37" s="5">
        <v>3</v>
      </c>
      <c r="E37" s="11" t="s">
        <v>172</v>
      </c>
      <c r="F37" s="21">
        <v>251092</v>
      </c>
      <c r="G37" s="5" t="s">
        <v>87</v>
      </c>
    </row>
    <row r="38" spans="1:7" ht="84.5" thickBot="1" x14ac:dyDescent="0.35">
      <c r="A38" s="17" t="s">
        <v>24</v>
      </c>
      <c r="B38" s="3" t="s">
        <v>62</v>
      </c>
      <c r="C38" s="4">
        <v>2</v>
      </c>
      <c r="D38" s="5">
        <v>6</v>
      </c>
      <c r="E38" s="11" t="s">
        <v>169</v>
      </c>
      <c r="F38" s="21">
        <v>582995</v>
      </c>
      <c r="G38" s="5" t="s">
        <v>88</v>
      </c>
    </row>
    <row r="39" spans="1:7" ht="42.5" thickBot="1" x14ac:dyDescent="0.35">
      <c r="A39" s="17" t="s">
        <v>33</v>
      </c>
      <c r="B39" s="3" t="s">
        <v>126</v>
      </c>
      <c r="C39" s="4">
        <v>2</v>
      </c>
      <c r="D39" s="5">
        <v>6</v>
      </c>
      <c r="E39" s="11" t="s">
        <v>172</v>
      </c>
      <c r="F39" s="21">
        <v>553274</v>
      </c>
      <c r="G39" s="5" t="s">
        <v>95</v>
      </c>
    </row>
    <row r="40" spans="1:7" ht="42.5" thickBot="1" x14ac:dyDescent="0.35">
      <c r="A40" s="17" t="s">
        <v>27</v>
      </c>
      <c r="B40" s="3" t="s">
        <v>63</v>
      </c>
      <c r="C40" s="4">
        <v>2</v>
      </c>
      <c r="D40" s="5">
        <v>3</v>
      </c>
      <c r="E40" s="11" t="s">
        <v>172</v>
      </c>
      <c r="F40" s="21">
        <v>25935</v>
      </c>
      <c r="G40" s="5" t="s">
        <v>89</v>
      </c>
    </row>
    <row r="41" spans="1:7" ht="98.5" thickBot="1" x14ac:dyDescent="0.35">
      <c r="A41" s="17" t="s">
        <v>152</v>
      </c>
      <c r="B41" s="27" t="s">
        <v>156</v>
      </c>
      <c r="C41" s="4">
        <v>3</v>
      </c>
      <c r="D41" s="5">
        <v>2</v>
      </c>
      <c r="E41" s="11" t="s">
        <v>169</v>
      </c>
      <c r="F41" s="21">
        <v>772131</v>
      </c>
      <c r="G41" s="22" t="s">
        <v>154</v>
      </c>
    </row>
    <row r="42" spans="1:7" ht="98.5" thickBot="1" x14ac:dyDescent="0.35">
      <c r="A42" s="17" t="s">
        <v>153</v>
      </c>
      <c r="B42" s="27" t="s">
        <v>156</v>
      </c>
      <c r="C42" s="4">
        <v>3</v>
      </c>
      <c r="D42" s="5">
        <v>2</v>
      </c>
      <c r="E42" s="11" t="s">
        <v>169</v>
      </c>
      <c r="F42" s="21">
        <v>772130</v>
      </c>
      <c r="G42" s="22" t="s">
        <v>155</v>
      </c>
    </row>
    <row r="43" spans="1:7" ht="28.5" thickBot="1" x14ac:dyDescent="0.35">
      <c r="A43" s="17" t="s">
        <v>127</v>
      </c>
      <c r="B43" s="8" t="s">
        <v>141</v>
      </c>
      <c r="C43" s="4">
        <v>4</v>
      </c>
      <c r="D43" s="5">
        <v>4</v>
      </c>
      <c r="E43" s="11">
        <v>1</v>
      </c>
      <c r="F43" s="21">
        <v>725112</v>
      </c>
      <c r="G43" s="5"/>
    </row>
    <row r="44" spans="1:7" x14ac:dyDescent="0.3">
      <c r="A44" s="17"/>
      <c r="B44" s="3"/>
      <c r="C44" s="4"/>
      <c r="D44" s="5"/>
      <c r="E44" s="5"/>
      <c r="F44" s="21"/>
      <c r="G44" s="5"/>
    </row>
    <row r="45" spans="1:7" ht="15.5" x14ac:dyDescent="0.35">
      <c r="A45" s="20" t="s">
        <v>8</v>
      </c>
      <c r="B45" s="7"/>
      <c r="C45" s="4"/>
      <c r="D45" s="5"/>
      <c r="E45" s="5"/>
      <c r="F45" s="21"/>
      <c r="G45" s="5"/>
    </row>
    <row r="46" spans="1:7" ht="84" x14ac:dyDescent="0.3">
      <c r="A46" s="17" t="s">
        <v>116</v>
      </c>
      <c r="B46" s="3" t="s">
        <v>115</v>
      </c>
      <c r="C46" s="4">
        <v>2</v>
      </c>
      <c r="D46" s="5">
        <v>2</v>
      </c>
      <c r="E46" s="5">
        <v>1</v>
      </c>
      <c r="F46" s="21">
        <v>176902</v>
      </c>
      <c r="G46" s="5" t="s">
        <v>90</v>
      </c>
    </row>
    <row r="47" spans="1:7" ht="84" x14ac:dyDescent="0.3">
      <c r="A47" s="22" t="s">
        <v>123</v>
      </c>
      <c r="B47" s="3" t="s">
        <v>118</v>
      </c>
      <c r="C47" s="4">
        <f>4+2</f>
        <v>6</v>
      </c>
      <c r="D47" s="5">
        <v>3</v>
      </c>
      <c r="E47" s="5">
        <v>1</v>
      </c>
      <c r="F47" s="21">
        <v>176901</v>
      </c>
      <c r="G47" s="5" t="s">
        <v>75</v>
      </c>
    </row>
    <row r="48" spans="1:7" ht="84" x14ac:dyDescent="0.3">
      <c r="A48" s="22" t="s">
        <v>124</v>
      </c>
      <c r="B48" s="3" t="s">
        <v>117</v>
      </c>
      <c r="C48" s="4">
        <f>6+2</f>
        <v>8</v>
      </c>
      <c r="D48" s="5">
        <v>4</v>
      </c>
      <c r="E48" s="5">
        <v>1</v>
      </c>
      <c r="F48" s="21">
        <v>176900</v>
      </c>
      <c r="G48" s="5" t="s">
        <v>77</v>
      </c>
    </row>
    <row r="49" spans="1:7" ht="84" x14ac:dyDescent="0.3">
      <c r="A49" s="17" t="s">
        <v>120</v>
      </c>
      <c r="B49" s="3" t="s">
        <v>119</v>
      </c>
      <c r="C49" s="4">
        <v>6</v>
      </c>
      <c r="D49" s="5">
        <v>4</v>
      </c>
      <c r="E49" s="5">
        <v>2</v>
      </c>
      <c r="F49" s="21">
        <v>176899</v>
      </c>
      <c r="G49" s="5" t="s">
        <v>91</v>
      </c>
    </row>
    <row r="50" spans="1:7" ht="56" x14ac:dyDescent="0.3">
      <c r="A50" s="17" t="s">
        <v>9</v>
      </c>
      <c r="B50" s="3" t="s">
        <v>122</v>
      </c>
      <c r="C50" s="4">
        <v>6</v>
      </c>
      <c r="D50" s="5">
        <v>6</v>
      </c>
      <c r="E50" s="5">
        <v>2</v>
      </c>
      <c r="F50" s="21">
        <v>176938</v>
      </c>
      <c r="G50" s="5" t="s">
        <v>92</v>
      </c>
    </row>
    <row r="51" spans="1:7" ht="84" x14ac:dyDescent="0.3">
      <c r="A51" s="17" t="s">
        <v>10</v>
      </c>
      <c r="B51" s="3" t="s">
        <v>64</v>
      </c>
      <c r="C51" s="4">
        <v>12</v>
      </c>
      <c r="D51" s="5">
        <v>12</v>
      </c>
      <c r="E51" s="5">
        <v>4</v>
      </c>
      <c r="F51" s="21">
        <v>176937</v>
      </c>
      <c r="G51" s="5" t="s">
        <v>93</v>
      </c>
    </row>
    <row r="52" spans="1:7" ht="56" x14ac:dyDescent="0.3">
      <c r="A52" s="22" t="s">
        <v>125</v>
      </c>
      <c r="B52" s="3" t="s">
        <v>121</v>
      </c>
      <c r="C52" s="4">
        <f>24+2</f>
        <v>26</v>
      </c>
      <c r="D52" s="5">
        <v>24</v>
      </c>
      <c r="E52" s="5">
        <v>4</v>
      </c>
      <c r="F52" s="21">
        <v>25747</v>
      </c>
      <c r="G52" s="5" t="s">
        <v>68</v>
      </c>
    </row>
    <row r="53" spans="1:7" ht="70" x14ac:dyDescent="0.3">
      <c r="A53" s="17" t="s">
        <v>21</v>
      </c>
      <c r="B53" s="3" t="s">
        <v>65</v>
      </c>
      <c r="C53" s="4">
        <v>6</v>
      </c>
      <c r="D53" s="5">
        <v>3</v>
      </c>
      <c r="E53" s="5">
        <v>1</v>
      </c>
      <c r="F53" s="21">
        <v>225493</v>
      </c>
      <c r="G53" s="5" t="s">
        <v>94</v>
      </c>
    </row>
    <row r="54" spans="1:7" ht="56" x14ac:dyDescent="0.3">
      <c r="A54" s="22" t="s">
        <v>11</v>
      </c>
      <c r="B54" s="3" t="s">
        <v>107</v>
      </c>
      <c r="C54" s="4">
        <f>6+3+2</f>
        <v>11</v>
      </c>
      <c r="D54" s="5">
        <v>8</v>
      </c>
      <c r="E54" s="5">
        <v>2</v>
      </c>
      <c r="F54" s="21">
        <v>251094</v>
      </c>
      <c r="G54" s="5" t="s">
        <v>96</v>
      </c>
    </row>
    <row r="55" spans="1:7" x14ac:dyDescent="0.3">
      <c r="A55" s="17"/>
      <c r="B55" s="7"/>
      <c r="C55" s="4"/>
      <c r="D55" s="5"/>
      <c r="E55" s="5"/>
      <c r="F55" s="21"/>
      <c r="G55" s="5"/>
    </row>
    <row r="56" spans="1:7" ht="15.5" x14ac:dyDescent="0.35">
      <c r="A56" s="20" t="s">
        <v>16</v>
      </c>
      <c r="B56" s="7"/>
      <c r="C56" s="4"/>
      <c r="D56" s="5"/>
      <c r="E56" s="5"/>
      <c r="F56" s="21"/>
      <c r="G56" s="5"/>
    </row>
    <row r="57" spans="1:7" ht="70" x14ac:dyDescent="0.3">
      <c r="A57" s="17" t="s">
        <v>15</v>
      </c>
      <c r="B57" s="3" t="s">
        <v>108</v>
      </c>
      <c r="C57" s="4">
        <v>6</v>
      </c>
      <c r="D57" s="5">
        <v>6</v>
      </c>
      <c r="E57" s="5">
        <v>3</v>
      </c>
      <c r="F57" s="21">
        <v>176939</v>
      </c>
      <c r="G57" s="9" t="s">
        <v>37</v>
      </c>
    </row>
    <row r="58" spans="1:7" ht="70" x14ac:dyDescent="0.3">
      <c r="A58" s="17" t="s">
        <v>22</v>
      </c>
      <c r="B58" s="3" t="s">
        <v>109</v>
      </c>
      <c r="C58" s="4">
        <v>6</v>
      </c>
      <c r="D58" s="5">
        <v>5</v>
      </c>
      <c r="E58" s="5">
        <v>2</v>
      </c>
      <c r="F58" s="21">
        <v>177265</v>
      </c>
      <c r="G58" s="5" t="s">
        <v>97</v>
      </c>
    </row>
    <row r="59" spans="1:7" ht="70" x14ac:dyDescent="0.3">
      <c r="A59" s="17" t="s">
        <v>25</v>
      </c>
      <c r="B59" s="3" t="s">
        <v>110</v>
      </c>
      <c r="C59" s="4">
        <v>6</v>
      </c>
      <c r="D59" s="5">
        <v>5</v>
      </c>
      <c r="E59" s="5">
        <v>2</v>
      </c>
      <c r="F59" s="21">
        <v>501128</v>
      </c>
      <c r="G59" s="5" t="s">
        <v>98</v>
      </c>
    </row>
    <row r="60" spans="1:7" ht="70" x14ac:dyDescent="0.3">
      <c r="A60" s="17" t="s">
        <v>25</v>
      </c>
      <c r="B60" s="3" t="s">
        <v>111</v>
      </c>
      <c r="C60" s="4">
        <v>12</v>
      </c>
      <c r="D60" s="5">
        <v>7</v>
      </c>
      <c r="E60" s="5">
        <v>3</v>
      </c>
      <c r="F60" s="21">
        <v>501129</v>
      </c>
      <c r="G60" s="5" t="s">
        <v>99</v>
      </c>
    </row>
    <row r="61" spans="1:7" ht="56" x14ac:dyDescent="0.3">
      <c r="A61" s="17" t="s">
        <v>23</v>
      </c>
      <c r="B61" s="3" t="s">
        <v>112</v>
      </c>
      <c r="C61" s="4">
        <v>2</v>
      </c>
      <c r="D61" s="5">
        <v>3</v>
      </c>
      <c r="E61" s="5">
        <v>1</v>
      </c>
      <c r="F61" s="21">
        <v>253696</v>
      </c>
      <c r="G61" s="5" t="s">
        <v>100</v>
      </c>
    </row>
    <row r="62" spans="1:7" ht="15.5" x14ac:dyDescent="0.35">
      <c r="A62" s="20" t="s">
        <v>32</v>
      </c>
      <c r="B62" s="7"/>
      <c r="C62" s="4"/>
      <c r="D62" s="5"/>
      <c r="E62" s="5"/>
      <c r="F62" s="21"/>
      <c r="G62" s="5"/>
    </row>
    <row r="63" spans="1:7" ht="70" x14ac:dyDescent="0.3">
      <c r="A63" s="17" t="s">
        <v>26</v>
      </c>
      <c r="B63" s="8" t="s">
        <v>113</v>
      </c>
      <c r="C63" s="4">
        <v>12</v>
      </c>
      <c r="D63" s="5">
        <v>16</v>
      </c>
      <c r="E63" s="5">
        <v>2</v>
      </c>
      <c r="F63" s="21">
        <v>25499</v>
      </c>
      <c r="G63" s="5" t="s">
        <v>101</v>
      </c>
    </row>
    <row r="64" spans="1:7" ht="70" x14ac:dyDescent="0.3">
      <c r="A64" s="17" t="s">
        <v>28</v>
      </c>
      <c r="B64" s="8" t="s">
        <v>114</v>
      </c>
      <c r="C64" s="4">
        <v>6</v>
      </c>
      <c r="D64" s="5">
        <v>6</v>
      </c>
      <c r="E64" s="5">
        <v>1</v>
      </c>
      <c r="F64" s="21">
        <v>26656</v>
      </c>
      <c r="G64" s="5" t="s">
        <v>102</v>
      </c>
    </row>
    <row r="65" spans="1:7" ht="15.5" x14ac:dyDescent="0.35">
      <c r="A65" s="20" t="s">
        <v>143</v>
      </c>
      <c r="B65" s="7"/>
      <c r="C65" s="4"/>
      <c r="D65" s="5"/>
      <c r="E65" s="5"/>
      <c r="F65" s="21"/>
      <c r="G65" s="5"/>
    </row>
    <row r="66" spans="1:7" ht="56" x14ac:dyDescent="0.3">
      <c r="A66" s="17" t="s">
        <v>144</v>
      </c>
      <c r="B66" s="3" t="s">
        <v>146</v>
      </c>
      <c r="C66" s="4">
        <v>18</v>
      </c>
      <c r="D66" s="5">
        <v>9</v>
      </c>
      <c r="E66" s="17">
        <v>4</v>
      </c>
      <c r="F66" s="21">
        <v>177096</v>
      </c>
    </row>
    <row r="67" spans="1:7" ht="56" x14ac:dyDescent="0.3">
      <c r="A67" s="17" t="s">
        <v>145</v>
      </c>
      <c r="B67" s="10" t="s">
        <v>147</v>
      </c>
      <c r="C67" s="4">
        <v>18</v>
      </c>
      <c r="D67" s="5">
        <v>9</v>
      </c>
      <c r="E67" s="17">
        <v>4</v>
      </c>
      <c r="F67" s="21">
        <v>177097</v>
      </c>
    </row>
  </sheetData>
  <autoFilter ref="A2:G25" xr:uid="{CAE5FED6-9521-49DA-A50E-7144FCE0126F}"/>
  <pageMargins left="0.7" right="0.7" top="0.75" bottom="0.75" header="0.3" footer="0.3"/>
  <pageSetup orientation="portrait" r:id="rId1"/>
  <legacyDrawing r:id="rId2"/>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Hanerike Koekemoer</dc:creator>
  <cp:lastModifiedBy>Hanerike Koekemoer</cp:lastModifiedBy>
  <dcterms:created xsi:type="dcterms:W3CDTF">2025-07-30T11:49:55Z</dcterms:created>
  <dcterms:modified xsi:type="dcterms:W3CDTF">2026-07-29T11:52:26Z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