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ryanw.smith\Documents\Contracts\AAA\Maintenance Of General Mechanical Equipment\New folder\"/>
    </mc:Choice>
  </mc:AlternateContent>
  <xr:revisionPtr revIDLastSave="0" documentId="13_ncr:1_{6300EF23-16AE-4D76-A72C-8F50DCAF0CA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9" i="1" l="1"/>
  <c r="G78" i="1"/>
  <c r="G77" i="1"/>
  <c r="G76" i="1"/>
  <c r="J54" i="1" l="1"/>
  <c r="J45" i="1"/>
  <c r="J8" i="1"/>
  <c r="J6" i="1" l="1"/>
  <c r="J7" i="1"/>
  <c r="J37" i="1" l="1"/>
  <c r="J24" i="1"/>
  <c r="J16" i="1"/>
  <c r="G68" i="1" l="1"/>
  <c r="J58" i="1"/>
  <c r="J59" i="1"/>
  <c r="J60" i="1"/>
  <c r="J61" i="1" l="1"/>
  <c r="G69" i="1" s="1"/>
  <c r="J5" i="1" l="1"/>
  <c r="J9" i="1" s="1"/>
  <c r="G67" i="1" s="1"/>
  <c r="G70" i="1" s="1"/>
</calcChain>
</file>

<file path=xl/sharedStrings.xml><?xml version="1.0" encoding="utf-8"?>
<sst xmlns="http://schemas.openxmlformats.org/spreadsheetml/2006/main" count="154" uniqueCount="113">
  <si>
    <t>Pricing Schedule</t>
  </si>
  <si>
    <t>Item</t>
  </si>
  <si>
    <t>Description</t>
  </si>
  <si>
    <t>QTY</t>
  </si>
  <si>
    <t>Rate</t>
  </si>
  <si>
    <t>Price</t>
  </si>
  <si>
    <t>Provisional Sum</t>
  </si>
  <si>
    <t>Unit</t>
  </si>
  <si>
    <t>Total</t>
  </si>
  <si>
    <t>Total Value Exclusive of VAT</t>
  </si>
  <si>
    <t>Safety File</t>
  </si>
  <si>
    <t xml:space="preserve">Note: Only actuals will be reimbursed for the permit costs, upon provision of invoices. </t>
  </si>
  <si>
    <t>Total price list No 1: Preliminary and General</t>
  </si>
  <si>
    <t>Total price list No 1: Preliminary and General, carried forward to summary</t>
  </si>
  <si>
    <t>UOM</t>
  </si>
  <si>
    <t>Qty</t>
  </si>
  <si>
    <t>Unit Price</t>
  </si>
  <si>
    <t>Each</t>
  </si>
  <si>
    <t>1.1</t>
  </si>
  <si>
    <t>Sub Total A</t>
  </si>
  <si>
    <t>Sub Total B</t>
  </si>
  <si>
    <t>2.1</t>
  </si>
  <si>
    <t>2.2</t>
  </si>
  <si>
    <t>2.3</t>
  </si>
  <si>
    <t>2.4</t>
  </si>
  <si>
    <t>2.5</t>
  </si>
  <si>
    <t>2.6</t>
  </si>
  <si>
    <t>Sub Total C</t>
  </si>
  <si>
    <t>Sub Total D</t>
  </si>
  <si>
    <t>3.1</t>
  </si>
  <si>
    <t>3.2</t>
  </si>
  <si>
    <t>Sub Total F</t>
  </si>
  <si>
    <t>Repairs and spares provisional sum (ad-hoc)</t>
  </si>
  <si>
    <t>Cost</t>
  </si>
  <si>
    <t>Mark-up</t>
  </si>
  <si>
    <t>Total Price list No 3: Repairs and spares provisional sum (ad-hoc)</t>
  </si>
  <si>
    <t>Temporary/permanent Permits and Airside Safety Induction cost.</t>
  </si>
  <si>
    <t>Total including mark-up (=Cost + Mark-up)</t>
  </si>
  <si>
    <t>Labor Rates only</t>
  </si>
  <si>
    <t>Repairs and spares Provisional sum (R 0.00 - R 4 999.99)</t>
  </si>
  <si>
    <t>Repairs and spares Provisional sum (R 5 000 - R 9 999.99)</t>
  </si>
  <si>
    <t>Above R 10 000.00</t>
  </si>
  <si>
    <t>NB: For third party procurement, original invoice must be submitted when claiming for the items/services procured</t>
  </si>
  <si>
    <t>Total Price list No 2: Labour Rates only</t>
  </si>
  <si>
    <t>Total Value Inclusive of VAT @15%</t>
  </si>
  <si>
    <r>
      <t xml:space="preserve">
</t>
    </r>
    <r>
      <rPr>
        <b/>
        <sz val="10"/>
        <color theme="1"/>
        <rFont val="Arial"/>
        <family val="2"/>
      </rPr>
      <t>All amounts to be entered exclusive of VAT</t>
    </r>
  </si>
  <si>
    <t>Call-out Fee</t>
  </si>
  <si>
    <t xml:space="preserve">           Each</t>
  </si>
  <si>
    <t>3.5</t>
  </si>
  <si>
    <t>3.6</t>
  </si>
  <si>
    <t>4.1</t>
  </si>
  <si>
    <t>4.2</t>
  </si>
  <si>
    <t>4.3</t>
  </si>
  <si>
    <t>4.4</t>
  </si>
  <si>
    <t>5.1</t>
  </si>
  <si>
    <t>5.2</t>
  </si>
  <si>
    <t>5.3</t>
  </si>
  <si>
    <t>Baggage Trolleys</t>
  </si>
  <si>
    <t>Baggage Trolleys (Travel 400)</t>
  </si>
  <si>
    <t>Automatic Sliding Doors</t>
  </si>
  <si>
    <t>Dorma (Terminal entrance)</t>
  </si>
  <si>
    <t>Basem (Terminal entrance)</t>
  </si>
  <si>
    <t>Dorma (Car rental building)</t>
  </si>
  <si>
    <t>Dorma (Arrivals)</t>
  </si>
  <si>
    <t>Dorma (Departure)</t>
  </si>
  <si>
    <t>Dorma (M&amp;B)</t>
  </si>
  <si>
    <t>Roller Shutter Doors</t>
  </si>
  <si>
    <t>3.3</t>
  </si>
  <si>
    <t>3.4</t>
  </si>
  <si>
    <t>3.7</t>
  </si>
  <si>
    <t>3.8</t>
  </si>
  <si>
    <t>3.9</t>
  </si>
  <si>
    <t>3.10</t>
  </si>
  <si>
    <t>3.11</t>
  </si>
  <si>
    <t>HBS (Barrier Angelucci)</t>
  </si>
  <si>
    <t>Tempest Car rental (Roll-up Serrand)</t>
  </si>
  <si>
    <t>First sixth Car rental (Roll-up Serrand)</t>
  </si>
  <si>
    <t>Doller Thrifty Car rental (Roll-up Serrand)</t>
  </si>
  <si>
    <t>Hertz Car rental (Roll-up Serrand)</t>
  </si>
  <si>
    <t>Bidvest Car rental (Roll-up Serrand)</t>
  </si>
  <si>
    <t>Europ Car rental (Roll-up Serrand)</t>
  </si>
  <si>
    <t>Avis Car rental (Roll-up Serrand)</t>
  </si>
  <si>
    <t>Permit office</t>
  </si>
  <si>
    <t>Fire station</t>
  </si>
  <si>
    <t>Arrivals (Roll-up Serrand)</t>
  </si>
  <si>
    <t xml:space="preserve">Gates </t>
  </si>
  <si>
    <t>4.5</t>
  </si>
  <si>
    <t>4.6</t>
  </si>
  <si>
    <t>GA Area (BN 132S4 - Bonfiglioli Riduttori)</t>
  </si>
  <si>
    <t>GA Area (D10 - Centurion)</t>
  </si>
  <si>
    <t>Perimeter fence (Manual Gate)</t>
  </si>
  <si>
    <t>Substation C (Manual Gate)</t>
  </si>
  <si>
    <t>Pump Station (Manual Gate)</t>
  </si>
  <si>
    <t>Solar Plant (Manual Gate)</t>
  </si>
  <si>
    <t>Special Vehicles</t>
  </si>
  <si>
    <t>Cherry Picker</t>
  </si>
  <si>
    <t>Mobile Lift</t>
  </si>
  <si>
    <t>Bobcat (Caterpiller) and attachments</t>
  </si>
  <si>
    <t>5.3.1</t>
  </si>
  <si>
    <t>5.3.2</t>
  </si>
  <si>
    <t>5.3.3</t>
  </si>
  <si>
    <t>5.3.4</t>
  </si>
  <si>
    <t>Fork Lifter</t>
  </si>
  <si>
    <t>Sweeper</t>
  </si>
  <si>
    <t>Louder, Front End</t>
  </si>
  <si>
    <t>Front Louder</t>
  </si>
  <si>
    <t>Contract Management</t>
  </si>
  <si>
    <t>Summary for Year 1</t>
  </si>
  <si>
    <t>Summary for 3 Years</t>
  </si>
  <si>
    <t>Total price list for Year 1</t>
  </si>
  <si>
    <t>Total Price list for Year 2 (Year 1 + CPI)</t>
  </si>
  <si>
    <t>Total Price list for Year 3 (Year 2 + CPI)</t>
  </si>
  <si>
    <t>Quarterly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</si>
</sst>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1" fillId="0" borderId="5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3" fillId="0" borderId="11" xfId="0" applyNumberFormat="1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/>
    </xf>
    <xf numFmtId="0" fontId="0" fillId="0" borderId="0" xfId="0" applyFill="1"/>
    <xf numFmtId="0" fontId="3" fillId="0" borderId="0" xfId="0" applyFont="1" applyBorder="1" applyAlignment="1">
      <alignment horizontal="left"/>
    </xf>
    <xf numFmtId="164" fontId="1" fillId="0" borderId="1" xfId="0" applyNumberFormat="1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5" fontId="1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165" fontId="3" fillId="0" borderId="8" xfId="0" applyNumberFormat="1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164" fontId="3" fillId="0" borderId="8" xfId="0" applyNumberFormat="1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8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1" fillId="2" borderId="8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1"/>
  <sheetViews>
    <sheetView tabSelected="1" zoomScale="60" zoomScaleNormal="60" workbookViewId="0">
      <selection activeCell="L10" sqref="L10"/>
    </sheetView>
  </sheetViews>
  <sheetFormatPr defaultRowHeight="14.4" x14ac:dyDescent="0.3"/>
  <cols>
    <col min="1" max="1" width="4.6640625" customWidth="1"/>
    <col min="6" max="6" width="49.88671875" customWidth="1"/>
    <col min="7" max="7" width="18.6640625" customWidth="1"/>
    <col min="8" max="8" width="7.6640625" customWidth="1"/>
    <col min="9" max="9" width="17.88671875" customWidth="1"/>
    <col min="10" max="10" width="31.109375" customWidth="1"/>
  </cols>
  <sheetData>
    <row r="1" spans="2:15" ht="15" thickBot="1" x14ac:dyDescent="0.35"/>
    <row r="2" spans="2:15" ht="23.4" thickBot="1" x14ac:dyDescent="0.45">
      <c r="B2" s="98" t="s">
        <v>0</v>
      </c>
      <c r="C2" s="99"/>
      <c r="D2" s="99"/>
      <c r="E2" s="99"/>
      <c r="F2" s="99"/>
      <c r="G2" s="99"/>
      <c r="H2" s="99"/>
      <c r="I2" s="99"/>
      <c r="J2" s="100"/>
    </row>
    <row r="3" spans="2:15" ht="28.5" customHeight="1" thickBot="1" x14ac:dyDescent="0.35">
      <c r="B3" s="104" t="s">
        <v>45</v>
      </c>
      <c r="C3" s="105"/>
      <c r="D3" s="105"/>
      <c r="E3" s="105"/>
      <c r="F3" s="105"/>
      <c r="G3" s="105"/>
      <c r="H3" s="105"/>
      <c r="I3" s="105"/>
      <c r="J3" s="106"/>
    </row>
    <row r="4" spans="2:15" ht="25.2" customHeight="1" thickBot="1" x14ac:dyDescent="0.35">
      <c r="B4" s="15" t="s">
        <v>1</v>
      </c>
      <c r="C4" s="101" t="s">
        <v>2</v>
      </c>
      <c r="D4" s="102"/>
      <c r="E4" s="102"/>
      <c r="F4" s="103"/>
      <c r="G4" s="16" t="s">
        <v>7</v>
      </c>
      <c r="H4" s="9" t="s">
        <v>3</v>
      </c>
      <c r="I4" s="17" t="s">
        <v>4</v>
      </c>
      <c r="J4" s="9" t="s">
        <v>5</v>
      </c>
    </row>
    <row r="5" spans="2:15" ht="25.2" customHeight="1" thickBot="1" x14ac:dyDescent="0.35">
      <c r="B5" s="4">
        <v>1</v>
      </c>
      <c r="C5" s="114" t="s">
        <v>36</v>
      </c>
      <c r="D5" s="115"/>
      <c r="E5" s="115"/>
      <c r="F5" s="116"/>
      <c r="G5" s="5" t="s">
        <v>6</v>
      </c>
      <c r="H5" s="6">
        <v>1</v>
      </c>
      <c r="I5" s="28">
        <v>2500</v>
      </c>
      <c r="J5" s="14">
        <f>H5*I5</f>
        <v>2500</v>
      </c>
      <c r="K5" s="12"/>
    </row>
    <row r="6" spans="2:15" ht="25.2" customHeight="1" thickBot="1" x14ac:dyDescent="0.35">
      <c r="B6" s="6">
        <v>2</v>
      </c>
      <c r="C6" s="112" t="s">
        <v>10</v>
      </c>
      <c r="D6" s="112"/>
      <c r="E6" s="112"/>
      <c r="F6" s="113"/>
      <c r="G6" s="7" t="s">
        <v>6</v>
      </c>
      <c r="H6" s="8">
        <v>1</v>
      </c>
      <c r="I6" s="29"/>
      <c r="J6" s="14">
        <f>H6*I6</f>
        <v>0</v>
      </c>
      <c r="K6" s="12"/>
    </row>
    <row r="7" spans="2:15" ht="25.2" customHeight="1" thickBot="1" x14ac:dyDescent="0.35">
      <c r="B7" s="6">
        <v>3</v>
      </c>
      <c r="C7" s="120" t="s">
        <v>106</v>
      </c>
      <c r="D7" s="121"/>
      <c r="E7" s="121"/>
      <c r="F7" s="122"/>
      <c r="G7" s="7" t="s">
        <v>112</v>
      </c>
      <c r="H7" s="8">
        <v>1</v>
      </c>
      <c r="I7" s="29"/>
      <c r="J7" s="14">
        <f t="shared" ref="J7:J8" si="0">H7*I7</f>
        <v>0</v>
      </c>
      <c r="K7" s="12"/>
    </row>
    <row r="8" spans="2:15" ht="25.2" customHeight="1" thickBot="1" x14ac:dyDescent="0.35">
      <c r="B8" s="6">
        <v>4</v>
      </c>
      <c r="C8" s="120" t="s">
        <v>46</v>
      </c>
      <c r="D8" s="121"/>
      <c r="E8" s="121"/>
      <c r="F8" s="122"/>
      <c r="G8" s="7" t="s">
        <v>17</v>
      </c>
      <c r="H8" s="8">
        <v>1</v>
      </c>
      <c r="I8" s="29"/>
      <c r="J8" s="14">
        <f t="shared" si="0"/>
        <v>0</v>
      </c>
      <c r="K8" s="12"/>
    </row>
    <row r="9" spans="2:15" ht="34.950000000000003" customHeight="1" thickBot="1" x14ac:dyDescent="0.35">
      <c r="B9" s="107" t="s">
        <v>13</v>
      </c>
      <c r="C9" s="108"/>
      <c r="D9" s="108"/>
      <c r="E9" s="108"/>
      <c r="F9" s="108"/>
      <c r="G9" s="108"/>
      <c r="H9" s="108"/>
      <c r="I9" s="109"/>
      <c r="J9" s="33">
        <f>SUM(J5:J8)</f>
        <v>2500</v>
      </c>
    </row>
    <row r="10" spans="2:15" ht="22.2" customHeight="1" x14ac:dyDescent="0.3">
      <c r="B10" s="119" t="s">
        <v>11</v>
      </c>
      <c r="C10" s="119"/>
      <c r="D10" s="119"/>
      <c r="E10" s="119"/>
      <c r="F10" s="119"/>
      <c r="G10" s="119"/>
      <c r="H10" s="119"/>
      <c r="I10" s="119"/>
      <c r="J10" s="119"/>
    </row>
    <row r="11" spans="2:15" ht="20.399999999999999" customHeight="1" thickBot="1" x14ac:dyDescent="0.35">
      <c r="B11" s="1"/>
      <c r="C11" s="1"/>
      <c r="D11" s="1"/>
      <c r="E11" s="1"/>
      <c r="F11" s="1"/>
      <c r="H11" s="1"/>
      <c r="I11" s="2"/>
      <c r="J11" s="2"/>
    </row>
    <row r="12" spans="2:15" ht="25.2" customHeight="1" thickBot="1" x14ac:dyDescent="0.35">
      <c r="B12" s="107" t="s">
        <v>38</v>
      </c>
      <c r="C12" s="108"/>
      <c r="D12" s="108"/>
      <c r="E12" s="108"/>
      <c r="F12" s="108"/>
      <c r="G12" s="108"/>
      <c r="H12" s="108"/>
      <c r="I12" s="108"/>
      <c r="J12" s="109"/>
    </row>
    <row r="13" spans="2:15" ht="25.2" customHeight="1" thickBot="1" x14ac:dyDescent="0.35">
      <c r="B13" s="9" t="s">
        <v>1</v>
      </c>
      <c r="C13" s="101" t="s">
        <v>2</v>
      </c>
      <c r="D13" s="102"/>
      <c r="E13" s="102"/>
      <c r="F13" s="103"/>
      <c r="G13" s="126" t="s">
        <v>14</v>
      </c>
      <c r="H13" s="127"/>
      <c r="I13" s="10" t="s">
        <v>15</v>
      </c>
      <c r="J13" s="11" t="s">
        <v>16</v>
      </c>
      <c r="K13" s="1"/>
      <c r="O13" s="1"/>
    </row>
    <row r="14" spans="2:15" ht="25.2" customHeight="1" thickBot="1" x14ac:dyDescent="0.35">
      <c r="B14" s="52"/>
      <c r="C14" s="123" t="s">
        <v>57</v>
      </c>
      <c r="D14" s="124"/>
      <c r="E14" s="124"/>
      <c r="F14" s="124"/>
      <c r="G14" s="124"/>
      <c r="H14" s="124"/>
      <c r="I14" s="124"/>
      <c r="J14" s="125"/>
    </row>
    <row r="15" spans="2:15" ht="25.2" customHeight="1" thickBot="1" x14ac:dyDescent="0.35">
      <c r="B15" s="19" t="s">
        <v>18</v>
      </c>
      <c r="C15" s="74" t="s">
        <v>58</v>
      </c>
      <c r="D15" s="75"/>
      <c r="E15" s="75"/>
      <c r="F15" s="76"/>
      <c r="G15" s="117" t="s">
        <v>17</v>
      </c>
      <c r="H15" s="118"/>
      <c r="I15" s="20">
        <v>323</v>
      </c>
      <c r="J15" s="18"/>
    </row>
    <row r="16" spans="2:15" ht="25.2" customHeight="1" thickBot="1" x14ac:dyDescent="0.35">
      <c r="B16" s="19"/>
      <c r="C16" s="92" t="s">
        <v>19</v>
      </c>
      <c r="D16" s="93"/>
      <c r="E16" s="93"/>
      <c r="F16" s="93"/>
      <c r="G16" s="93"/>
      <c r="H16" s="93"/>
      <c r="I16" s="94"/>
      <c r="J16" s="33">
        <f>SUM(J15:J15)</f>
        <v>0</v>
      </c>
    </row>
    <row r="17" spans="2:10" ht="25.2" customHeight="1" thickBot="1" x14ac:dyDescent="0.35">
      <c r="B17" s="21">
        <v>2</v>
      </c>
      <c r="C17" s="95" t="s">
        <v>59</v>
      </c>
      <c r="D17" s="96"/>
      <c r="E17" s="96"/>
      <c r="F17" s="96"/>
      <c r="G17" s="96"/>
      <c r="H17" s="96"/>
      <c r="I17" s="96"/>
      <c r="J17" s="97"/>
    </row>
    <row r="18" spans="2:10" ht="25.2" customHeight="1" thickBot="1" x14ac:dyDescent="0.35">
      <c r="B18" s="19" t="s">
        <v>21</v>
      </c>
      <c r="C18" s="74" t="s">
        <v>60</v>
      </c>
      <c r="D18" s="75"/>
      <c r="E18" s="75"/>
      <c r="F18" s="76"/>
      <c r="G18" s="72" t="s">
        <v>17</v>
      </c>
      <c r="H18" s="73"/>
      <c r="I18" s="22">
        <v>2</v>
      </c>
      <c r="J18" s="32"/>
    </row>
    <row r="19" spans="2:10" ht="25.2" customHeight="1" thickBot="1" x14ac:dyDescent="0.35">
      <c r="B19" s="19" t="s">
        <v>22</v>
      </c>
      <c r="C19" s="69" t="s">
        <v>61</v>
      </c>
      <c r="D19" s="70"/>
      <c r="E19" s="70"/>
      <c r="F19" s="71"/>
      <c r="G19" s="72" t="s">
        <v>17</v>
      </c>
      <c r="H19" s="73"/>
      <c r="I19" s="22">
        <v>1</v>
      </c>
      <c r="J19" s="32"/>
    </row>
    <row r="20" spans="2:10" ht="25.2" customHeight="1" thickBot="1" x14ac:dyDescent="0.35">
      <c r="B20" s="19" t="s">
        <v>23</v>
      </c>
      <c r="C20" s="69" t="s">
        <v>62</v>
      </c>
      <c r="D20" s="70"/>
      <c r="E20" s="70"/>
      <c r="F20" s="71"/>
      <c r="G20" s="72" t="s">
        <v>17</v>
      </c>
      <c r="H20" s="73"/>
      <c r="I20" s="22">
        <v>3</v>
      </c>
      <c r="J20" s="32"/>
    </row>
    <row r="21" spans="2:10" ht="25.2" customHeight="1" thickBot="1" x14ac:dyDescent="0.35">
      <c r="B21" s="19" t="s">
        <v>24</v>
      </c>
      <c r="C21" s="69" t="s">
        <v>63</v>
      </c>
      <c r="D21" s="70"/>
      <c r="E21" s="70"/>
      <c r="F21" s="71"/>
      <c r="G21" s="72" t="s">
        <v>17</v>
      </c>
      <c r="H21" s="73"/>
      <c r="I21" s="22">
        <v>2</v>
      </c>
      <c r="J21" s="37"/>
    </row>
    <row r="22" spans="2:10" ht="25.2" customHeight="1" thickBot="1" x14ac:dyDescent="0.35">
      <c r="B22" s="19" t="s">
        <v>25</v>
      </c>
      <c r="C22" s="69" t="s">
        <v>64</v>
      </c>
      <c r="D22" s="70"/>
      <c r="E22" s="70"/>
      <c r="F22" s="71"/>
      <c r="G22" s="72" t="s">
        <v>17</v>
      </c>
      <c r="H22" s="73"/>
      <c r="I22" s="22">
        <v>1</v>
      </c>
      <c r="J22" s="37"/>
    </row>
    <row r="23" spans="2:10" ht="25.2" customHeight="1" thickBot="1" x14ac:dyDescent="0.35">
      <c r="B23" s="19" t="s">
        <v>26</v>
      </c>
      <c r="C23" s="69" t="s">
        <v>65</v>
      </c>
      <c r="D23" s="70"/>
      <c r="E23" s="70"/>
      <c r="F23" s="71"/>
      <c r="G23" s="72" t="s">
        <v>17</v>
      </c>
      <c r="H23" s="73"/>
      <c r="I23" s="22">
        <v>1</v>
      </c>
      <c r="J23" s="37"/>
    </row>
    <row r="24" spans="2:10" ht="25.2" customHeight="1" thickBot="1" x14ac:dyDescent="0.35">
      <c r="B24" s="4"/>
      <c r="C24" s="84" t="s">
        <v>20</v>
      </c>
      <c r="D24" s="85"/>
      <c r="E24" s="85"/>
      <c r="F24" s="85"/>
      <c r="G24" s="85"/>
      <c r="H24" s="85"/>
      <c r="I24" s="86"/>
      <c r="J24" s="34">
        <f>SUM(J18:J23)</f>
        <v>0</v>
      </c>
    </row>
    <row r="25" spans="2:10" ht="25.2" customHeight="1" thickBot="1" x14ac:dyDescent="0.35">
      <c r="B25" s="21">
        <v>3</v>
      </c>
      <c r="C25" s="95" t="s">
        <v>66</v>
      </c>
      <c r="D25" s="96"/>
      <c r="E25" s="96"/>
      <c r="F25" s="96"/>
      <c r="G25" s="96"/>
      <c r="H25" s="96"/>
      <c r="I25" s="96"/>
      <c r="J25" s="97"/>
    </row>
    <row r="26" spans="2:10" ht="25.2" customHeight="1" thickBot="1" x14ac:dyDescent="0.35">
      <c r="B26" s="19" t="s">
        <v>29</v>
      </c>
      <c r="C26" s="74" t="s">
        <v>74</v>
      </c>
      <c r="D26" s="75"/>
      <c r="E26" s="75"/>
      <c r="F26" s="75"/>
      <c r="G26" s="90" t="s">
        <v>17</v>
      </c>
      <c r="H26" s="91"/>
      <c r="I26" s="31">
        <v>3</v>
      </c>
      <c r="J26" s="36"/>
    </row>
    <row r="27" spans="2:10" ht="25.2" customHeight="1" thickBot="1" x14ac:dyDescent="0.35">
      <c r="B27" s="19" t="s">
        <v>30</v>
      </c>
      <c r="C27" s="74" t="s">
        <v>75</v>
      </c>
      <c r="D27" s="75"/>
      <c r="E27" s="75"/>
      <c r="F27" s="75"/>
      <c r="G27" s="90" t="s">
        <v>17</v>
      </c>
      <c r="H27" s="91"/>
      <c r="I27" s="31">
        <v>1</v>
      </c>
      <c r="J27" s="36"/>
    </row>
    <row r="28" spans="2:10" ht="25.2" customHeight="1" thickBot="1" x14ac:dyDescent="0.35">
      <c r="B28" s="19" t="s">
        <v>67</v>
      </c>
      <c r="C28" s="74" t="s">
        <v>76</v>
      </c>
      <c r="D28" s="75"/>
      <c r="E28" s="75"/>
      <c r="F28" s="75"/>
      <c r="G28" s="90" t="s">
        <v>17</v>
      </c>
      <c r="H28" s="91"/>
      <c r="I28" s="31">
        <v>1</v>
      </c>
      <c r="J28" s="36"/>
    </row>
    <row r="29" spans="2:10" ht="25.2" customHeight="1" thickBot="1" x14ac:dyDescent="0.35">
      <c r="B29" s="19" t="s">
        <v>68</v>
      </c>
      <c r="C29" s="69" t="s">
        <v>77</v>
      </c>
      <c r="D29" s="70"/>
      <c r="E29" s="70"/>
      <c r="F29" s="71"/>
      <c r="G29" s="90" t="s">
        <v>17</v>
      </c>
      <c r="H29" s="91"/>
      <c r="I29" s="31">
        <v>1</v>
      </c>
      <c r="J29" s="36"/>
    </row>
    <row r="30" spans="2:10" ht="25.2" customHeight="1" thickBot="1" x14ac:dyDescent="0.35">
      <c r="B30" s="19" t="s">
        <v>48</v>
      </c>
      <c r="C30" s="69" t="s">
        <v>78</v>
      </c>
      <c r="D30" s="70"/>
      <c r="E30" s="70"/>
      <c r="F30" s="71"/>
      <c r="G30" s="90" t="s">
        <v>17</v>
      </c>
      <c r="H30" s="91"/>
      <c r="I30" s="31">
        <v>1</v>
      </c>
      <c r="J30" s="36"/>
    </row>
    <row r="31" spans="2:10" ht="25.2" customHeight="1" thickBot="1" x14ac:dyDescent="0.35">
      <c r="B31" s="39" t="s">
        <v>49</v>
      </c>
      <c r="C31" s="47" t="s">
        <v>79</v>
      </c>
      <c r="D31" s="48"/>
      <c r="E31" s="48"/>
      <c r="F31" s="49"/>
      <c r="G31" s="50" t="s">
        <v>47</v>
      </c>
      <c r="H31" s="51"/>
      <c r="I31" s="50">
        <v>1</v>
      </c>
      <c r="J31" s="53"/>
    </row>
    <row r="32" spans="2:10" ht="25.2" customHeight="1" thickBot="1" x14ac:dyDescent="0.35">
      <c r="B32" s="46" t="s">
        <v>69</v>
      </c>
      <c r="C32" s="47" t="s">
        <v>80</v>
      </c>
      <c r="D32" s="48"/>
      <c r="E32" s="48"/>
      <c r="F32" s="49"/>
      <c r="G32" s="50" t="s">
        <v>47</v>
      </c>
      <c r="H32" s="51"/>
      <c r="I32" s="50">
        <v>1</v>
      </c>
      <c r="J32" s="53"/>
    </row>
    <row r="33" spans="2:10" ht="25.2" customHeight="1" thickBot="1" x14ac:dyDescent="0.35">
      <c r="B33" s="46" t="s">
        <v>70</v>
      </c>
      <c r="C33" s="47" t="s">
        <v>81</v>
      </c>
      <c r="D33" s="48"/>
      <c r="E33" s="48"/>
      <c r="F33" s="49"/>
      <c r="G33" s="50" t="s">
        <v>47</v>
      </c>
      <c r="H33" s="51"/>
      <c r="I33" s="50">
        <v>1</v>
      </c>
      <c r="J33" s="53"/>
    </row>
    <row r="34" spans="2:10" ht="25.2" customHeight="1" thickBot="1" x14ac:dyDescent="0.35">
      <c r="B34" s="46" t="s">
        <v>71</v>
      </c>
      <c r="C34" s="47" t="s">
        <v>82</v>
      </c>
      <c r="D34" s="48"/>
      <c r="E34" s="48"/>
      <c r="F34" s="49"/>
      <c r="G34" s="50" t="s">
        <v>47</v>
      </c>
      <c r="H34" s="51"/>
      <c r="I34" s="50">
        <v>1</v>
      </c>
      <c r="J34" s="53"/>
    </row>
    <row r="35" spans="2:10" ht="25.2" customHeight="1" thickBot="1" x14ac:dyDescent="0.35">
      <c r="B35" s="46" t="s">
        <v>72</v>
      </c>
      <c r="C35" s="47" t="s">
        <v>83</v>
      </c>
      <c r="D35" s="48"/>
      <c r="E35" s="48"/>
      <c r="F35" s="49"/>
      <c r="G35" s="50" t="s">
        <v>47</v>
      </c>
      <c r="H35" s="51"/>
      <c r="I35" s="50">
        <v>4</v>
      </c>
      <c r="J35" s="53"/>
    </row>
    <row r="36" spans="2:10" ht="25.2" customHeight="1" thickBot="1" x14ac:dyDescent="0.35">
      <c r="B36" s="19" t="s">
        <v>73</v>
      </c>
      <c r="C36" s="130" t="s">
        <v>84</v>
      </c>
      <c r="D36" s="131"/>
      <c r="E36" s="131"/>
      <c r="F36" s="132"/>
      <c r="G36" s="110" t="s">
        <v>17</v>
      </c>
      <c r="H36" s="111"/>
      <c r="I36" s="50">
        <v>4</v>
      </c>
      <c r="J36" s="53"/>
    </row>
    <row r="37" spans="2:10" ht="25.2" customHeight="1" thickBot="1" x14ac:dyDescent="0.35">
      <c r="B37" s="4"/>
      <c r="C37" s="84" t="s">
        <v>27</v>
      </c>
      <c r="D37" s="85"/>
      <c r="E37" s="85"/>
      <c r="F37" s="85"/>
      <c r="G37" s="85"/>
      <c r="H37" s="85"/>
      <c r="I37" s="86"/>
      <c r="J37" s="34">
        <f>SUM(J26:J36)</f>
        <v>0</v>
      </c>
    </row>
    <row r="38" spans="2:10" ht="25.2" customHeight="1" thickBot="1" x14ac:dyDescent="0.35">
      <c r="B38" s="25">
        <v>4</v>
      </c>
      <c r="C38" s="87" t="s">
        <v>85</v>
      </c>
      <c r="D38" s="88"/>
      <c r="E38" s="88"/>
      <c r="F38" s="88"/>
      <c r="G38" s="88"/>
      <c r="H38" s="88"/>
      <c r="I38" s="88"/>
      <c r="J38" s="89"/>
    </row>
    <row r="39" spans="2:10" ht="25.2" customHeight="1" thickBot="1" x14ac:dyDescent="0.35">
      <c r="B39" s="4" t="s">
        <v>50</v>
      </c>
      <c r="C39" s="78" t="s">
        <v>88</v>
      </c>
      <c r="D39" s="79"/>
      <c r="E39" s="79"/>
      <c r="F39" s="80"/>
      <c r="G39" s="110" t="s">
        <v>17</v>
      </c>
      <c r="H39" s="111"/>
      <c r="I39" s="31">
        <v>1</v>
      </c>
      <c r="J39" s="36"/>
    </row>
    <row r="40" spans="2:10" ht="25.2" customHeight="1" thickBot="1" x14ac:dyDescent="0.35">
      <c r="B40" s="4" t="s">
        <v>51</v>
      </c>
      <c r="C40" s="78" t="s">
        <v>89</v>
      </c>
      <c r="D40" s="79"/>
      <c r="E40" s="79"/>
      <c r="F40" s="80"/>
      <c r="G40" s="110" t="s">
        <v>17</v>
      </c>
      <c r="H40" s="111"/>
      <c r="I40" s="31">
        <v>1</v>
      </c>
      <c r="J40" s="36"/>
    </row>
    <row r="41" spans="2:10" ht="25.2" customHeight="1" thickBot="1" x14ac:dyDescent="0.35">
      <c r="B41" s="4" t="s">
        <v>52</v>
      </c>
      <c r="C41" s="41" t="s">
        <v>90</v>
      </c>
      <c r="D41" s="42"/>
      <c r="E41" s="42"/>
      <c r="F41" s="43"/>
      <c r="G41" s="110" t="s">
        <v>17</v>
      </c>
      <c r="H41" s="111"/>
      <c r="I41" s="39">
        <v>9</v>
      </c>
      <c r="J41" s="36"/>
    </row>
    <row r="42" spans="2:10" ht="25.2" customHeight="1" thickBot="1" x14ac:dyDescent="0.35">
      <c r="B42" s="4" t="s">
        <v>53</v>
      </c>
      <c r="C42" s="41" t="s">
        <v>91</v>
      </c>
      <c r="D42" s="42"/>
      <c r="E42" s="42"/>
      <c r="F42" s="43"/>
      <c r="G42" s="110" t="s">
        <v>17</v>
      </c>
      <c r="H42" s="111"/>
      <c r="I42" s="39">
        <v>2</v>
      </c>
      <c r="J42" s="36"/>
    </row>
    <row r="43" spans="2:10" ht="25.2" customHeight="1" thickBot="1" x14ac:dyDescent="0.35">
      <c r="B43" s="4" t="s">
        <v>86</v>
      </c>
      <c r="C43" s="41" t="s">
        <v>92</v>
      </c>
      <c r="D43" s="42"/>
      <c r="E43" s="42"/>
      <c r="F43" s="43"/>
      <c r="G43" s="110" t="s">
        <v>17</v>
      </c>
      <c r="H43" s="111"/>
      <c r="I43" s="39">
        <v>1</v>
      </c>
      <c r="J43" s="36"/>
    </row>
    <row r="44" spans="2:10" ht="25.2" customHeight="1" thickBot="1" x14ac:dyDescent="0.35">
      <c r="B44" s="4" t="s">
        <v>87</v>
      </c>
      <c r="C44" s="41" t="s">
        <v>93</v>
      </c>
      <c r="D44" s="42"/>
      <c r="E44" s="42"/>
      <c r="F44" s="43"/>
      <c r="G44" s="110" t="s">
        <v>17</v>
      </c>
      <c r="H44" s="111"/>
      <c r="I44" s="39">
        <v>1</v>
      </c>
      <c r="J44" s="36"/>
    </row>
    <row r="45" spans="2:10" ht="25.2" customHeight="1" thickBot="1" x14ac:dyDescent="0.35">
      <c r="B45" s="4"/>
      <c r="C45" s="84" t="s">
        <v>28</v>
      </c>
      <c r="D45" s="85"/>
      <c r="E45" s="85"/>
      <c r="F45" s="85"/>
      <c r="G45" s="85"/>
      <c r="H45" s="85"/>
      <c r="I45" s="85"/>
      <c r="J45" s="34">
        <f>SUM(J39:J44)</f>
        <v>0</v>
      </c>
    </row>
    <row r="46" spans="2:10" ht="25.2" customHeight="1" thickBot="1" x14ac:dyDescent="0.35">
      <c r="B46" s="25">
        <v>5</v>
      </c>
      <c r="C46" s="95" t="s">
        <v>94</v>
      </c>
      <c r="D46" s="96"/>
      <c r="E46" s="96"/>
      <c r="F46" s="96"/>
      <c r="G46" s="96"/>
      <c r="H46" s="96"/>
      <c r="I46" s="96"/>
      <c r="J46" s="97"/>
    </row>
    <row r="47" spans="2:10" ht="25.2" customHeight="1" thickBot="1" x14ac:dyDescent="0.35">
      <c r="B47" s="23" t="s">
        <v>54</v>
      </c>
      <c r="C47" s="74" t="s">
        <v>95</v>
      </c>
      <c r="D47" s="75"/>
      <c r="E47" s="75"/>
      <c r="F47" s="75"/>
      <c r="G47" s="90" t="s">
        <v>17</v>
      </c>
      <c r="H47" s="91"/>
      <c r="I47" s="24">
        <v>1</v>
      </c>
      <c r="J47" s="36"/>
    </row>
    <row r="48" spans="2:10" ht="25.2" customHeight="1" thickBot="1" x14ac:dyDescent="0.35">
      <c r="B48" s="23" t="s">
        <v>55</v>
      </c>
      <c r="C48" s="74" t="s">
        <v>96</v>
      </c>
      <c r="D48" s="75"/>
      <c r="E48" s="75"/>
      <c r="F48" s="75"/>
      <c r="G48" s="90" t="s">
        <v>17</v>
      </c>
      <c r="H48" s="91"/>
      <c r="I48" s="30">
        <v>1</v>
      </c>
      <c r="J48" s="36"/>
    </row>
    <row r="49" spans="1:10" ht="25.2" customHeight="1" thickBot="1" x14ac:dyDescent="0.35">
      <c r="B49" s="23" t="s">
        <v>56</v>
      </c>
      <c r="C49" s="74" t="s">
        <v>97</v>
      </c>
      <c r="D49" s="75"/>
      <c r="E49" s="75"/>
      <c r="F49" s="75"/>
      <c r="G49" s="90" t="s">
        <v>17</v>
      </c>
      <c r="H49" s="91"/>
      <c r="I49" s="30">
        <v>1</v>
      </c>
      <c r="J49" s="36"/>
    </row>
    <row r="50" spans="1:10" ht="25.2" customHeight="1" thickBot="1" x14ac:dyDescent="0.35">
      <c r="B50" s="23" t="s">
        <v>98</v>
      </c>
      <c r="C50" s="74" t="s">
        <v>102</v>
      </c>
      <c r="D50" s="75"/>
      <c r="E50" s="75"/>
      <c r="F50" s="75"/>
      <c r="G50" s="90" t="s">
        <v>17</v>
      </c>
      <c r="H50" s="91"/>
      <c r="I50" s="24">
        <v>1</v>
      </c>
      <c r="J50" s="36"/>
    </row>
    <row r="51" spans="1:10" ht="25.2" customHeight="1" thickBot="1" x14ac:dyDescent="0.35">
      <c r="B51" s="23" t="s">
        <v>99</v>
      </c>
      <c r="C51" s="74" t="s">
        <v>105</v>
      </c>
      <c r="D51" s="75"/>
      <c r="E51" s="75"/>
      <c r="F51" s="75"/>
      <c r="G51" s="90" t="s">
        <v>17</v>
      </c>
      <c r="H51" s="91"/>
      <c r="I51" s="38">
        <v>1</v>
      </c>
      <c r="J51" s="36"/>
    </row>
    <row r="52" spans="1:10" ht="25.2" customHeight="1" thickBot="1" x14ac:dyDescent="0.35">
      <c r="B52" s="23" t="s">
        <v>100</v>
      </c>
      <c r="C52" s="74" t="s">
        <v>103</v>
      </c>
      <c r="D52" s="75"/>
      <c r="E52" s="75"/>
      <c r="F52" s="75"/>
      <c r="G52" s="90" t="s">
        <v>17</v>
      </c>
      <c r="H52" s="91"/>
      <c r="I52" s="35">
        <v>1</v>
      </c>
      <c r="J52" s="36"/>
    </row>
    <row r="53" spans="1:10" ht="25.2" customHeight="1" thickBot="1" x14ac:dyDescent="0.35">
      <c r="B53" s="23" t="s">
        <v>101</v>
      </c>
      <c r="C53" s="44" t="s">
        <v>104</v>
      </c>
      <c r="D53" s="45"/>
      <c r="E53" s="45"/>
      <c r="F53" s="45"/>
      <c r="G53" s="90" t="s">
        <v>17</v>
      </c>
      <c r="H53" s="91"/>
      <c r="I53" s="40">
        <v>1</v>
      </c>
      <c r="J53" s="36"/>
    </row>
    <row r="54" spans="1:10" ht="25.2" customHeight="1" thickBot="1" x14ac:dyDescent="0.35">
      <c r="B54" s="23"/>
      <c r="C54" s="84" t="s">
        <v>31</v>
      </c>
      <c r="D54" s="85"/>
      <c r="E54" s="85"/>
      <c r="F54" s="85"/>
      <c r="G54" s="85"/>
      <c r="H54" s="85"/>
      <c r="I54" s="86"/>
      <c r="J54" s="34">
        <f>SUM(J47:J53)</f>
        <v>0</v>
      </c>
    </row>
    <row r="55" spans="1:10" ht="34.950000000000003" customHeight="1" x14ac:dyDescent="0.3">
      <c r="B55" s="13"/>
      <c r="C55" s="13"/>
      <c r="D55" s="13"/>
      <c r="E55" s="13"/>
      <c r="F55" s="13"/>
      <c r="G55" s="13"/>
      <c r="H55" s="13"/>
      <c r="I55" s="13"/>
      <c r="J55" s="2"/>
    </row>
    <row r="56" spans="1:10" ht="34.950000000000003" customHeight="1" thickBot="1" x14ac:dyDescent="0.35">
      <c r="B56" s="83" t="s">
        <v>32</v>
      </c>
      <c r="C56" s="83"/>
      <c r="D56" s="83"/>
      <c r="E56" s="83"/>
      <c r="F56" s="83"/>
      <c r="G56" s="13"/>
      <c r="H56" s="13"/>
      <c r="I56" s="13"/>
      <c r="J56" s="2"/>
    </row>
    <row r="57" spans="1:10" ht="47.25" customHeight="1" thickBot="1" x14ac:dyDescent="0.35">
      <c r="B57" s="9" t="s">
        <v>1</v>
      </c>
      <c r="C57" s="101" t="s">
        <v>2</v>
      </c>
      <c r="D57" s="102"/>
      <c r="E57" s="102"/>
      <c r="F57" s="103"/>
      <c r="G57" s="126" t="s">
        <v>33</v>
      </c>
      <c r="H57" s="127"/>
      <c r="I57" s="10" t="s">
        <v>34</v>
      </c>
      <c r="J57" s="26" t="s">
        <v>37</v>
      </c>
    </row>
    <row r="58" spans="1:10" ht="34.950000000000003" customHeight="1" thickBot="1" x14ac:dyDescent="0.35">
      <c r="B58" s="3">
        <v>1</v>
      </c>
      <c r="C58" s="78" t="s">
        <v>39</v>
      </c>
      <c r="D58" s="79"/>
      <c r="E58" s="79"/>
      <c r="F58" s="80"/>
      <c r="G58" s="128">
        <v>4999.99</v>
      </c>
      <c r="H58" s="129"/>
      <c r="I58" s="27"/>
      <c r="J58" s="18">
        <f>(G58*I58)+G58</f>
        <v>4999.99</v>
      </c>
    </row>
    <row r="59" spans="1:10" ht="34.950000000000003" customHeight="1" thickBot="1" x14ac:dyDescent="0.35">
      <c r="B59" s="6">
        <v>2</v>
      </c>
      <c r="C59" s="78" t="s">
        <v>40</v>
      </c>
      <c r="D59" s="79"/>
      <c r="E59" s="79"/>
      <c r="F59" s="80"/>
      <c r="G59" s="81">
        <v>9999.99</v>
      </c>
      <c r="H59" s="82"/>
      <c r="I59" s="27"/>
      <c r="J59" s="18">
        <f>(G59*I59)+G59</f>
        <v>9999.99</v>
      </c>
    </row>
    <row r="60" spans="1:10" ht="34.950000000000003" customHeight="1" thickBot="1" x14ac:dyDescent="0.35">
      <c r="B60" s="4">
        <v>3</v>
      </c>
      <c r="C60" s="78" t="s">
        <v>41</v>
      </c>
      <c r="D60" s="79"/>
      <c r="E60" s="79"/>
      <c r="F60" s="80"/>
      <c r="G60" s="81">
        <v>10000</v>
      </c>
      <c r="H60" s="82"/>
      <c r="I60" s="27"/>
      <c r="J60" s="18">
        <f>(G60*I60)+G60</f>
        <v>10000</v>
      </c>
    </row>
    <row r="61" spans="1:10" ht="31.95" customHeight="1" thickBot="1" x14ac:dyDescent="0.35">
      <c r="A61" s="1"/>
      <c r="B61" s="61" t="s">
        <v>35</v>
      </c>
      <c r="C61" s="62"/>
      <c r="D61" s="62"/>
      <c r="E61" s="62"/>
      <c r="F61" s="62"/>
      <c r="G61" s="62"/>
      <c r="H61" s="62"/>
      <c r="I61" s="63"/>
      <c r="J61" s="18">
        <f>SUM(J58:J60)</f>
        <v>24999.98</v>
      </c>
    </row>
    <row r="62" spans="1:10" ht="21" customHeight="1" x14ac:dyDescent="0.3">
      <c r="A62" s="1"/>
      <c r="B62" s="77" t="s">
        <v>42</v>
      </c>
      <c r="C62" s="77"/>
      <c r="D62" s="77"/>
      <c r="E62" s="77"/>
      <c r="F62" s="77"/>
      <c r="G62" s="77"/>
      <c r="H62" s="77"/>
      <c r="I62" s="77"/>
      <c r="J62" s="77"/>
    </row>
    <row r="63" spans="1:10" x14ac:dyDescent="0.3">
      <c r="A63" s="1"/>
      <c r="B63" s="1"/>
      <c r="C63" s="1"/>
      <c r="D63" s="1"/>
      <c r="E63" s="1"/>
      <c r="F63" s="1"/>
      <c r="H63" s="1"/>
      <c r="I63" s="2"/>
      <c r="J63" s="2"/>
    </row>
    <row r="64" spans="1:10" x14ac:dyDescent="0.3">
      <c r="A64" s="1"/>
      <c r="B64" s="1"/>
      <c r="C64" s="1"/>
      <c r="D64" s="1"/>
      <c r="E64" s="1"/>
      <c r="F64" s="1"/>
      <c r="H64" s="1"/>
      <c r="I64" s="2"/>
      <c r="J64" s="2"/>
    </row>
    <row r="65" spans="2:10" ht="22.95" customHeight="1" thickBot="1" x14ac:dyDescent="0.35">
      <c r="B65" s="58" t="s">
        <v>107</v>
      </c>
      <c r="C65" s="58"/>
      <c r="D65" s="58"/>
      <c r="E65" s="58"/>
      <c r="F65" s="58"/>
      <c r="H65" s="1"/>
      <c r="I65" s="2"/>
      <c r="J65" s="2"/>
    </row>
    <row r="66" spans="2:10" ht="30" customHeight="1" thickBot="1" x14ac:dyDescent="0.35">
      <c r="B66" s="68" t="s">
        <v>2</v>
      </c>
      <c r="C66" s="65"/>
      <c r="D66" s="65"/>
      <c r="E66" s="65"/>
      <c r="F66" s="66"/>
      <c r="G66" s="68" t="s">
        <v>8</v>
      </c>
      <c r="H66" s="65"/>
      <c r="I66" s="66"/>
      <c r="J66" s="2"/>
    </row>
    <row r="67" spans="2:10" ht="35.4" customHeight="1" thickBot="1" x14ac:dyDescent="0.35">
      <c r="B67" s="61" t="s">
        <v>12</v>
      </c>
      <c r="C67" s="62"/>
      <c r="D67" s="62"/>
      <c r="E67" s="62"/>
      <c r="F67" s="63"/>
      <c r="G67" s="67">
        <f>J9</f>
        <v>2500</v>
      </c>
      <c r="H67" s="65"/>
      <c r="I67" s="66"/>
    </row>
    <row r="68" spans="2:10" ht="39" customHeight="1" thickBot="1" x14ac:dyDescent="0.35">
      <c r="B68" s="61" t="s">
        <v>43</v>
      </c>
      <c r="C68" s="62"/>
      <c r="D68" s="62"/>
      <c r="E68" s="62"/>
      <c r="F68" s="63"/>
      <c r="G68" s="64" t="e">
        <f>#REF!</f>
        <v>#REF!</v>
      </c>
      <c r="H68" s="65"/>
      <c r="I68" s="66"/>
    </row>
    <row r="69" spans="2:10" ht="39" customHeight="1" thickBot="1" x14ac:dyDescent="0.35">
      <c r="B69" s="61" t="s">
        <v>35</v>
      </c>
      <c r="C69" s="62"/>
      <c r="D69" s="62"/>
      <c r="E69" s="62"/>
      <c r="F69" s="63"/>
      <c r="G69" s="67">
        <f>J61</f>
        <v>24999.98</v>
      </c>
      <c r="H69" s="65"/>
      <c r="I69" s="66"/>
    </row>
    <row r="70" spans="2:10" ht="35.4" customHeight="1" thickBot="1" x14ac:dyDescent="0.35">
      <c r="B70" s="61" t="s">
        <v>9</v>
      </c>
      <c r="C70" s="62"/>
      <c r="D70" s="62"/>
      <c r="E70" s="62"/>
      <c r="F70" s="63"/>
      <c r="G70" s="64" t="e">
        <f>G67+G68+G69</f>
        <v>#REF!</v>
      </c>
      <c r="H70" s="65"/>
      <c r="I70" s="66"/>
    </row>
    <row r="71" spans="2:10" x14ac:dyDescent="0.3">
      <c r="B71" s="54" t="s">
        <v>44</v>
      </c>
      <c r="C71" s="55"/>
      <c r="D71" s="55"/>
      <c r="E71" s="55"/>
      <c r="F71" s="56"/>
      <c r="G71" s="60"/>
      <c r="H71" s="55"/>
      <c r="I71" s="56"/>
    </row>
    <row r="72" spans="2:10" ht="15" thickBot="1" x14ac:dyDescent="0.35">
      <c r="B72" s="57"/>
      <c r="C72" s="58"/>
      <c r="D72" s="58"/>
      <c r="E72" s="58"/>
      <c r="F72" s="59"/>
      <c r="G72" s="57"/>
      <c r="H72" s="58"/>
      <c r="I72" s="59"/>
    </row>
    <row r="74" spans="2:10" ht="16.2" thickBot="1" x14ac:dyDescent="0.35">
      <c r="B74" s="58" t="s">
        <v>108</v>
      </c>
      <c r="C74" s="58"/>
      <c r="D74" s="58"/>
      <c r="E74" s="58"/>
      <c r="F74" s="58"/>
      <c r="H74" s="1"/>
      <c r="I74" s="2"/>
    </row>
    <row r="75" spans="2:10" ht="30" customHeight="1" thickBot="1" x14ac:dyDescent="0.35">
      <c r="B75" s="68" t="s">
        <v>2</v>
      </c>
      <c r="C75" s="65"/>
      <c r="D75" s="65"/>
      <c r="E75" s="65"/>
      <c r="F75" s="66"/>
      <c r="G75" s="68" t="s">
        <v>8</v>
      </c>
      <c r="H75" s="65"/>
      <c r="I75" s="66"/>
    </row>
    <row r="76" spans="2:10" ht="30" customHeight="1" thickBot="1" x14ac:dyDescent="0.35">
      <c r="B76" s="61" t="s">
        <v>109</v>
      </c>
      <c r="C76" s="62"/>
      <c r="D76" s="62"/>
      <c r="E76" s="62"/>
      <c r="F76" s="63"/>
      <c r="G76" s="67">
        <f>J18</f>
        <v>0</v>
      </c>
      <c r="H76" s="65"/>
      <c r="I76" s="66"/>
    </row>
    <row r="77" spans="2:10" ht="30" customHeight="1" thickBot="1" x14ac:dyDescent="0.35">
      <c r="B77" s="61" t="s">
        <v>110</v>
      </c>
      <c r="C77" s="62"/>
      <c r="D77" s="62"/>
      <c r="E77" s="62"/>
      <c r="F77" s="63"/>
      <c r="G77" s="64" t="e">
        <f>#REF!</f>
        <v>#REF!</v>
      </c>
      <c r="H77" s="65"/>
      <c r="I77" s="66"/>
    </row>
    <row r="78" spans="2:10" ht="30" customHeight="1" thickBot="1" x14ac:dyDescent="0.35">
      <c r="B78" s="61" t="s">
        <v>111</v>
      </c>
      <c r="C78" s="62"/>
      <c r="D78" s="62"/>
      <c r="E78" s="62"/>
      <c r="F78" s="63"/>
      <c r="G78" s="67">
        <f>J70</f>
        <v>0</v>
      </c>
      <c r="H78" s="65"/>
      <c r="I78" s="66"/>
    </row>
    <row r="79" spans="2:10" ht="30" customHeight="1" thickBot="1" x14ac:dyDescent="0.35">
      <c r="B79" s="61" t="s">
        <v>9</v>
      </c>
      <c r="C79" s="62"/>
      <c r="D79" s="62"/>
      <c r="E79" s="62"/>
      <c r="F79" s="63"/>
      <c r="G79" s="64" t="e">
        <f>G76+G77+G78</f>
        <v>#REF!</v>
      </c>
      <c r="H79" s="65"/>
      <c r="I79" s="66"/>
    </row>
    <row r="80" spans="2:10" ht="30" customHeight="1" x14ac:dyDescent="0.3">
      <c r="B80" s="54" t="s">
        <v>44</v>
      </c>
      <c r="C80" s="55"/>
      <c r="D80" s="55"/>
      <c r="E80" s="55"/>
      <c r="F80" s="56"/>
      <c r="G80" s="60"/>
      <c r="H80" s="55"/>
      <c r="I80" s="56"/>
    </row>
    <row r="81" spans="2:9" ht="1.2" customHeight="1" thickBot="1" x14ac:dyDescent="0.35">
      <c r="B81" s="57"/>
      <c r="C81" s="58"/>
      <c r="D81" s="58"/>
      <c r="E81" s="58"/>
      <c r="F81" s="59"/>
      <c r="G81" s="57"/>
      <c r="H81" s="58"/>
      <c r="I81" s="59"/>
    </row>
  </sheetData>
  <mergeCells count="106">
    <mergeCell ref="C52:F52"/>
    <mergeCell ref="G52:H52"/>
    <mergeCell ref="C45:I45"/>
    <mergeCell ref="G30:H30"/>
    <mergeCell ref="G36:H36"/>
    <mergeCell ref="G26:H26"/>
    <mergeCell ref="G27:H27"/>
    <mergeCell ref="C49:F49"/>
    <mergeCell ref="C50:F50"/>
    <mergeCell ref="C46:J46"/>
    <mergeCell ref="C51:F51"/>
    <mergeCell ref="G51:H51"/>
    <mergeCell ref="C5:F5"/>
    <mergeCell ref="G15:H15"/>
    <mergeCell ref="B10:J10"/>
    <mergeCell ref="C7:F7"/>
    <mergeCell ref="C14:J14"/>
    <mergeCell ref="C15:F15"/>
    <mergeCell ref="G13:H13"/>
    <mergeCell ref="C8:F8"/>
    <mergeCell ref="C58:F58"/>
    <mergeCell ref="G58:H58"/>
    <mergeCell ref="G53:H53"/>
    <mergeCell ref="C26:F26"/>
    <mergeCell ref="C27:F27"/>
    <mergeCell ref="G41:H41"/>
    <mergeCell ref="G42:H42"/>
    <mergeCell ref="G43:H43"/>
    <mergeCell ref="G44:H44"/>
    <mergeCell ref="C40:F40"/>
    <mergeCell ref="G40:H40"/>
    <mergeCell ref="C47:F47"/>
    <mergeCell ref="C28:F28"/>
    <mergeCell ref="C29:F29"/>
    <mergeCell ref="C30:F30"/>
    <mergeCell ref="C36:F36"/>
    <mergeCell ref="C16:I16"/>
    <mergeCell ref="C17:J17"/>
    <mergeCell ref="G66:I66"/>
    <mergeCell ref="G67:I67"/>
    <mergeCell ref="B2:J2"/>
    <mergeCell ref="C4:F4"/>
    <mergeCell ref="B3:J3"/>
    <mergeCell ref="B9:I9"/>
    <mergeCell ref="B65:F65"/>
    <mergeCell ref="B67:F67"/>
    <mergeCell ref="B66:F66"/>
    <mergeCell ref="C13:F13"/>
    <mergeCell ref="B12:J12"/>
    <mergeCell ref="C39:F39"/>
    <mergeCell ref="G39:H39"/>
    <mergeCell ref="G22:H22"/>
    <mergeCell ref="C20:F20"/>
    <mergeCell ref="C21:F21"/>
    <mergeCell ref="C22:F22"/>
    <mergeCell ref="C23:F23"/>
    <mergeCell ref="G20:H20"/>
    <mergeCell ref="G21:H21"/>
    <mergeCell ref="G23:H23"/>
    <mergeCell ref="C6:F6"/>
    <mergeCell ref="C19:F19"/>
    <mergeCell ref="G18:H18"/>
    <mergeCell ref="G19:H19"/>
    <mergeCell ref="C18:F18"/>
    <mergeCell ref="B62:J62"/>
    <mergeCell ref="C60:F60"/>
    <mergeCell ref="G60:H60"/>
    <mergeCell ref="B56:F56"/>
    <mergeCell ref="C59:F59"/>
    <mergeCell ref="G59:H59"/>
    <mergeCell ref="C54:I54"/>
    <mergeCell ref="C38:J38"/>
    <mergeCell ref="G48:H48"/>
    <mergeCell ref="G49:H49"/>
    <mergeCell ref="G50:H50"/>
    <mergeCell ref="C48:F48"/>
    <mergeCell ref="C24:I24"/>
    <mergeCell ref="C25:J25"/>
    <mergeCell ref="C37:I37"/>
    <mergeCell ref="G47:H47"/>
    <mergeCell ref="C57:F57"/>
    <mergeCell ref="G57:H57"/>
    <mergeCell ref="G28:H28"/>
    <mergeCell ref="G29:H29"/>
    <mergeCell ref="B68:F68"/>
    <mergeCell ref="G68:I68"/>
    <mergeCell ref="B61:I61"/>
    <mergeCell ref="B71:F72"/>
    <mergeCell ref="G71:I72"/>
    <mergeCell ref="G70:I70"/>
    <mergeCell ref="B70:F70"/>
    <mergeCell ref="B69:F69"/>
    <mergeCell ref="G69:I69"/>
    <mergeCell ref="B80:F81"/>
    <mergeCell ref="G80:I81"/>
    <mergeCell ref="B77:F77"/>
    <mergeCell ref="G77:I77"/>
    <mergeCell ref="B78:F78"/>
    <mergeCell ref="G78:I78"/>
    <mergeCell ref="B79:F79"/>
    <mergeCell ref="G79:I79"/>
    <mergeCell ref="B74:F74"/>
    <mergeCell ref="B75:F75"/>
    <mergeCell ref="G75:I75"/>
    <mergeCell ref="B76:F76"/>
    <mergeCell ref="G76:I76"/>
  </mergeCells>
  <phoneticPr fontId="6" type="noConversion"/>
  <printOptions horizontalCentered="1" verticalCentered="1"/>
  <pageMargins left="0" right="0" top="0" bottom="0" header="0" footer="0"/>
  <pageSetup paperSize="9" scale="60" fitToHeight="0" orientation="portrait" r:id="rId1"/>
  <headerFooter>
    <oddHeader>&amp;C&amp;"Calibri"&amp;10&amp;K000000Confidential&amp;1#</oddHeader>
    <oddFooter>&amp;R&amp;1#&amp;"Calibri"&amp;10&amp;K000000Confidential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Tlotlego Matlhare</dc:creator>
  <cp:lastModifiedBy>Ryan Smith</cp:lastModifiedBy>
  <cp:lastPrinted>2022-09-01T07:33:13Z</cp:lastPrinted>
  <dcterms:created xsi:type="dcterms:W3CDTF">2020-08-27T15:48:34Z</dcterms:created>
  <dcterms:modified xsi:type="dcterms:W3CDTF">2022-11-18T12:16:14Z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11864d1-c16a-45ad-949f-bdea3b8c9e66_Enabled">
    <vt:lpwstr>true</vt:lpwstr>
  </property>
  <property fmtid="{D5CDD505-2E9C-101B-9397-08002B2CF9AE}" pid="5" name="MSIP_Label_a11864d1-c16a-45ad-949f-bdea3b8c9e66_SetDate">
    <vt:lpwstr>2022-11-18T12:16:14Z</vt:lpwstr>
  </property>
  <property fmtid="{D5CDD505-2E9C-101B-9397-08002B2CF9AE}" pid="6" name="MSIP_Label_a11864d1-c16a-45ad-949f-bdea3b8c9e66_Method">
    <vt:lpwstr>Standard</vt:lpwstr>
  </property>
  <property fmtid="{D5CDD505-2E9C-101B-9397-08002B2CF9AE}" pid="7" name="MSIP_Label_a11864d1-c16a-45ad-949f-bdea3b8c9e66_Name">
    <vt:lpwstr>Confidential</vt:lpwstr>
  </property>
  <property fmtid="{D5CDD505-2E9C-101B-9397-08002B2CF9AE}" pid="8" name="MSIP_Label_a11864d1-c16a-45ad-949f-bdea3b8c9e66_SiteId">
    <vt:lpwstr>fb62d46e-e86e-4673-ba82-b27b61d8202b</vt:lpwstr>
  </property>
  <property fmtid="{D5CDD505-2E9C-101B-9397-08002B2CF9AE}" pid="9" name="MSIP_Label_a11864d1-c16a-45ad-949f-bdea3b8c9e66_ActionId">
    <vt:lpwstr>6428a480-a82c-47ab-bbaa-47b74a1f2165</vt:lpwstr>
  </property>
  <property fmtid="{D5CDD505-2E9C-101B-9397-08002B2CF9AE}" pid="10" name="MSIP_Label_a11864d1-c16a-45ad-949f-bdea3b8c9e66_ContentBits">
    <vt:lpwstr>3</vt:lpwstr>
  </property>
</Properties>
</file>