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Galanesl\Documents\Daily folder\2023\Contracts\PR 1075301394-Provision for Testing of Oxygen Analysers at Medupi Powers Station\Tender publication\"/>
    </mc:Choice>
  </mc:AlternateContent>
  <xr:revisionPtr revIDLastSave="0" documentId="13_ncr:1_{44EE5A1A-6E71-4483-980A-14F2CF092894}" xr6:coauthVersionLast="47" xr6:coauthVersionMax="47" xr10:uidLastSave="{00000000-0000-0000-0000-000000000000}"/>
  <bookViews>
    <workbookView xWindow="-120" yWindow="-120" windowWidth="19440" windowHeight="15000" tabRatio="815" activeTab="7" xr2:uid="{00000000-000D-0000-FFFF-FFFF00000000}"/>
  </bookViews>
  <sheets>
    <sheet name="Introduction" sheetId="8" r:id="rId1"/>
    <sheet name="Gate Keepers" sheetId="6" r:id="rId2"/>
    <sheet name="Technical Evaluation Criteria" sheetId="7" r:id="rId3"/>
    <sheet name="TET 1" sheetId="12" r:id="rId4"/>
    <sheet name=" TET 2." sheetId="14" state="hidden" r:id="rId5"/>
    <sheet name="TET 2" sheetId="13" r:id="rId6"/>
    <sheet name="TET 3" sheetId="1" r:id="rId7"/>
    <sheet name="Final Technical Score" sheetId="9" r:id="rId8"/>
  </sheets>
  <definedNames>
    <definedName name="_xlnm.Print_Area" localSheetId="0">Introduction!$A$1:$I$51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12" l="1"/>
  <c r="K27" i="12"/>
  <c r="K42" i="12"/>
  <c r="K33" i="12" s="1"/>
  <c r="K47" i="12"/>
  <c r="K43" i="12" s="1"/>
  <c r="K51" i="12"/>
  <c r="K48" i="12" s="1"/>
  <c r="K52" i="12"/>
  <c r="K52" i="1"/>
  <c r="K51" i="1"/>
  <c r="K48" i="1" s="1"/>
  <c r="K43" i="1"/>
  <c r="K42" i="1"/>
  <c r="K33" i="1" s="1"/>
  <c r="K27" i="1"/>
  <c r="K23" i="1"/>
  <c r="K8" i="1"/>
  <c r="D2" i="1"/>
  <c r="K52" i="13"/>
  <c r="K51" i="13"/>
  <c r="K48" i="13" s="1"/>
  <c r="K43" i="13"/>
  <c r="K42" i="13"/>
  <c r="K33" i="13" s="1"/>
  <c r="K27" i="13"/>
  <c r="K26" i="13"/>
  <c r="K23" i="13" s="1"/>
  <c r="K8" i="13"/>
  <c r="D2" i="13"/>
  <c r="K56" i="14"/>
  <c r="K52" i="14"/>
  <c r="K51" i="14"/>
  <c r="K48" i="14" s="1"/>
  <c r="K47" i="14"/>
  <c r="K43" i="14"/>
  <c r="K42" i="14"/>
  <c r="K33" i="14" s="1"/>
  <c r="K32" i="14"/>
  <c r="K27" i="14"/>
  <c r="K26" i="14"/>
  <c r="K23" i="14"/>
  <c r="K22" i="14"/>
  <c r="K8" i="14"/>
  <c r="D2" i="14"/>
  <c r="D1" i="14"/>
  <c r="K57" i="1" l="1"/>
  <c r="K57" i="13"/>
  <c r="K57" i="14"/>
  <c r="K8" i="12" l="1"/>
  <c r="K57" i="12" s="1"/>
  <c r="D2" i="12" l="1"/>
  <c r="O7" i="6" l="1"/>
  <c r="D1" i="12"/>
  <c r="N8"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Benji Rahlogo</author>
  </authors>
  <commentList>
    <comment ref="H4" authorId="0" shapeId="0" xr:uid="{00000000-0006-0000-0100-000001000000}">
      <text>
        <r>
          <rPr>
            <b/>
            <sz val="9"/>
            <color indexed="81"/>
            <rFont val="Tahoma"/>
            <family val="2"/>
          </rPr>
          <t>Benji Rahlogo:</t>
        </r>
        <r>
          <rPr>
            <sz val="9"/>
            <color indexed="81"/>
            <rFont val="Tahoma"/>
            <family val="2"/>
          </rPr>
          <t xml:space="preserve">
</t>
        </r>
        <r>
          <rPr>
            <b/>
            <sz val="9"/>
            <color indexed="81"/>
            <rFont val="Tahoma"/>
            <family val="2"/>
          </rPr>
          <t>Chapter</t>
        </r>
        <r>
          <rPr>
            <sz val="9"/>
            <color indexed="81"/>
            <rFont val="Tahoma"/>
            <family val="2"/>
          </rPr>
          <t xml:space="preserve"> 
Certificate no: </t>
        </r>
      </text>
    </comment>
  </commentList>
</comments>
</file>

<file path=xl/sharedStrings.xml><?xml version="1.0" encoding="utf-8"?>
<sst xmlns="http://schemas.openxmlformats.org/spreadsheetml/2006/main" count="444" uniqueCount="125">
  <si>
    <t>Introduction</t>
  </si>
  <si>
    <r>
      <t xml:space="preserve">3. </t>
    </r>
    <r>
      <rPr>
        <b/>
        <sz val="11"/>
        <color theme="1"/>
        <rFont val="Calibri"/>
        <family val="2"/>
        <scheme val="minor"/>
      </rPr>
      <t>Technical Evaluation Team (TET) Members</t>
    </r>
    <r>
      <rPr>
        <sz val="11"/>
        <color theme="1"/>
        <rFont val="Calibri"/>
        <family val="2"/>
        <scheme val="minor"/>
      </rPr>
      <t xml:space="preserve"> - A multi-disciplinary team appointed to score the tenderer on the technical evaluation criteria.</t>
    </r>
  </si>
  <si>
    <t>Contents</t>
  </si>
  <si>
    <t>Tender Technical Evaluation</t>
  </si>
  <si>
    <t>1. The gate keepers of the tenderer must be completed first. Once the tenderer is deemed competent in terms of the gate keepers, the tender technical evaluation may proceed.</t>
  </si>
  <si>
    <t>2. Each TET member fills in their details in the 'TET Members' tab and proceeds to complete their evaluation as per the technical evaluation criteria for their specified TET number, System Engineer will populate TET 1, etc.</t>
  </si>
  <si>
    <t>Tenderer to be evaluated:</t>
  </si>
  <si>
    <t>Competent = 1
Incompetent = 0</t>
  </si>
  <si>
    <t xml:space="preserve">Competency = </t>
  </si>
  <si>
    <t xml:space="preserve">To evaluate the tenderer for competency of the gate keepers in terms of the tender technical evaluation, insert either a 1 for component if the tenderer meets the specific criteria, or insert a 0 if the tenderer does not meet the criteria. </t>
  </si>
  <si>
    <t>1.  Company Profile</t>
  </si>
  <si>
    <t>Weighting  =</t>
  </si>
  <si>
    <t>Technical Evaluation Criteria</t>
  </si>
  <si>
    <t xml:space="preserve">1.1 </t>
  </si>
  <si>
    <t>Technical Criteria Description</t>
  </si>
  <si>
    <t>1.2</t>
  </si>
  <si>
    <t>2.1</t>
  </si>
  <si>
    <t>Sub-criteria weighting (%)</t>
  </si>
  <si>
    <t>3.1</t>
  </si>
  <si>
    <t xml:space="preserve">The technical evaluation criteria against which the qualitative competency of the tenderer will be scored. Each main criterion has a weighting towards the final technical score calculation. Each sub-criteria has a weighting towards the calculation of the main criterion. </t>
  </si>
  <si>
    <t>4.1</t>
  </si>
  <si>
    <t>4.2</t>
  </si>
  <si>
    <t>TET 1</t>
  </si>
  <si>
    <t>TET 2</t>
  </si>
  <si>
    <t>TET 3</t>
  </si>
  <si>
    <t>TET 1 Name and Surname:</t>
  </si>
  <si>
    <t>Date of Evaluation:</t>
  </si>
  <si>
    <t>Signature:</t>
  </si>
  <si>
    <t>TET 1 Evaluation Scores</t>
  </si>
  <si>
    <t>Use this column to complete the technical evaluation.The scores entered will be used to calculate the final technical calculation.</t>
  </si>
  <si>
    <t>TET Member</t>
  </si>
  <si>
    <t>1.  Company Profile (%)</t>
  </si>
  <si>
    <t>Final Score (%)</t>
  </si>
  <si>
    <t>Competency</t>
  </si>
  <si>
    <t>Final Technical Score Summary</t>
  </si>
  <si>
    <r>
      <t xml:space="preserve">1. </t>
    </r>
    <r>
      <rPr>
        <b/>
        <sz val="11"/>
        <color theme="1"/>
        <rFont val="Calibri"/>
        <family val="2"/>
        <scheme val="minor"/>
      </rPr>
      <t>Gate Keepers</t>
    </r>
    <r>
      <rPr>
        <sz val="11"/>
        <color theme="1"/>
        <rFont val="Calibri"/>
        <family val="2"/>
        <scheme val="minor"/>
      </rPr>
      <t xml:space="preserve"> - The mandatory requirements which must be met by the tenderer, failure of which will deem the tenderer incompetent in terms of the tender technical evaluation.</t>
    </r>
  </si>
  <si>
    <r>
      <t xml:space="preserve">2. </t>
    </r>
    <r>
      <rPr>
        <b/>
        <sz val="11"/>
        <color theme="1"/>
        <rFont val="Calibri"/>
        <family val="2"/>
        <scheme val="minor"/>
      </rPr>
      <t>Technical Evaluation Criteria</t>
    </r>
    <r>
      <rPr>
        <sz val="11"/>
        <color theme="1"/>
        <rFont val="Calibri"/>
        <family val="2"/>
        <scheme val="minor"/>
      </rPr>
      <t xml:space="preserve"> - The qualitative requirements of the tenderer in terms of the technical evaluation catagorised with specified weighting.</t>
    </r>
  </si>
  <si>
    <t>Reference list of Purchase/Task Orders completed of previous similar work.</t>
  </si>
  <si>
    <t>SHE Officer – has had previous experience in line with the scope of work; minimum NQF Level 4 and SAMTRAC/SHEMTRAC certificate; valid registration as a candidate or professional with an OHS professional body such as SIOSH, SAIOH or SACPMP.</t>
  </si>
  <si>
    <t>Mandatory Technical Criteria Description</t>
  </si>
  <si>
    <t>Reference to Technical Specification / Tender Returnable</t>
  </si>
  <si>
    <t xml:space="preserve">Medupi Power Station Sootblowing Tender Technical Evaluation </t>
  </si>
  <si>
    <t>Use guidelines / notes in this column to score in column K.</t>
  </si>
  <si>
    <t>Guideline / Notes</t>
  </si>
  <si>
    <t>File referance for the score</t>
  </si>
  <si>
    <t>Provide specific file with proper indexing for your evaluation</t>
  </si>
  <si>
    <t>Proof of completed technical evaluation.</t>
  </si>
  <si>
    <t>Completed technical evaluation sheet by the service provider with specific reference for all the scores</t>
  </si>
  <si>
    <t>1.3</t>
  </si>
  <si>
    <t>General measure in line with the Works instruction scope of work</t>
  </si>
  <si>
    <t>Example of completed QCP of previous similar work.</t>
  </si>
  <si>
    <t>The Service Provider submits a draft Quality Control Plan in line with the Works instruction scope of work</t>
  </si>
  <si>
    <t>Key resources CV containing qualification and proof of similar work conducted on a power station or similar work environment as well as a reference list.</t>
  </si>
  <si>
    <t>Does the Service Provider have Responsible Persons in terms of PSR</t>
  </si>
  <si>
    <t>5.1</t>
  </si>
  <si>
    <t>Asset List (Tools and Equipment)</t>
  </si>
  <si>
    <t>Training and Development</t>
  </si>
  <si>
    <t>6.1</t>
  </si>
  <si>
    <t>Works gaurantee</t>
  </si>
  <si>
    <t>The Service Provider guarantee any product or spare component it supplies, for a minimum of 52 weeks or as specified in the specific enquiry.</t>
  </si>
  <si>
    <t>7.1</t>
  </si>
  <si>
    <t>7.2</t>
  </si>
  <si>
    <t>The service provider needs to have done similar work in the industry. A traceable record (Orders, contracts etc.) is required.</t>
  </si>
  <si>
    <t>2. Experience</t>
  </si>
  <si>
    <t>3.  Quality Control Plans</t>
  </si>
  <si>
    <t>4.  Key Personnel</t>
  </si>
  <si>
    <t>4.3</t>
  </si>
  <si>
    <t>4.4</t>
  </si>
  <si>
    <t>4.5</t>
  </si>
  <si>
    <t>5. Training</t>
  </si>
  <si>
    <t>6. Tools and Equipment</t>
  </si>
  <si>
    <t>2.  Experience (%)</t>
  </si>
  <si>
    <t>3.  Quality Control Plans (%)</t>
  </si>
  <si>
    <t>4.  Key Personnel (%)</t>
  </si>
  <si>
    <t>5.  Training (%)</t>
  </si>
  <si>
    <t>6.  Tools and Equipment (%)</t>
  </si>
  <si>
    <r>
      <rPr>
        <b/>
        <sz val="11"/>
        <color theme="1"/>
        <rFont val="Calibri"/>
        <family val="2"/>
        <scheme val="minor"/>
      </rPr>
      <t>Scoring:</t>
    </r>
    <r>
      <rPr>
        <sz val="11"/>
        <color theme="1"/>
        <rFont val="Calibri"/>
        <family val="2"/>
        <scheme val="minor"/>
      </rPr>
      <t xml:space="preserve">
5 - Detail list of risk areas identified with action plan to mitigate them.
4 - List of risk areas identified with action plan.
2 - List of risk areas identified and no action plan.
1 - No list of risk areas identified and no action plan</t>
    </r>
  </si>
  <si>
    <t>5 - A reference list with 3 or more completed Purchase/Task Orders provided.
4 - A reference list with 2 completed Purchase/Task Orders provided.
2 - A reference list with 1 completed Purchase/Task Orders provided.
1 - No reference of completed Purchase/Task Orders provided.</t>
  </si>
  <si>
    <t>Company Profile Score:</t>
  </si>
  <si>
    <t xml:space="preserve">Quality Control Plans: </t>
  </si>
  <si>
    <t>Experience:</t>
  </si>
  <si>
    <t xml:space="preserve">Key Personnel: </t>
  </si>
  <si>
    <t>5 - proof of similar work conducted; NQF Level 4 and SAMTRAC/SHEMTRAC certified; registered as a professional with an OHS professional body.
4 - proof of similar work conducted; NQF Level 4 and SAMTRAC/SHEMTRAC certified; registered as a candidate with an OHS professional body.
2 - no proof of similar work conducted; NQF Level 4 and SAMTRAC/SHEMTRAC certified; registered as a candidate with an OHS professional body.
1 - no proof of similar work conducted; NQF Level 4 and SAMTRAC/SHEMTRAC certified; not registered with an OHS professional body.</t>
  </si>
  <si>
    <t>5 - 3 RP
4 - 2 RP
2 - 1 RP
1 - no RP</t>
  </si>
  <si>
    <t>5 - Training program that includes safety; task method; quality control and  have database for trainees
4 - Training program that includes safety; task method; quality control; no database for trainees                                                                                                                                                                                                                                                                                          2 - Training program that includes safety; task method; no quality control; no database for trainees
1 - Training program that includes safety; no task method; no quality control; no database for trainees</t>
  </si>
  <si>
    <t>The Service Provider guarantee for a minimum of 52 weeks or as specified in the specific enquiry for the quality of the maintenance work carried out.</t>
  </si>
  <si>
    <t>7. Guarantee</t>
  </si>
  <si>
    <t>5 - Letter indicating 100% refund for failures within 52 weeks after maintenance work 
4 - Letter indicating 100% refund for failures within 52 weeks with conditions specified on the tender                                                                                                                                                                                                                                                                                          2 - Letter indicating refund policy based on investigation by both employer and service provider for failures within 52 weeks 
1 - Letter indicating 0% refund for failures within 52 weeks</t>
  </si>
  <si>
    <t>5 - Letter indicating 100% refund for failures within 52 weeks 
4 - Letter indicating 100% refund for failures within 52 weeks with conditions specified on the tender                                                                                                                                                                                                                                                                                          2 -  Letter indicating refund policy based on investigation by both employer and service provider for failures within 52 weeks after spares supplied
1 - Letter indicating 0% refund for failures within 52 weeks</t>
  </si>
  <si>
    <t>7. Guarantee (%)</t>
  </si>
  <si>
    <t xml:space="preserve">Training: </t>
  </si>
  <si>
    <t>Tools and Equipment:</t>
  </si>
  <si>
    <t>Garantee:</t>
  </si>
  <si>
    <t>Final score for TET 1:</t>
  </si>
  <si>
    <t>Final score for TET 2:</t>
  </si>
  <si>
    <t>Final score for TET 3:</t>
  </si>
  <si>
    <t>3. The final technical score is calculated and the tenderer will be deemed competent in terms of the tender technical evaluation if a final score of 4 or above is achieved.</t>
  </si>
  <si>
    <t>Accurate oxygen measurement assists in achieving efficient combustion in the boiler and also determining the leakage across the GAH. Oxygen content in the exhaust flue gases from the boiler combustion process varies in the duct cross-section due to the effect of stratification creating lower and higher oxygen regions resulting in poor online measurement of oxygen. 
Oxygen concentration at boiler loads more than 38% BMCR shall not be less than 2.5% nor more than 9% as per FFFR 3.3.4 section (b). Lower oxygen content results in high concentration of Carbon Monoxide and possible flame instability in the furnace whereas higher oxygen concentration may result in high boiler tubes erosion and dilution of oxygen content and flue gas temperature which in turn affects the downstream plants such as the PJFF, GAH and the ID fans.
Thus having an accurate and reliable measuring instruments across the duct reduces the error caused by the stratification when measuring oxygen concentration, offering a better representation of a reliable combustion performance.</t>
  </si>
  <si>
    <r>
      <t xml:space="preserve">4. </t>
    </r>
    <r>
      <rPr>
        <b/>
        <sz val="11"/>
        <color theme="1"/>
        <rFont val="Calibri"/>
        <family val="2"/>
        <scheme val="minor"/>
      </rPr>
      <t>TET 1</t>
    </r>
    <r>
      <rPr>
        <sz val="11"/>
        <color theme="1"/>
        <rFont val="Calibri"/>
        <family val="2"/>
        <scheme val="minor"/>
      </rPr>
      <t xml:space="preserve"> - Technical Evaluation Team Member 1 - System Engineer for the Oxygen Analysers at Medupi Power Station</t>
    </r>
  </si>
  <si>
    <r>
      <t xml:space="preserve">5. </t>
    </r>
    <r>
      <rPr>
        <b/>
        <sz val="11"/>
        <color theme="1"/>
        <rFont val="Calibri"/>
        <family val="2"/>
        <scheme val="minor"/>
      </rPr>
      <t>TET 2</t>
    </r>
    <r>
      <rPr>
        <sz val="11"/>
        <color theme="1"/>
        <rFont val="Calibri"/>
        <family val="2"/>
        <scheme val="minor"/>
      </rPr>
      <t xml:space="preserve"> - Technical Evaluation Team Member 2 - Maintenance Supervisor for Oxygen Analysers at Medupi Power Station</t>
    </r>
  </si>
  <si>
    <r>
      <t xml:space="preserve">6. </t>
    </r>
    <r>
      <rPr>
        <b/>
        <sz val="11"/>
        <color theme="1"/>
        <rFont val="Calibri"/>
        <family val="2"/>
        <scheme val="minor"/>
      </rPr>
      <t>TET 3</t>
    </r>
    <r>
      <rPr>
        <sz val="11"/>
        <color theme="1"/>
        <rFont val="Calibri"/>
        <family val="2"/>
        <scheme val="minor"/>
      </rPr>
      <t xml:space="preserve"> - Technical Evaluation Team Member 3 - Senior Advisor Maintenance Support at Medupi Power Station</t>
    </r>
  </si>
  <si>
    <r>
      <t xml:space="preserve">8. </t>
    </r>
    <r>
      <rPr>
        <b/>
        <sz val="11"/>
        <color theme="1"/>
        <rFont val="Calibri"/>
        <family val="2"/>
        <scheme val="minor"/>
      </rPr>
      <t>Final Technical Score</t>
    </r>
    <r>
      <rPr>
        <sz val="11"/>
        <color theme="1"/>
        <rFont val="Calibri"/>
        <family val="2"/>
        <scheme val="minor"/>
      </rPr>
      <t xml:space="preserve"> - The calculated final technical score of the tenderer where the tenderer will be deemed competent or incompetent in terms of the tender technical evaluation.</t>
    </r>
  </si>
  <si>
    <t>The tenderer submits a company profile that is current and detailed to be in line with the Works. An organogram is included, demonstrating how the organisational structure and chain of command supports the requirements of the scope of work.</t>
  </si>
  <si>
    <t>The Service Provider must have a risk identification and management process related to the complete process of installation &amp; maintenance of O2 analysers and its components. The risk identification and management process must be in line with the works.</t>
  </si>
  <si>
    <t>The Service Provider must have a method statement that indicates how the installation activities will be carried out, what resources will be required and what measures will be put in place to execute the task. The method and activities must be in line with the works.</t>
  </si>
  <si>
    <t>Site Manager – well experienced in analytic instruments or O2 analysers works on a power station or similar work environment for a period of at least 5 years in a managerial position; minimum qualification of N6 Process Instrumentation/Electronic Engineering; two contactable references provided.</t>
  </si>
  <si>
    <t>Supervisor – well experienced in analytic instruments or O2 analysers works on a power station or similar work environment for a period of at least 5 years in a supervisory position; minimum qualification of N6 Process Instrumentation/Electronic Engineering and Trade Test Certificate; two contactable references provided. (2 or more)</t>
  </si>
  <si>
    <t>Quality Controller – well experienced in quality control of O2 analyser works with at least 2 years experience.</t>
  </si>
  <si>
    <t>Artisans – has had previous experience with O2 analysers on a power station or similar work environment for at least 2 years; minimum qualification of N3 Process InstrumentatioProcess Instrumentation/Electronic Engineering and Trade Test Certificate; qualifications and experience provided for at least 3 artisans.</t>
  </si>
  <si>
    <t>The service provider must have a O2 analyser maintenance specific training program that includes safety, task method, quality management and describes tasks and sub tasks. Proof of training completed must be recorded for each employee and indicated on the personnel database.</t>
  </si>
  <si>
    <t>The service provider has an asset list describing the tools and equipment it has available to carry out the required installation work.</t>
  </si>
  <si>
    <t>The Service Provider guarantee for a minimum of 52 weeks or as specified in the specific enquiry for the quality of the installation work carried out.</t>
  </si>
  <si>
    <t>Tankiso Mpebe</t>
  </si>
  <si>
    <t>Sibonelo Khanyile</t>
  </si>
  <si>
    <t>TET 2 Evaluation Scores</t>
  </si>
  <si>
    <t>TET 3 Evaluation Scores</t>
  </si>
  <si>
    <r>
      <rPr>
        <b/>
        <sz val="11"/>
        <color theme="1"/>
        <rFont val="Calibri"/>
        <family val="2"/>
        <scheme val="minor"/>
      </rPr>
      <t>Scoring:</t>
    </r>
    <r>
      <rPr>
        <sz val="11"/>
        <color theme="1"/>
        <rFont val="Calibri"/>
        <family val="2"/>
        <scheme val="minor"/>
      </rPr>
      <t xml:space="preserve">
5 - Full organogram submitted indicating chain of command, including Site Manager, Supervisor, Quality Controller, Electrical Artisans and SHE officer with an explanation of the role of each personnel.
4 - Organogram submitted with no detail for the role of each personnel.
2 - Organogram submitted with no detail for the role of each personnel and required personnel omitted.
1 - Personnel listed with no indication of organisational structure.</t>
    </r>
  </si>
  <si>
    <r>
      <rPr>
        <b/>
        <sz val="11"/>
        <color theme="1"/>
        <rFont val="Calibri"/>
        <family val="2"/>
        <scheme val="minor"/>
      </rPr>
      <t>Scoring:</t>
    </r>
    <r>
      <rPr>
        <sz val="11"/>
        <color theme="1"/>
        <rFont val="Calibri"/>
        <family val="2"/>
        <scheme val="minor"/>
      </rPr>
      <t xml:space="preserve">
5 - Method statement with measures and resources for installation activities.
4 - Method statement with measures but no resources for installation activities.
2 - Method statement with no measures and no resources for installation activities.
1 - No method statement, measures and resources for installation activities</t>
    </r>
  </si>
  <si>
    <t>5 - QCP layout submitted including all scope of work items, Eskom intervention points and sign-off.
4 - Some scope of work items and some Eskom intervention points omitted.
2 - Many scope of work items and many Eskom intervention points omitted.
1 - No QCP layout submitted.</t>
  </si>
  <si>
    <t>5 - 5 years or more experience in O2 analyser works on a power station or similar work environment; N6 Electrical Engineering qualification or higher; two contactable references provided.
4 - 3 years or more experience in O2 analyser works on a power station or similar work environment; N6 Electrical Engineering qualification or higher; two contactable references provided.
2 - Less than 3 years experience in O2 analyser works on a power station or similar work environment; N6 Electrical Engineering qualification; no contactable references provided.
1 - No experience in O2 analyser works on a power station or similar work environment; no N6 Electrical Engineering qualification or higher; no contactable references provided.</t>
  </si>
  <si>
    <t>5 - 5 years or more experience in O2 analyser works on a power station or similar work environment; N6 Electrical Engineering qualification or higher; Trade Test Certificate provided;two contactable references provided.
4 - 3 years or more experience in O2 analyser works on a power station or similar work environment; N6 Electrical Engineering qualification or higher;Trade Test Certificate provided; two contactable references provided.
2 - Less than 3 years experience in O2 analyser works on a power station or similar work environment; N6 Electrical Engineering qualification; Trade Test Certificate provided; no contactable references provided.
1 - No experience in O2 analyser works on a power station or similar work environment; no N6 Electrical Engineering qualification or higher; no Trade Test Certificate provided; no contactable references provided.</t>
  </si>
  <si>
    <t>5 - 3 years or more experience in O2 analyser works on a power station or similar work environment; N3 Electrical Engineering qualification or higher; Trade Test Certificate provided;two contactable references provided.
4 - 2 years or more experience in O2 analyser works on a power station or similar work environment; N3 Electrical Engineering qualification or higher;Trade Test Certificate provided; two contactable references provided.
2 - Less than 2 years experience in O2 analyser works on a power station or similar work environment; N3 Electrical Engineering qualification; Trade Test Certificate provided; no contactable references provided.
1 - No experience in O2 analyser works on a power station or similar work environment; no N3 Electrical Engineering qualification or higher; no Trade Test Certificate provided; no contactable references provided.</t>
  </si>
  <si>
    <t xml:space="preserve">5 - 2 years or more experience in quality control of O2 analyser works on a power station or similar work environment; 
4 - less than 2 years experience in quality control of O2 analyser  works on a power station or similar work environment; 
2 - 2 years or more experience in quality control of O2 analyser  works on a power station or similar work environment; 
1 - less than 2 years experience in quality control of O2 analyser  works on a power station or similar work environment; </t>
  </si>
  <si>
    <t>The service provider must have a O2 analyser specific training program that includes safety, task method, quality management and describes tasks and sub tasks. Proof of training completed must be recorded for each employee and indicated on the personnel database.</t>
  </si>
  <si>
    <t>5 - Tool list for 0.9m and 1.8m probes, analyser with local display, cell, temperature sensor, filter
4 - Tool list for 0.9m and 1.8m probes, analyser with local display, cell, temperature sensor, without filter
2 - Tool list for 0.9m and 1.8m probes, analyser without local display, cell, temperature sensor, without filter 
1 - No Tool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</si>
</sst>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i/>
      <sz val="11"/>
      <color theme="1"/>
      <name val="Calibri"/>
      <family val="2"/>
      <scheme val="minor"/>
    </font>
    <font>
      <sz val="12"/>
      <color theme="1"/>
      <name val="Calibri"/>
      <family val="2"/>
      <scheme val="minor"/>
    </font>
    <font>
      <i/>
      <sz val="12"/>
      <color theme="1"/>
      <name val="Calibri"/>
      <family val="2"/>
      <scheme val="minor"/>
    </font>
    <font>
      <i/>
      <sz val="9"/>
      <color theme="1"/>
      <name val="Calibri"/>
      <family val="2"/>
      <scheme val="minor"/>
    </font>
    <font>
      <b/>
      <sz val="12"/>
      <name val="Calibri"/>
      <family val="2"/>
      <scheme val="minor"/>
    </font>
    <font>
      <sz val="9"/>
      <color indexed="81"/>
      <name val="Tahoma"/>
      <family val="2"/>
    </font>
    <font>
      <b/>
      <sz val="9"/>
      <color indexed="81"/>
      <name val="Tahoma"/>
      <family val="2"/>
    </font>
    <font>
      <sz val="11"/>
      <color theme="1"/>
      <name val="Calibri"/>
      <family val="2"/>
      <scheme val="minor"/>
    </font>
    <font>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59999389629810485"/>
        <bgColor indexed="64"/>
      </patternFill>
    </fill>
  </fills>
  <borders count="3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s>
  <cellStyleXfs count="2">
    <xf numFmtId="0" fontId="0" fillId="0" borderId="0"/>
    <xf numFmtId="9" fontId="13" fillId="0" borderId="0" applyFont="0" applyFill="0" applyBorder="0" applyAlignment="0" applyProtection="0"/>
  </cellStyleXfs>
  <cellXfs count="205">
    <xf numFmtId="0" fontId="0" fillId="0" borderId="0" xfId="0"/>
    <xf numFmtId="0" fontId="0" fillId="2" borderId="0" xfId="0" applyFill="1" applyAlignment="1">
      <alignment vertical="top" wrapText="1"/>
    </xf>
    <xf numFmtId="0" fontId="2" fillId="2" borderId="0" xfId="0" applyFont="1" applyFill="1" applyAlignment="1">
      <alignment wrapText="1"/>
    </xf>
    <xf numFmtId="0" fontId="0" fillId="2" borderId="0" xfId="0" applyFill="1"/>
    <xf numFmtId="0" fontId="3" fillId="2" borderId="0" xfId="0" applyFont="1" applyFill="1" applyAlignment="1">
      <alignment horizontal="left"/>
    </xf>
    <xf numFmtId="0" fontId="0" fillId="2" borderId="0" xfId="0" applyFill="1" applyAlignment="1">
      <alignment horizontal="left" wrapText="1"/>
    </xf>
    <xf numFmtId="0" fontId="0" fillId="2" borderId="0" xfId="0" applyFill="1" applyAlignment="1">
      <alignment horizontal="left"/>
    </xf>
    <xf numFmtId="0" fontId="0" fillId="2" borderId="9" xfId="0" applyFill="1" applyBorder="1"/>
    <xf numFmtId="0" fontId="6" fillId="2" borderId="0" xfId="0" applyFont="1" applyFill="1" applyBorder="1" applyAlignment="1">
      <alignment vertical="top" wrapText="1"/>
    </xf>
    <xf numFmtId="0" fontId="0" fillId="2" borderId="21" xfId="0" applyFill="1" applyBorder="1" applyAlignment="1">
      <alignment horizontal="right"/>
    </xf>
    <xf numFmtId="0" fontId="0" fillId="2" borderId="22" xfId="0" applyFill="1" applyBorder="1"/>
    <xf numFmtId="0" fontId="0" fillId="2" borderId="23" xfId="0" applyFill="1" applyBorder="1"/>
    <xf numFmtId="0" fontId="6" fillId="2" borderId="9" xfId="0" applyFont="1" applyFill="1" applyBorder="1" applyAlignment="1">
      <alignment wrapText="1"/>
    </xf>
    <xf numFmtId="0" fontId="6" fillId="2" borderId="0" xfId="0" applyFont="1" applyFill="1" applyBorder="1" applyAlignment="1">
      <alignment wrapText="1"/>
    </xf>
    <xf numFmtId="0" fontId="0" fillId="2" borderId="0" xfId="0" applyFill="1" applyBorder="1"/>
    <xf numFmtId="0" fontId="0" fillId="2" borderId="13" xfId="0" applyFill="1" applyBorder="1"/>
    <xf numFmtId="0" fontId="8" fillId="2" borderId="0" xfId="0" applyFont="1" applyFill="1" applyBorder="1" applyAlignment="1">
      <alignment wrapText="1"/>
    </xf>
    <xf numFmtId="0" fontId="7" fillId="2" borderId="13" xfId="0" applyFont="1" applyFill="1" applyBorder="1" applyAlignment="1">
      <alignment horizontal="left" wrapText="1"/>
    </xf>
    <xf numFmtId="0" fontId="1" fillId="2" borderId="13" xfId="0" applyFont="1" applyFill="1" applyBorder="1" applyAlignment="1"/>
    <xf numFmtId="0" fontId="1" fillId="2" borderId="22" xfId="0" applyFont="1" applyFill="1" applyBorder="1" applyAlignment="1">
      <alignment horizontal="center" vertical="center"/>
    </xf>
    <xf numFmtId="0" fontId="0" fillId="2" borderId="0" xfId="0" applyFill="1" applyAlignment="1">
      <alignment horizontal="left" wrapText="1"/>
    </xf>
    <xf numFmtId="0" fontId="0" fillId="2" borderId="0" xfId="0" applyFill="1" applyAlignment="1">
      <alignment wrapText="1"/>
    </xf>
    <xf numFmtId="0" fontId="1" fillId="0" borderId="24" xfId="0" applyFont="1" applyBorder="1"/>
    <xf numFmtId="0" fontId="1" fillId="0" borderId="25" xfId="0" applyFont="1" applyBorder="1" applyAlignment="1">
      <alignment horizontal="center"/>
    </xf>
    <xf numFmtId="0" fontId="1" fillId="0" borderId="26" xfId="0" applyFont="1" applyBorder="1"/>
    <xf numFmtId="0" fontId="0" fillId="0" borderId="27" xfId="0" applyBorder="1" applyAlignment="1">
      <alignment horizontal="center"/>
    </xf>
    <xf numFmtId="0" fontId="1" fillId="0" borderId="28" xfId="0" applyFont="1" applyBorder="1" applyAlignment="1">
      <alignment horizontal="center"/>
    </xf>
    <xf numFmtId="0" fontId="1" fillId="0" borderId="29" xfId="0" applyFont="1" applyBorder="1"/>
    <xf numFmtId="0" fontId="1" fillId="0" borderId="30" xfId="0" applyFont="1" applyBorder="1"/>
    <xf numFmtId="0" fontId="1" fillId="0" borderId="0" xfId="0" applyFont="1" applyBorder="1"/>
    <xf numFmtId="0" fontId="0" fillId="0" borderId="0" xfId="0" applyBorder="1" applyAlignment="1">
      <alignment horizontal="center"/>
    </xf>
    <xf numFmtId="0" fontId="2" fillId="4" borderId="19" xfId="0" applyFont="1" applyFill="1" applyBorder="1" applyAlignment="1">
      <alignment horizontal="left"/>
    </xf>
    <xf numFmtId="0" fontId="1" fillId="2" borderId="23" xfId="0" applyFont="1" applyFill="1" applyBorder="1" applyAlignment="1">
      <alignment horizontal="center" vertical="center"/>
    </xf>
    <xf numFmtId="0" fontId="2" fillId="4" borderId="17" xfId="0" applyFont="1" applyFill="1" applyBorder="1" applyAlignment="1"/>
    <xf numFmtId="0" fontId="2" fillId="4" borderId="18" xfId="0" applyFont="1" applyFill="1" applyBorder="1" applyAlignment="1"/>
    <xf numFmtId="0" fontId="0" fillId="0" borderId="21" xfId="0" applyFill="1" applyBorder="1"/>
    <xf numFmtId="0" fontId="0" fillId="0" borderId="23" xfId="0" applyFill="1" applyBorder="1" applyAlignment="1">
      <alignment horizontal="center"/>
    </xf>
    <xf numFmtId="0" fontId="2" fillId="4" borderId="19" xfId="0" applyNumberFormat="1" applyFont="1" applyFill="1" applyBorder="1" applyAlignment="1">
      <alignment horizontal="left"/>
    </xf>
    <xf numFmtId="0" fontId="0" fillId="0" borderId="21" xfId="0" applyNumberFormat="1" applyFill="1" applyBorder="1"/>
    <xf numFmtId="0" fontId="0" fillId="3" borderId="23" xfId="1" applyNumberFormat="1" applyFont="1" applyFill="1" applyBorder="1" applyAlignment="1">
      <alignment horizontal="center" vertical="center"/>
    </xf>
    <xf numFmtId="0" fontId="1" fillId="2" borderId="22" xfId="0" applyNumberFormat="1" applyFont="1" applyFill="1" applyBorder="1" applyAlignment="1">
      <alignment horizontal="center" vertical="center"/>
    </xf>
    <xf numFmtId="0" fontId="0" fillId="3" borderId="21" xfId="0" applyNumberFormat="1" applyFill="1" applyBorder="1" applyAlignment="1">
      <alignment horizontal="center" vertical="center"/>
    </xf>
    <xf numFmtId="0" fontId="1" fillId="2" borderId="23" xfId="0" applyNumberFormat="1" applyFont="1" applyFill="1" applyBorder="1" applyAlignment="1">
      <alignment horizontal="center" vertical="center"/>
    </xf>
    <xf numFmtId="0" fontId="0" fillId="3" borderId="10" xfId="0" applyNumberFormat="1" applyFill="1" applyBorder="1" applyAlignment="1">
      <alignment horizontal="center" vertical="center"/>
    </xf>
    <xf numFmtId="0" fontId="0" fillId="3" borderId="23" xfId="0" applyNumberFormat="1" applyFill="1" applyBorder="1" applyAlignment="1">
      <alignment horizontal="center" vertical="center"/>
    </xf>
    <xf numFmtId="0" fontId="0" fillId="3" borderId="10" xfId="0" applyFill="1" applyBorder="1" applyAlignment="1">
      <alignment horizontal="left" vertical="top" wrapText="1"/>
    </xf>
    <xf numFmtId="0" fontId="0" fillId="2" borderId="21" xfId="0" applyFill="1" applyBorder="1" applyAlignment="1">
      <alignment horizontal="right" vertical="top"/>
    </xf>
    <xf numFmtId="0" fontId="0" fillId="2" borderId="10" xfId="0" applyFill="1" applyBorder="1" applyAlignment="1">
      <alignment horizontal="right" vertical="top"/>
    </xf>
    <xf numFmtId="0" fontId="0" fillId="2" borderId="23" xfId="0" applyFill="1" applyBorder="1" applyAlignment="1">
      <alignment horizontal="right" vertical="top"/>
    </xf>
    <xf numFmtId="0" fontId="0" fillId="3" borderId="10" xfId="0" applyFill="1" applyBorder="1" applyAlignment="1">
      <alignment horizontal="left" vertical="center" wrapText="1"/>
    </xf>
    <xf numFmtId="9" fontId="0" fillId="0" borderId="23" xfId="1" applyFont="1" applyFill="1" applyBorder="1" applyAlignment="1">
      <alignment horizontal="center"/>
    </xf>
    <xf numFmtId="0" fontId="0" fillId="0" borderId="23" xfId="0" applyNumberFormat="1" applyFill="1" applyBorder="1" applyAlignment="1">
      <alignment horizontal="center"/>
    </xf>
    <xf numFmtId="0" fontId="0" fillId="3" borderId="23" xfId="0" applyFill="1" applyBorder="1" applyAlignment="1">
      <alignment horizontal="left" vertical="top" wrapText="1"/>
    </xf>
    <xf numFmtId="0" fontId="0" fillId="0" borderId="23" xfId="0" applyFill="1" applyBorder="1" applyAlignment="1">
      <alignment horizontal="left" vertical="top"/>
    </xf>
    <xf numFmtId="0" fontId="1" fillId="0" borderId="31" xfId="0" applyFont="1" applyBorder="1"/>
    <xf numFmtId="0" fontId="1" fillId="0" borderId="32" xfId="0" applyFont="1" applyBorder="1"/>
    <xf numFmtId="0" fontId="14" fillId="3" borderId="23" xfId="0" applyFont="1" applyFill="1" applyBorder="1" applyAlignment="1">
      <alignment horizontal="left" vertical="top" wrapText="1"/>
    </xf>
    <xf numFmtId="0" fontId="1" fillId="2" borderId="22" xfId="1" applyNumberFormat="1" applyFont="1" applyFill="1" applyBorder="1" applyAlignment="1">
      <alignment horizontal="center" vertical="center"/>
    </xf>
    <xf numFmtId="0" fontId="1" fillId="2" borderId="23" xfId="1" applyNumberFormat="1" applyFont="1" applyFill="1" applyBorder="1" applyAlignment="1">
      <alignment horizontal="center" vertical="center"/>
    </xf>
    <xf numFmtId="0" fontId="0" fillId="3" borderId="10" xfId="1" applyNumberFormat="1" applyFont="1" applyFill="1" applyBorder="1" applyAlignment="1">
      <alignment horizontal="center" vertical="center"/>
    </xf>
    <xf numFmtId="0" fontId="0" fillId="2" borderId="0" xfId="0" applyFill="1" applyBorder="1" applyAlignment="1">
      <alignment horizontal="right" vertical="top"/>
    </xf>
    <xf numFmtId="0" fontId="2" fillId="4" borderId="19" xfId="0" applyFont="1" applyFill="1" applyBorder="1" applyAlignment="1">
      <alignment horizontal="center" vertical="center"/>
    </xf>
    <xf numFmtId="0" fontId="2" fillId="4" borderId="19" xfId="1" applyNumberFormat="1" applyFont="1" applyFill="1" applyBorder="1" applyAlignment="1">
      <alignment horizontal="center" vertical="center"/>
    </xf>
    <xf numFmtId="0" fontId="1" fillId="2" borderId="10" xfId="1" applyNumberFormat="1" applyFont="1" applyFill="1" applyBorder="1" applyAlignment="1">
      <alignment horizontal="center" vertical="center"/>
    </xf>
    <xf numFmtId="0" fontId="0" fillId="0" borderId="19" xfId="1" applyNumberFormat="1" applyFont="1" applyBorder="1" applyAlignment="1">
      <alignment horizontal="center"/>
    </xf>
    <xf numFmtId="0" fontId="0" fillId="0" borderId="16" xfId="1" applyNumberFormat="1" applyFont="1" applyBorder="1" applyAlignment="1">
      <alignment horizontal="center"/>
    </xf>
    <xf numFmtId="0" fontId="0" fillId="0" borderId="33" xfId="1" applyNumberFormat="1" applyFont="1" applyBorder="1" applyAlignment="1">
      <alignment horizontal="center"/>
    </xf>
    <xf numFmtId="0" fontId="0" fillId="0" borderId="25" xfId="0" applyNumberFormat="1" applyBorder="1" applyAlignment="1">
      <alignment horizontal="center"/>
    </xf>
    <xf numFmtId="0" fontId="0" fillId="0" borderId="25" xfId="1" applyNumberFormat="1" applyFont="1" applyBorder="1" applyAlignment="1">
      <alignment horizontal="center"/>
    </xf>
    <xf numFmtId="0" fontId="2" fillId="4" borderId="19" xfId="0" applyFont="1" applyFill="1" applyBorder="1" applyAlignment="1">
      <alignment horizontal="left"/>
    </xf>
    <xf numFmtId="0" fontId="0" fillId="0" borderId="23" xfId="0" applyFill="1" applyBorder="1" applyAlignment="1">
      <alignment horizontal="center"/>
    </xf>
    <xf numFmtId="0" fontId="0" fillId="3" borderId="21" xfId="0" applyNumberFormat="1" applyFill="1" applyBorder="1" applyAlignment="1">
      <alignment horizontal="center" vertical="center"/>
    </xf>
    <xf numFmtId="0" fontId="0" fillId="3" borderId="23" xfId="0" applyNumberFormat="1" applyFill="1" applyBorder="1" applyAlignment="1">
      <alignment horizontal="center" vertical="center"/>
    </xf>
    <xf numFmtId="0" fontId="0" fillId="3" borderId="23" xfId="1" applyNumberFormat="1" applyFont="1" applyFill="1" applyBorder="1" applyAlignment="1">
      <alignment horizontal="center" vertical="center"/>
    </xf>
    <xf numFmtId="9" fontId="0" fillId="0" borderId="23" xfId="1" applyFont="1" applyFill="1" applyBorder="1" applyAlignment="1">
      <alignment horizontal="center"/>
    </xf>
    <xf numFmtId="0" fontId="0" fillId="0" borderId="23" xfId="0" applyNumberFormat="1" applyFill="1" applyBorder="1" applyAlignment="1">
      <alignment horizontal="center"/>
    </xf>
    <xf numFmtId="0" fontId="1" fillId="2" borderId="23" xfId="1" applyNumberFormat="1" applyFont="1" applyFill="1" applyBorder="1" applyAlignment="1">
      <alignment horizontal="center" vertical="center"/>
    </xf>
    <xf numFmtId="0" fontId="0" fillId="2" borderId="0" xfId="0" applyFill="1" applyAlignment="1">
      <alignment horizontal="left" wrapText="1"/>
    </xf>
    <xf numFmtId="0" fontId="5" fillId="2" borderId="0" xfId="0" applyFont="1" applyFill="1" applyAlignment="1">
      <alignment horizontal="right" wrapText="1"/>
    </xf>
    <xf numFmtId="0" fontId="4" fillId="2" borderId="0" xfId="0" applyFont="1" applyFill="1" applyAlignment="1">
      <alignment horizontal="center"/>
    </xf>
    <xf numFmtId="0" fontId="3" fillId="2" borderId="0" xfId="0" applyFont="1" applyFill="1" applyAlignment="1">
      <alignment horizontal="left"/>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2" borderId="0" xfId="0" applyFill="1" applyBorder="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center"/>
    </xf>
    <xf numFmtId="0" fontId="0" fillId="2" borderId="8" xfId="0" applyFill="1" applyBorder="1" applyAlignment="1">
      <alignment horizont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0" fillId="2" borderId="0" xfId="0" applyFill="1" applyAlignment="1">
      <alignment horizontal="left" vertical="top" wrapText="1"/>
    </xf>
    <xf numFmtId="0" fontId="6" fillId="2" borderId="9" xfId="0" applyFont="1" applyFill="1" applyBorder="1" applyAlignment="1">
      <alignment horizontal="left" vertical="top" wrapText="1"/>
    </xf>
    <xf numFmtId="0" fontId="6" fillId="2" borderId="0" xfId="0" applyFont="1" applyFill="1" applyBorder="1" applyAlignment="1">
      <alignment horizontal="left" vertical="top" wrapText="1"/>
    </xf>
    <xf numFmtId="0" fontId="3" fillId="2" borderId="10" xfId="0" applyFont="1" applyFill="1" applyBorder="1" applyAlignment="1">
      <alignment horizontal="center" vertical="center"/>
    </xf>
    <xf numFmtId="0" fontId="2" fillId="2" borderId="10" xfId="0" applyFont="1" applyFill="1" applyBorder="1" applyAlignment="1">
      <alignment horizontal="center" wrapText="1"/>
    </xf>
    <xf numFmtId="0" fontId="2" fillId="2" borderId="10" xfId="0" applyFont="1" applyFill="1" applyBorder="1" applyAlignment="1">
      <alignment horizontal="center"/>
    </xf>
    <xf numFmtId="0" fontId="0" fillId="2" borderId="10" xfId="0" applyFill="1" applyBorder="1" applyAlignment="1">
      <alignment horizontal="left" vertical="center" wrapText="1"/>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2" fillId="2" borderId="10" xfId="0" applyFont="1" applyFill="1" applyBorder="1" applyAlignment="1">
      <alignment horizontal="right"/>
    </xf>
    <xf numFmtId="0" fontId="6" fillId="2" borderId="20" xfId="0" applyFont="1" applyFill="1" applyBorder="1" applyAlignment="1">
      <alignment horizontal="left" wrapText="1"/>
    </xf>
    <xf numFmtId="0" fontId="10" fillId="2" borderId="10" xfId="0" applyNumberFormat="1" applyFont="1" applyFill="1" applyBorder="1" applyAlignment="1">
      <alignment horizontal="center"/>
    </xf>
    <xf numFmtId="0" fontId="6" fillId="2" borderId="11" xfId="0" applyFont="1" applyFill="1" applyBorder="1" applyAlignment="1">
      <alignment horizontal="left" wrapText="1"/>
    </xf>
    <xf numFmtId="0" fontId="6" fillId="2" borderId="9" xfId="0" applyFont="1" applyFill="1" applyBorder="1" applyAlignment="1">
      <alignment horizontal="left" wrapText="1"/>
    </xf>
    <xf numFmtId="0" fontId="6" fillId="2" borderId="12" xfId="0" applyFont="1" applyFill="1" applyBorder="1" applyAlignment="1">
      <alignment horizontal="left" wrapText="1"/>
    </xf>
    <xf numFmtId="0" fontId="6" fillId="2" borderId="13" xfId="0" applyFont="1" applyFill="1" applyBorder="1" applyAlignment="1">
      <alignment horizontal="left" wrapText="1"/>
    </xf>
    <xf numFmtId="0" fontId="6" fillId="2" borderId="0" xfId="0" applyFont="1" applyFill="1" applyBorder="1" applyAlignment="1">
      <alignment horizontal="left" wrapText="1"/>
    </xf>
    <xf numFmtId="0" fontId="6" fillId="2" borderId="14" xfId="0" applyFont="1" applyFill="1" applyBorder="1" applyAlignment="1">
      <alignment horizontal="left" wrapText="1"/>
    </xf>
    <xf numFmtId="0" fontId="6" fillId="2" borderId="15" xfId="0" applyFont="1" applyFill="1" applyBorder="1" applyAlignment="1">
      <alignment horizontal="left" wrapText="1"/>
    </xf>
    <xf numFmtId="0" fontId="6" fillId="2" borderId="16" xfId="0" applyFont="1" applyFill="1" applyBorder="1" applyAlignment="1">
      <alignment horizontal="left" wrapText="1"/>
    </xf>
    <xf numFmtId="0" fontId="1" fillId="2" borderId="17" xfId="0" applyFont="1" applyFill="1" applyBorder="1" applyAlignment="1">
      <alignment horizontal="right"/>
    </xf>
    <xf numFmtId="0" fontId="1" fillId="2" borderId="18" xfId="0" applyFont="1" applyFill="1" applyBorder="1" applyAlignment="1">
      <alignment horizontal="right"/>
    </xf>
    <xf numFmtId="0" fontId="1" fillId="2" borderId="19" xfId="0" applyFont="1" applyFill="1" applyBorder="1" applyAlignment="1">
      <alignment horizontal="right"/>
    </xf>
    <xf numFmtId="0" fontId="2" fillId="4" borderId="17" xfId="0" applyFont="1" applyFill="1" applyBorder="1" applyAlignment="1">
      <alignment horizontal="left" wrapText="1"/>
    </xf>
    <xf numFmtId="0" fontId="2" fillId="4" borderId="18" xfId="0" applyFont="1" applyFill="1" applyBorder="1" applyAlignment="1">
      <alignment horizontal="left"/>
    </xf>
    <xf numFmtId="0" fontId="2" fillId="4" borderId="19" xfId="0" applyFont="1" applyFill="1" applyBorder="1" applyAlignment="1">
      <alignment horizontal="left"/>
    </xf>
    <xf numFmtId="0" fontId="2" fillId="4" borderId="17" xfId="0" applyFont="1" applyFill="1" applyBorder="1" applyAlignment="1">
      <alignment horizontal="right" vertical="center"/>
    </xf>
    <xf numFmtId="0" fontId="2" fillId="4" borderId="18" xfId="0" applyFont="1" applyFill="1" applyBorder="1" applyAlignment="1">
      <alignment horizontal="right" vertical="center"/>
    </xf>
    <xf numFmtId="9" fontId="2" fillId="4" borderId="18" xfId="1" applyFont="1" applyFill="1" applyBorder="1" applyAlignment="1">
      <alignment horizontal="center" vertical="center"/>
    </xf>
    <xf numFmtId="9" fontId="2" fillId="4" borderId="19" xfId="1" applyFont="1" applyFill="1" applyBorder="1" applyAlignment="1">
      <alignment horizontal="center" vertical="center"/>
    </xf>
    <xf numFmtId="0" fontId="0" fillId="2" borderId="10" xfId="0" applyFill="1" applyBorder="1" applyAlignment="1">
      <alignment horizontal="left" vertical="top" wrapText="1"/>
    </xf>
    <xf numFmtId="0" fontId="0" fillId="2" borderId="10" xfId="0" applyFill="1" applyBorder="1" applyAlignment="1">
      <alignment horizontal="left" vertical="top"/>
    </xf>
    <xf numFmtId="9" fontId="0" fillId="2" borderId="10" xfId="1" applyFont="1" applyFill="1" applyBorder="1" applyAlignment="1">
      <alignment horizontal="center" vertical="center"/>
    </xf>
    <xf numFmtId="0" fontId="2" fillId="4" borderId="17" xfId="0" applyFont="1" applyFill="1" applyBorder="1" applyAlignment="1">
      <alignment horizontal="left"/>
    </xf>
    <xf numFmtId="0" fontId="2" fillId="4" borderId="17" xfId="0" applyFont="1" applyFill="1" applyBorder="1" applyAlignment="1">
      <alignment horizontal="right"/>
    </xf>
    <xf numFmtId="0" fontId="2" fillId="4" borderId="18" xfId="0" applyFont="1" applyFill="1" applyBorder="1" applyAlignment="1">
      <alignment horizontal="right"/>
    </xf>
    <xf numFmtId="0" fontId="0" fillId="2" borderId="11" xfId="0" applyFill="1" applyBorder="1" applyAlignment="1">
      <alignment horizontal="left" vertical="top" wrapText="1"/>
    </xf>
    <xf numFmtId="0" fontId="0" fillId="2" borderId="9" xfId="0" applyFill="1" applyBorder="1" applyAlignment="1">
      <alignment horizontal="left" vertical="top" wrapText="1"/>
    </xf>
    <xf numFmtId="0" fontId="0" fillId="2" borderId="12" xfId="0" applyFill="1" applyBorder="1" applyAlignment="1">
      <alignment horizontal="left" vertical="top" wrapText="1"/>
    </xf>
    <xf numFmtId="0" fontId="0" fillId="2" borderId="15" xfId="0" applyFill="1" applyBorder="1" applyAlignment="1">
      <alignment horizontal="left" vertical="top" wrapText="1"/>
    </xf>
    <xf numFmtId="0" fontId="0" fillId="2" borderId="20" xfId="0" applyFill="1" applyBorder="1" applyAlignment="1">
      <alignment horizontal="left" vertical="top" wrapText="1"/>
    </xf>
    <xf numFmtId="0" fontId="0" fillId="2" borderId="16" xfId="0" applyFill="1" applyBorder="1" applyAlignment="1">
      <alignment horizontal="left" vertical="top" wrapText="1"/>
    </xf>
    <xf numFmtId="9" fontId="0" fillId="2" borderId="11" xfId="1" applyFont="1" applyFill="1" applyBorder="1" applyAlignment="1">
      <alignment horizontal="center" vertical="center"/>
    </xf>
    <xf numFmtId="9" fontId="0" fillId="2" borderId="12" xfId="1" applyFont="1" applyFill="1" applyBorder="1" applyAlignment="1">
      <alignment horizontal="center" vertical="center"/>
    </xf>
    <xf numFmtId="9" fontId="0" fillId="2" borderId="15" xfId="1" applyFont="1" applyFill="1" applyBorder="1" applyAlignment="1">
      <alignment horizontal="center" vertical="center"/>
    </xf>
    <xf numFmtId="9" fontId="0" fillId="2" borderId="16" xfId="1" applyFont="1" applyFill="1" applyBorder="1" applyAlignment="1">
      <alignment horizontal="center" vertical="center"/>
    </xf>
    <xf numFmtId="0" fontId="0" fillId="2" borderId="13" xfId="0" applyFill="1" applyBorder="1" applyAlignment="1">
      <alignment horizontal="left" vertical="top" wrapText="1"/>
    </xf>
    <xf numFmtId="0" fontId="0" fillId="2" borderId="0" xfId="0" applyFill="1" applyBorder="1" applyAlignment="1">
      <alignment horizontal="left" vertical="top" wrapText="1"/>
    </xf>
    <xf numFmtId="0" fontId="0" fillId="2" borderId="14" xfId="0" applyFill="1" applyBorder="1" applyAlignment="1">
      <alignment horizontal="left" vertical="top" wrapText="1"/>
    </xf>
    <xf numFmtId="0" fontId="2" fillId="2" borderId="10" xfId="0" applyFont="1" applyFill="1" applyBorder="1" applyAlignment="1">
      <alignment horizontal="center" vertical="center"/>
    </xf>
    <xf numFmtId="9" fontId="2" fillId="4" borderId="18" xfId="1" applyFont="1" applyFill="1" applyBorder="1" applyAlignment="1">
      <alignment horizontal="center"/>
    </xf>
    <xf numFmtId="9" fontId="2" fillId="4" borderId="19" xfId="1" applyFont="1" applyFill="1" applyBorder="1" applyAlignment="1">
      <alignment horizontal="center"/>
    </xf>
    <xf numFmtId="0" fontId="6" fillId="2" borderId="17" xfId="0" applyFont="1" applyFill="1" applyBorder="1" applyAlignment="1">
      <alignment horizontal="left" vertical="center" wrapText="1"/>
    </xf>
    <xf numFmtId="0" fontId="6" fillId="2" borderId="18"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0" fillId="2" borderId="17" xfId="0" applyFill="1" applyBorder="1" applyAlignment="1">
      <alignment horizontal="left" vertical="top" wrapText="1"/>
    </xf>
    <xf numFmtId="0" fontId="0" fillId="2" borderId="18" xfId="0" applyFill="1" applyBorder="1" applyAlignment="1">
      <alignment horizontal="left" vertical="top" wrapText="1"/>
    </xf>
    <xf numFmtId="0" fontId="0" fillId="2" borderId="19" xfId="0" applyFill="1" applyBorder="1" applyAlignment="1">
      <alignment horizontal="left" vertical="top" wrapText="1"/>
    </xf>
    <xf numFmtId="9" fontId="0" fillId="2" borderId="17" xfId="1" applyFont="1" applyFill="1" applyBorder="1" applyAlignment="1">
      <alignment horizontal="center" vertical="center"/>
    </xf>
    <xf numFmtId="9" fontId="0" fillId="2" borderId="19" xfId="1" applyFont="1" applyFill="1" applyBorder="1" applyAlignment="1">
      <alignment horizontal="center" vertical="center"/>
    </xf>
    <xf numFmtId="0" fontId="0" fillId="2" borderId="10" xfId="0" applyFill="1" applyBorder="1" applyAlignment="1">
      <alignment horizontal="left" wrapText="1"/>
    </xf>
    <xf numFmtId="0" fontId="0" fillId="2" borderId="10" xfId="0" applyFill="1" applyBorder="1" applyAlignment="1">
      <alignment horizontal="left"/>
    </xf>
    <xf numFmtId="0" fontId="0" fillId="3" borderId="21" xfId="0" applyFill="1" applyBorder="1" applyAlignment="1">
      <alignment horizontal="left" vertical="top" wrapText="1"/>
    </xf>
    <xf numFmtId="0" fontId="0" fillId="3" borderId="23" xfId="0" applyFill="1" applyBorder="1" applyAlignment="1">
      <alignment horizontal="left" vertical="top"/>
    </xf>
    <xf numFmtId="0" fontId="0" fillId="3" borderId="21" xfId="0" applyNumberFormat="1" applyFill="1" applyBorder="1" applyAlignment="1">
      <alignment horizontal="center" vertical="center"/>
    </xf>
    <xf numFmtId="0" fontId="0" fillId="3" borderId="23" xfId="0" applyNumberFormat="1" applyFill="1" applyBorder="1" applyAlignment="1">
      <alignment horizontal="center" vertical="center"/>
    </xf>
    <xf numFmtId="0" fontId="0" fillId="3" borderId="21" xfId="1" applyNumberFormat="1" applyFont="1" applyFill="1" applyBorder="1" applyAlignment="1">
      <alignment horizontal="center" vertical="center"/>
    </xf>
    <xf numFmtId="0" fontId="0" fillId="3" borderId="23" xfId="1" applyNumberFormat="1" applyFont="1" applyFill="1" applyBorder="1" applyAlignment="1">
      <alignment horizontal="center" vertical="center"/>
    </xf>
    <xf numFmtId="0" fontId="9" fillId="2" borderId="21" xfId="0" applyFont="1" applyFill="1" applyBorder="1" applyAlignment="1">
      <alignment horizontal="center" vertical="top" wrapText="1"/>
    </xf>
    <xf numFmtId="0" fontId="9" fillId="2" borderId="22" xfId="0" applyFont="1" applyFill="1" applyBorder="1" applyAlignment="1">
      <alignment horizontal="center" vertical="top" wrapText="1"/>
    </xf>
    <xf numFmtId="0" fontId="9" fillId="2" borderId="23" xfId="0" applyFont="1" applyFill="1" applyBorder="1" applyAlignment="1">
      <alignment horizontal="center" vertical="top" wrapText="1"/>
    </xf>
    <xf numFmtId="0" fontId="2" fillId="2" borderId="2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0" fillId="3" borderId="22" xfId="0" applyFill="1" applyBorder="1" applyAlignment="1">
      <alignment horizontal="left" vertical="top"/>
    </xf>
    <xf numFmtId="0" fontId="0" fillId="0" borderId="21" xfId="0" applyFill="1" applyBorder="1" applyAlignment="1">
      <alignment horizontal="center"/>
    </xf>
    <xf numFmtId="0" fontId="0" fillId="0" borderId="23" xfId="0" applyFill="1" applyBorder="1" applyAlignment="1">
      <alignment horizontal="center"/>
    </xf>
    <xf numFmtId="9" fontId="0" fillId="0" borderId="21" xfId="1" applyFont="1" applyFill="1" applyBorder="1" applyAlignment="1">
      <alignment horizontal="center"/>
    </xf>
    <xf numFmtId="9" fontId="0" fillId="0" borderId="23" xfId="1" applyFont="1" applyFill="1" applyBorder="1" applyAlignment="1">
      <alignment horizontal="center"/>
    </xf>
    <xf numFmtId="0" fontId="0" fillId="0" borderId="21" xfId="0" applyNumberFormat="1" applyFill="1" applyBorder="1" applyAlignment="1">
      <alignment horizontal="center"/>
    </xf>
    <xf numFmtId="0" fontId="0" fillId="0" borderId="23" xfId="0" applyNumberFormat="1" applyFill="1" applyBorder="1" applyAlignment="1">
      <alignment horizontal="center"/>
    </xf>
    <xf numFmtId="0" fontId="0" fillId="3" borderId="22" xfId="1" applyNumberFormat="1" applyFont="1" applyFill="1" applyBorder="1" applyAlignment="1">
      <alignment horizontal="center" vertical="center"/>
    </xf>
    <xf numFmtId="0" fontId="2" fillId="2" borderId="11" xfId="0" applyFont="1" applyFill="1" applyBorder="1" applyAlignment="1">
      <alignment horizontal="left" wrapText="1"/>
    </xf>
    <xf numFmtId="0" fontId="2" fillId="2" borderId="9" xfId="0" applyFont="1" applyFill="1" applyBorder="1" applyAlignment="1">
      <alignment horizontal="left" wrapText="1"/>
    </xf>
    <xf numFmtId="0" fontId="7" fillId="2" borderId="9" xfId="0" applyNumberFormat="1" applyFont="1" applyFill="1" applyBorder="1" applyAlignment="1">
      <alignment horizontal="left" wrapText="1"/>
    </xf>
    <xf numFmtId="0" fontId="9" fillId="2" borderId="21"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2" fillId="2" borderId="13" xfId="0" applyFont="1" applyFill="1" applyBorder="1" applyAlignment="1">
      <alignment horizontal="left" wrapText="1"/>
    </xf>
    <xf numFmtId="0" fontId="2" fillId="2" borderId="0" xfId="0" applyFont="1" applyFill="1" applyBorder="1" applyAlignment="1">
      <alignment horizontal="left" wrapText="1"/>
    </xf>
    <xf numFmtId="14" fontId="7" fillId="2" borderId="20" xfId="0" applyNumberFormat="1" applyFont="1" applyFill="1" applyBorder="1" applyAlignment="1">
      <alignment horizontal="left" wrapText="1"/>
    </xf>
    <xf numFmtId="0" fontId="7" fillId="2" borderId="0" xfId="0" applyFont="1" applyFill="1" applyBorder="1" applyAlignment="1">
      <alignment horizontal="center" wrapText="1"/>
    </xf>
    <xf numFmtId="0" fontId="7" fillId="2" borderId="20" xfId="0" applyFont="1" applyFill="1" applyBorder="1" applyAlignment="1">
      <alignment horizontal="center" wrapText="1"/>
    </xf>
    <xf numFmtId="0" fontId="1" fillId="2" borderId="21" xfId="1" applyNumberFormat="1" applyFont="1" applyFill="1" applyBorder="1" applyAlignment="1">
      <alignment horizontal="center" vertical="center"/>
    </xf>
    <xf numFmtId="0" fontId="1" fillId="2" borderId="23" xfId="1" applyNumberFormat="1" applyFont="1" applyFill="1" applyBorder="1" applyAlignment="1">
      <alignment horizontal="center" vertical="center"/>
    </xf>
    <xf numFmtId="0" fontId="7" fillId="2" borderId="0" xfId="0" applyFont="1" applyFill="1" applyAlignment="1">
      <alignment horizontal="center" vertical="center" wrapText="1"/>
    </xf>
    <xf numFmtId="0" fontId="2" fillId="2" borderId="10" xfId="0" applyFont="1" applyFill="1" applyBorder="1" applyAlignment="1">
      <alignment horizontal="right" vertical="center"/>
    </xf>
    <xf numFmtId="9" fontId="0" fillId="2" borderId="0" xfId="1" applyFont="1" applyFill="1" applyBorder="1" applyAlignment="1">
      <alignment horizontal="center" vertical="center"/>
    </xf>
    <xf numFmtId="0" fontId="0" fillId="0" borderId="0" xfId="1" applyNumberFormat="1" applyFont="1" applyFill="1" applyBorder="1" applyAlignment="1">
      <alignment horizontal="center" vertical="center"/>
    </xf>
    <xf numFmtId="0" fontId="0" fillId="0" borderId="0" xfId="0" applyNumberFormat="1" applyFill="1" applyBorder="1" applyAlignment="1">
      <alignment horizontal="center" vertical="center"/>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2" fillId="0" borderId="21" xfId="0" applyFont="1" applyBorder="1" applyAlignment="1">
      <alignment horizontal="center"/>
    </xf>
  </cellXfs>
  <cellStyles count="2">
    <cellStyle name="Normal" xfId="0" builtinId="0"/>
    <cellStyle name="Percent" xfId="1" builtinId="5"/>
  </cellStyles>
  <dxfs count="7">
    <dxf>
      <fill>
        <patternFill>
          <bgColor rgb="FF92D050"/>
        </patternFill>
      </fill>
    </dxf>
    <dxf>
      <fill>
        <patternFill>
          <bgColor rgb="FFFF0000"/>
        </patternFill>
      </fill>
    </dxf>
    <dxf>
      <fill>
        <patternFill>
          <fgColor rgb="FF92D050"/>
          <bgColor rgb="FF92D050"/>
        </patternFill>
      </fill>
    </dxf>
    <dxf>
      <fill>
        <patternFill>
          <bgColor rgb="FFFF0000"/>
        </patternFill>
      </fill>
    </dxf>
    <dxf>
      <fill>
        <patternFill>
          <bgColor theme="0" tint="-4.9989318521683403E-2"/>
        </patternFill>
      </fill>
    </dxf>
    <dxf>
      <fill>
        <patternFill>
          <bgColor rgb="FF92D050"/>
        </patternFill>
      </fill>
    </dxf>
    <dxf>
      <fill>
        <patternFill patternType="solid">
          <fgColor rgb="FFFF3300"/>
          <bgColor rgb="FFFF0000"/>
        </patternFill>
      </fill>
    </dxf>
  </dxfs>
  <tableStyles count="0" defaultTableStyle="TableStyleMedium2" defaultPivotStyle="PivotStyleLight16"/>
  <colors>
    <mruColors>
      <color rgb="FFFF3300"/>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30480</xdr:rowOff>
    </xdr:from>
    <xdr:to>
      <xdr:col>2</xdr:col>
      <xdr:colOff>563880</xdr:colOff>
      <xdr:row>2</xdr:row>
      <xdr:rowOff>160020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a:fillRect/>
        </a:stretch>
      </xdr:blipFill>
      <xdr:spPr>
        <a:xfrm>
          <a:off x="76200" y="30480"/>
          <a:ext cx="1706880" cy="495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1"/>
  <sheetViews>
    <sheetView view="pageBreakPreview" topLeftCell="A22" zoomScale="145" zoomScaleNormal="100" zoomScaleSheetLayoutView="145" workbookViewId="0">
      <selection activeCell="M37" sqref="M37"/>
    </sheetView>
  </sheetViews>
  <sheetFormatPr defaultColWidth="8.85546875" defaultRowHeight="15" x14ac:dyDescent="0.25"/>
  <cols>
    <col min="1" max="16384" width="8.85546875" style="3"/>
  </cols>
  <sheetData>
    <row r="1" spans="1:9" x14ac:dyDescent="0.25">
      <c r="A1" s="81"/>
      <c r="B1" s="82"/>
      <c r="C1" s="83"/>
      <c r="D1" s="90" t="s">
        <v>41</v>
      </c>
      <c r="E1" s="91"/>
      <c r="F1" s="91"/>
      <c r="G1" s="91"/>
      <c r="H1" s="91"/>
      <c r="I1" s="92"/>
    </row>
    <row r="2" spans="1:9" x14ac:dyDescent="0.25">
      <c r="A2" s="84"/>
      <c r="B2" s="85"/>
      <c r="C2" s="86"/>
      <c r="D2" s="93"/>
      <c r="E2" s="94"/>
      <c r="F2" s="94"/>
      <c r="G2" s="94"/>
      <c r="H2" s="94"/>
      <c r="I2" s="95"/>
    </row>
    <row r="3" spans="1:9" ht="15.75" thickBot="1" x14ac:dyDescent="0.3">
      <c r="A3" s="87"/>
      <c r="B3" s="88"/>
      <c r="C3" s="89"/>
      <c r="D3" s="96"/>
      <c r="E3" s="97"/>
      <c r="F3" s="97"/>
      <c r="G3" s="97"/>
      <c r="H3" s="97"/>
      <c r="I3" s="98"/>
    </row>
    <row r="5" spans="1:9" ht="18.75" x14ac:dyDescent="0.3">
      <c r="A5" s="80" t="s">
        <v>0</v>
      </c>
      <c r="B5" s="80"/>
      <c r="C5" s="80"/>
      <c r="D5" s="80"/>
      <c r="E5" s="80"/>
      <c r="F5" s="80"/>
      <c r="G5" s="80"/>
      <c r="H5" s="80"/>
      <c r="I5" s="80"/>
    </row>
    <row r="6" spans="1:9" ht="6" customHeight="1" x14ac:dyDescent="0.3">
      <c r="A6" s="4"/>
      <c r="B6" s="4"/>
      <c r="C6" s="4"/>
      <c r="D6" s="4"/>
      <c r="E6" s="4"/>
      <c r="F6" s="4"/>
      <c r="G6" s="4"/>
      <c r="H6" s="4"/>
      <c r="I6" s="4"/>
    </row>
    <row r="7" spans="1:9" ht="14.45" customHeight="1" x14ac:dyDescent="0.25">
      <c r="A7" s="99" t="s">
        <v>97</v>
      </c>
      <c r="B7" s="99"/>
      <c r="C7" s="99"/>
      <c r="D7" s="99"/>
      <c r="E7" s="99"/>
      <c r="F7" s="99"/>
      <c r="G7" s="99"/>
      <c r="H7" s="99"/>
      <c r="I7" s="99"/>
    </row>
    <row r="8" spans="1:9" x14ac:dyDescent="0.25">
      <c r="A8" s="99"/>
      <c r="B8" s="99"/>
      <c r="C8" s="99"/>
      <c r="D8" s="99"/>
      <c r="E8" s="99"/>
      <c r="F8" s="99"/>
      <c r="G8" s="99"/>
      <c r="H8" s="99"/>
      <c r="I8" s="99"/>
    </row>
    <row r="9" spans="1:9" x14ac:dyDescent="0.25">
      <c r="A9" s="99"/>
      <c r="B9" s="99"/>
      <c r="C9" s="99"/>
      <c r="D9" s="99"/>
      <c r="E9" s="99"/>
      <c r="F9" s="99"/>
      <c r="G9" s="99"/>
      <c r="H9" s="99"/>
      <c r="I9" s="99"/>
    </row>
    <row r="10" spans="1:9" x14ac:dyDescent="0.25">
      <c r="A10" s="99"/>
      <c r="B10" s="99"/>
      <c r="C10" s="99"/>
      <c r="D10" s="99"/>
      <c r="E10" s="99"/>
      <c r="F10" s="99"/>
      <c r="G10" s="99"/>
      <c r="H10" s="99"/>
      <c r="I10" s="99"/>
    </row>
    <row r="11" spans="1:9" ht="7.9" customHeight="1" x14ac:dyDescent="0.25">
      <c r="A11" s="1"/>
      <c r="B11" s="1"/>
      <c r="C11" s="1"/>
      <c r="D11" s="1"/>
      <c r="E11" s="1"/>
      <c r="F11" s="1"/>
      <c r="G11" s="1"/>
      <c r="H11" s="1"/>
      <c r="I11" s="1"/>
    </row>
    <row r="12" spans="1:9" ht="18.75" x14ac:dyDescent="0.3">
      <c r="A12" s="80" t="s">
        <v>2</v>
      </c>
      <c r="B12" s="80"/>
      <c r="C12" s="80"/>
      <c r="D12" s="80"/>
      <c r="E12" s="80"/>
      <c r="F12" s="80"/>
      <c r="G12" s="80"/>
      <c r="H12" s="80"/>
      <c r="I12" s="80"/>
    </row>
    <row r="13" spans="1:9" ht="6" customHeight="1" x14ac:dyDescent="0.25">
      <c r="A13" s="77" t="s">
        <v>35</v>
      </c>
      <c r="B13" s="77"/>
      <c r="C13" s="77"/>
      <c r="D13" s="77"/>
      <c r="E13" s="77"/>
      <c r="F13" s="77"/>
      <c r="G13" s="77"/>
      <c r="H13" s="77"/>
      <c r="I13" s="77"/>
    </row>
    <row r="14" spans="1:9" x14ac:dyDescent="0.25">
      <c r="A14" s="77"/>
      <c r="B14" s="77"/>
      <c r="C14" s="77"/>
      <c r="D14" s="77"/>
      <c r="E14" s="77"/>
      <c r="F14" s="77"/>
      <c r="G14" s="77"/>
      <c r="H14" s="77"/>
      <c r="I14" s="77"/>
    </row>
    <row r="15" spans="1:9" x14ac:dyDescent="0.25">
      <c r="A15" s="77"/>
      <c r="B15" s="77"/>
      <c r="C15" s="77"/>
      <c r="D15" s="77"/>
      <c r="E15" s="77"/>
      <c r="F15" s="77"/>
      <c r="G15" s="77"/>
      <c r="H15" s="77"/>
      <c r="I15" s="77"/>
    </row>
    <row r="16" spans="1:9" ht="6" customHeight="1" x14ac:dyDescent="0.25">
      <c r="A16" s="5"/>
      <c r="B16" s="5"/>
      <c r="C16" s="5"/>
      <c r="D16" s="5"/>
      <c r="E16" s="5"/>
      <c r="F16" s="5"/>
      <c r="G16" s="5"/>
      <c r="H16" s="5"/>
      <c r="I16" s="5"/>
    </row>
    <row r="17" spans="1:9" x14ac:dyDescent="0.25">
      <c r="A17" s="77" t="s">
        <v>36</v>
      </c>
      <c r="B17" s="77"/>
      <c r="C17" s="77"/>
      <c r="D17" s="77"/>
      <c r="E17" s="77"/>
      <c r="F17" s="77"/>
      <c r="G17" s="77"/>
      <c r="H17" s="77"/>
      <c r="I17" s="77"/>
    </row>
    <row r="18" spans="1:9" x14ac:dyDescent="0.25">
      <c r="A18" s="77"/>
      <c r="B18" s="77"/>
      <c r="C18" s="77"/>
      <c r="D18" s="77"/>
      <c r="E18" s="77"/>
      <c r="F18" s="77"/>
      <c r="G18" s="77"/>
      <c r="H18" s="77"/>
      <c r="I18" s="77"/>
    </row>
    <row r="19" spans="1:9" ht="6" customHeight="1" x14ac:dyDescent="0.25">
      <c r="A19" s="5"/>
      <c r="B19" s="5"/>
      <c r="C19" s="5"/>
      <c r="D19" s="5"/>
      <c r="E19" s="5"/>
      <c r="F19" s="5"/>
      <c r="G19" s="5"/>
      <c r="H19" s="5"/>
      <c r="I19" s="5"/>
    </row>
    <row r="20" spans="1:9" x14ac:dyDescent="0.25">
      <c r="A20" s="77" t="s">
        <v>1</v>
      </c>
      <c r="B20" s="77"/>
      <c r="C20" s="77"/>
      <c r="D20" s="77"/>
      <c r="E20" s="77"/>
      <c r="F20" s="77"/>
      <c r="G20" s="77"/>
      <c r="H20" s="77"/>
      <c r="I20" s="77"/>
    </row>
    <row r="21" spans="1:9" x14ac:dyDescent="0.25">
      <c r="A21" s="77"/>
      <c r="B21" s="77"/>
      <c r="C21" s="77"/>
      <c r="D21" s="77"/>
      <c r="E21" s="77"/>
      <c r="F21" s="77"/>
      <c r="G21" s="77"/>
      <c r="H21" s="77"/>
      <c r="I21" s="77"/>
    </row>
    <row r="22" spans="1:9" ht="6" customHeight="1" x14ac:dyDescent="0.25">
      <c r="A22" s="5"/>
      <c r="B22" s="5"/>
      <c r="C22" s="5"/>
      <c r="D22" s="5"/>
      <c r="E22" s="5"/>
      <c r="F22" s="5"/>
      <c r="G22" s="5"/>
      <c r="H22" s="5"/>
      <c r="I22" s="5"/>
    </row>
    <row r="23" spans="1:9" x14ac:dyDescent="0.25">
      <c r="A23" s="77" t="s">
        <v>98</v>
      </c>
      <c r="B23" s="77"/>
      <c r="C23" s="77"/>
      <c r="D23" s="77"/>
      <c r="E23" s="77"/>
      <c r="F23" s="77"/>
      <c r="G23" s="77"/>
      <c r="H23" s="77"/>
      <c r="I23" s="77"/>
    </row>
    <row r="24" spans="1:9" x14ac:dyDescent="0.25">
      <c r="A24" s="77"/>
      <c r="B24" s="77"/>
      <c r="C24" s="77"/>
      <c r="D24" s="77"/>
      <c r="E24" s="77"/>
      <c r="F24" s="77"/>
      <c r="G24" s="77"/>
      <c r="H24" s="77"/>
      <c r="I24" s="77"/>
    </row>
    <row r="25" spans="1:9" ht="6" customHeight="1" x14ac:dyDescent="0.25">
      <c r="A25" s="5"/>
      <c r="B25" s="5"/>
      <c r="C25" s="5"/>
      <c r="D25" s="5"/>
      <c r="E25" s="5"/>
      <c r="F25" s="5"/>
      <c r="G25" s="5"/>
      <c r="H25" s="5"/>
      <c r="I25" s="5"/>
    </row>
    <row r="26" spans="1:9" ht="14.45" customHeight="1" x14ac:dyDescent="0.25">
      <c r="A26" s="77" t="s">
        <v>99</v>
      </c>
      <c r="B26" s="77"/>
      <c r="C26" s="77"/>
      <c r="D26" s="77"/>
      <c r="E26" s="77"/>
      <c r="F26" s="77"/>
      <c r="G26" s="77"/>
      <c r="H26" s="77"/>
      <c r="I26" s="77"/>
    </row>
    <row r="27" spans="1:9" x14ac:dyDescent="0.25">
      <c r="A27" s="77"/>
      <c r="B27" s="77"/>
      <c r="C27" s="77"/>
      <c r="D27" s="77"/>
      <c r="E27" s="77"/>
      <c r="F27" s="77"/>
      <c r="G27" s="77"/>
      <c r="H27" s="77"/>
      <c r="I27" s="77"/>
    </row>
    <row r="28" spans="1:9" ht="6" customHeight="1" x14ac:dyDescent="0.25">
      <c r="A28" s="6"/>
      <c r="B28" s="6"/>
      <c r="C28" s="6"/>
      <c r="D28" s="6"/>
      <c r="E28" s="6"/>
      <c r="F28" s="6"/>
      <c r="G28" s="6"/>
      <c r="H28" s="6"/>
      <c r="I28" s="6"/>
    </row>
    <row r="29" spans="1:9" ht="14.45" customHeight="1" x14ac:dyDescent="0.25">
      <c r="A29" s="77" t="s">
        <v>100</v>
      </c>
      <c r="B29" s="77"/>
      <c r="C29" s="77"/>
      <c r="D29" s="77"/>
      <c r="E29" s="77"/>
      <c r="F29" s="77"/>
      <c r="G29" s="77"/>
      <c r="H29" s="77"/>
      <c r="I29" s="77"/>
    </row>
    <row r="30" spans="1:9" ht="14.45" customHeight="1" x14ac:dyDescent="0.25">
      <c r="A30" s="77"/>
      <c r="B30" s="77"/>
      <c r="C30" s="77"/>
      <c r="D30" s="77"/>
      <c r="E30" s="77"/>
      <c r="F30" s="77"/>
      <c r="G30" s="77"/>
      <c r="H30" s="77"/>
      <c r="I30" s="77"/>
    </row>
    <row r="31" spans="1:9" ht="6" customHeight="1" x14ac:dyDescent="0.25">
      <c r="A31" s="21"/>
      <c r="B31" s="21"/>
      <c r="C31" s="21"/>
      <c r="D31" s="21"/>
      <c r="E31" s="21"/>
      <c r="F31" s="21"/>
      <c r="G31" s="21"/>
      <c r="H31" s="21"/>
      <c r="I31" s="21"/>
    </row>
    <row r="32" spans="1:9" ht="6" customHeight="1" x14ac:dyDescent="0.25">
      <c r="A32" s="20"/>
      <c r="B32" s="20"/>
      <c r="C32" s="20"/>
      <c r="D32" s="20"/>
      <c r="E32" s="20"/>
      <c r="F32" s="20"/>
      <c r="G32" s="20"/>
      <c r="H32" s="20"/>
      <c r="I32" s="20"/>
    </row>
    <row r="33" spans="1:9" ht="6" customHeight="1" x14ac:dyDescent="0.25">
      <c r="A33" s="6"/>
      <c r="B33" s="6"/>
      <c r="C33" s="6"/>
      <c r="D33" s="6"/>
      <c r="E33" s="6"/>
      <c r="F33" s="6"/>
      <c r="G33" s="6"/>
      <c r="H33" s="6"/>
      <c r="I33" s="6"/>
    </row>
    <row r="34" spans="1:9" ht="14.45" customHeight="1" x14ac:dyDescent="0.25">
      <c r="A34" s="77" t="s">
        <v>101</v>
      </c>
      <c r="B34" s="77"/>
      <c r="C34" s="77"/>
      <c r="D34" s="77"/>
      <c r="E34" s="77"/>
      <c r="F34" s="77"/>
      <c r="G34" s="77"/>
      <c r="H34" s="77"/>
      <c r="I34" s="77"/>
    </row>
    <row r="35" spans="1:9" x14ac:dyDescent="0.25">
      <c r="A35" s="77"/>
      <c r="B35" s="77"/>
      <c r="C35" s="77"/>
      <c r="D35" s="77"/>
      <c r="E35" s="77"/>
      <c r="F35" s="77"/>
      <c r="G35" s="77"/>
      <c r="H35" s="77"/>
      <c r="I35" s="77"/>
    </row>
    <row r="37" spans="1:9" ht="18.75" x14ac:dyDescent="0.3">
      <c r="A37" s="80" t="s">
        <v>3</v>
      </c>
      <c r="B37" s="80"/>
      <c r="C37" s="80"/>
      <c r="D37" s="80"/>
      <c r="E37" s="80"/>
      <c r="F37" s="80"/>
      <c r="G37" s="80"/>
      <c r="H37" s="80"/>
      <c r="I37" s="80"/>
    </row>
    <row r="38" spans="1:9" ht="6" customHeight="1" x14ac:dyDescent="0.3">
      <c r="A38" s="4"/>
      <c r="B38" s="4"/>
      <c r="C38" s="4"/>
      <c r="D38" s="4"/>
      <c r="E38" s="4"/>
      <c r="F38" s="4"/>
      <c r="G38" s="4"/>
      <c r="H38" s="4"/>
      <c r="I38" s="4"/>
    </row>
    <row r="39" spans="1:9" x14ac:dyDescent="0.25">
      <c r="A39" s="77" t="s">
        <v>4</v>
      </c>
      <c r="B39" s="77"/>
      <c r="C39" s="77"/>
      <c r="D39" s="77"/>
      <c r="E39" s="77"/>
      <c r="F39" s="77"/>
      <c r="G39" s="77"/>
      <c r="H39" s="77"/>
      <c r="I39" s="77"/>
    </row>
    <row r="40" spans="1:9" x14ac:dyDescent="0.25">
      <c r="A40" s="77"/>
      <c r="B40" s="77"/>
      <c r="C40" s="77"/>
      <c r="D40" s="77"/>
      <c r="E40" s="77"/>
      <c r="F40" s="77"/>
      <c r="G40" s="77"/>
      <c r="H40" s="77"/>
      <c r="I40" s="77"/>
    </row>
    <row r="41" spans="1:9" ht="6" customHeight="1" x14ac:dyDescent="0.25">
      <c r="A41" s="5"/>
      <c r="B41" s="5"/>
      <c r="C41" s="5"/>
      <c r="D41" s="5"/>
      <c r="E41" s="5"/>
      <c r="F41" s="5"/>
      <c r="G41" s="5"/>
      <c r="H41" s="5"/>
      <c r="I41" s="5"/>
    </row>
    <row r="42" spans="1:9" ht="14.45" customHeight="1" x14ac:dyDescent="0.25">
      <c r="A42" s="77" t="s">
        <v>5</v>
      </c>
      <c r="B42" s="77"/>
      <c r="C42" s="77"/>
      <c r="D42" s="77"/>
      <c r="E42" s="77"/>
      <c r="F42" s="77"/>
      <c r="G42" s="77"/>
      <c r="H42" s="77"/>
      <c r="I42" s="77"/>
    </row>
    <row r="43" spans="1:9" x14ac:dyDescent="0.25">
      <c r="A43" s="77"/>
      <c r="B43" s="77"/>
      <c r="C43" s="77"/>
      <c r="D43" s="77"/>
      <c r="E43" s="77"/>
      <c r="F43" s="77"/>
      <c r="G43" s="77"/>
      <c r="H43" s="77"/>
      <c r="I43" s="77"/>
    </row>
    <row r="44" spans="1:9" x14ac:dyDescent="0.25">
      <c r="A44" s="77"/>
      <c r="B44" s="77"/>
      <c r="C44" s="77"/>
      <c r="D44" s="77"/>
      <c r="E44" s="77"/>
      <c r="F44" s="77"/>
      <c r="G44" s="77"/>
      <c r="H44" s="77"/>
      <c r="I44" s="77"/>
    </row>
    <row r="45" spans="1:9" ht="6" customHeight="1" x14ac:dyDescent="0.25">
      <c r="A45" s="5"/>
      <c r="B45" s="5"/>
      <c r="C45" s="5"/>
      <c r="D45" s="5"/>
      <c r="E45" s="5"/>
      <c r="F45" s="5"/>
      <c r="G45" s="5"/>
      <c r="H45" s="5"/>
      <c r="I45" s="5"/>
    </row>
    <row r="46" spans="1:9" x14ac:dyDescent="0.25">
      <c r="A46" s="77" t="s">
        <v>96</v>
      </c>
      <c r="B46" s="77"/>
      <c r="C46" s="77"/>
      <c r="D46" s="77"/>
      <c r="E46" s="77"/>
      <c r="F46" s="77"/>
      <c r="G46" s="77"/>
      <c r="H46" s="77"/>
      <c r="I46" s="77"/>
    </row>
    <row r="47" spans="1:9" x14ac:dyDescent="0.25">
      <c r="A47" s="77"/>
      <c r="B47" s="77"/>
      <c r="C47" s="77"/>
      <c r="D47" s="77"/>
      <c r="E47" s="77"/>
      <c r="F47" s="77"/>
      <c r="G47" s="77"/>
      <c r="H47" s="77"/>
      <c r="I47" s="77"/>
    </row>
    <row r="49" spans="1:9" ht="14.45" customHeight="1" x14ac:dyDescent="0.25">
      <c r="A49" s="78" t="s">
        <v>6</v>
      </c>
      <c r="B49" s="78"/>
      <c r="C49" s="78"/>
      <c r="D49" s="78"/>
      <c r="E49" s="79"/>
      <c r="F49" s="79"/>
      <c r="G49" s="79"/>
      <c r="H49" s="79"/>
      <c r="I49" s="79"/>
    </row>
    <row r="50" spans="1:9" ht="14.45" customHeight="1" x14ac:dyDescent="0.25">
      <c r="A50" s="78"/>
      <c r="B50" s="78"/>
      <c r="C50" s="78"/>
      <c r="D50" s="78"/>
      <c r="E50" s="79"/>
      <c r="F50" s="79"/>
      <c r="G50" s="79"/>
      <c r="H50" s="79"/>
      <c r="I50" s="79"/>
    </row>
    <row r="51" spans="1:9" ht="14.45" customHeight="1" x14ac:dyDescent="0.25">
      <c r="A51" s="2"/>
      <c r="B51" s="2"/>
      <c r="C51" s="2"/>
      <c r="E51" s="7"/>
      <c r="F51" s="7"/>
      <c r="G51" s="7"/>
      <c r="H51" s="7"/>
      <c r="I51" s="7"/>
    </row>
  </sheetData>
  <sheetProtection selectLockedCells="1"/>
  <protectedRanges>
    <protectedRange sqref="E49:I50" name="Range1"/>
  </protectedRanges>
  <mergeCells count="18">
    <mergeCell ref="A29:I30"/>
    <mergeCell ref="A1:C3"/>
    <mergeCell ref="D1:I3"/>
    <mergeCell ref="A5:I5"/>
    <mergeCell ref="A7:I10"/>
    <mergeCell ref="A12:I12"/>
    <mergeCell ref="A13:I15"/>
    <mergeCell ref="A17:I18"/>
    <mergeCell ref="A20:I21"/>
    <mergeCell ref="A23:I24"/>
    <mergeCell ref="A26:I27"/>
    <mergeCell ref="A34:I35"/>
    <mergeCell ref="A46:I47"/>
    <mergeCell ref="A49:D50"/>
    <mergeCell ref="E49:I50"/>
    <mergeCell ref="A37:I37"/>
    <mergeCell ref="A39:I40"/>
    <mergeCell ref="A42:I4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P13"/>
  <sheetViews>
    <sheetView zoomScaleNormal="100" workbookViewId="0">
      <selection activeCell="O19" sqref="O19"/>
    </sheetView>
  </sheetViews>
  <sheetFormatPr defaultColWidth="8.85546875" defaultRowHeight="15" x14ac:dyDescent="0.25"/>
  <cols>
    <col min="1" max="7" width="12.7109375" style="3" customWidth="1"/>
    <col min="8" max="8" width="8.85546875" style="3" customWidth="1"/>
    <col min="9" max="14" width="8.85546875" style="3"/>
    <col min="15" max="15" width="22.28515625" style="3" customWidth="1"/>
    <col min="16" max="16384" width="8.85546875" style="3"/>
  </cols>
  <sheetData>
    <row r="1" spans="1:16" ht="26.45" customHeight="1" x14ac:dyDescent="0.25">
      <c r="A1" s="113" t="s">
        <v>9</v>
      </c>
      <c r="B1" s="113"/>
      <c r="C1" s="113"/>
      <c r="D1" s="113"/>
      <c r="E1" s="113"/>
      <c r="F1" s="113"/>
      <c r="G1" s="113"/>
      <c r="H1" s="113"/>
      <c r="I1" s="113"/>
      <c r="J1" s="113"/>
      <c r="K1" s="113"/>
      <c r="L1" s="113"/>
      <c r="M1" s="113"/>
      <c r="N1" s="113"/>
      <c r="O1" s="113"/>
      <c r="P1" s="113"/>
    </row>
    <row r="2" spans="1:16" x14ac:dyDescent="0.25">
      <c r="A2" s="102" t="s">
        <v>39</v>
      </c>
      <c r="B2" s="102"/>
      <c r="C2" s="102"/>
      <c r="D2" s="102"/>
      <c r="E2" s="102"/>
      <c r="F2" s="102"/>
      <c r="G2" s="102"/>
      <c r="H2" s="102" t="s">
        <v>40</v>
      </c>
      <c r="I2" s="102"/>
      <c r="J2" s="102"/>
      <c r="K2" s="102"/>
      <c r="L2" s="102"/>
      <c r="M2" s="102"/>
      <c r="N2" s="102"/>
      <c r="O2" s="103" t="s">
        <v>7</v>
      </c>
      <c r="P2" s="104"/>
    </row>
    <row r="3" spans="1:16" x14ac:dyDescent="0.25">
      <c r="A3" s="102"/>
      <c r="B3" s="102"/>
      <c r="C3" s="102"/>
      <c r="D3" s="102"/>
      <c r="E3" s="102"/>
      <c r="F3" s="102"/>
      <c r="G3" s="102"/>
      <c r="H3" s="102"/>
      <c r="I3" s="102"/>
      <c r="J3" s="102"/>
      <c r="K3" s="102"/>
      <c r="L3" s="102"/>
      <c r="M3" s="102"/>
      <c r="N3" s="102"/>
      <c r="O3" s="104"/>
      <c r="P3" s="104"/>
    </row>
    <row r="4" spans="1:16" ht="14.45" customHeight="1" x14ac:dyDescent="0.25">
      <c r="A4" s="105" t="s">
        <v>47</v>
      </c>
      <c r="B4" s="105"/>
      <c r="C4" s="105"/>
      <c r="D4" s="105"/>
      <c r="E4" s="105"/>
      <c r="F4" s="105"/>
      <c r="G4" s="105"/>
      <c r="H4" s="105" t="s">
        <v>46</v>
      </c>
      <c r="I4" s="105"/>
      <c r="J4" s="105"/>
      <c r="K4" s="105"/>
      <c r="L4" s="105"/>
      <c r="M4" s="105"/>
      <c r="N4" s="105"/>
      <c r="O4" s="106">
        <v>1</v>
      </c>
      <c r="P4" s="107"/>
    </row>
    <row r="5" spans="1:16" x14ac:dyDescent="0.25">
      <c r="A5" s="105"/>
      <c r="B5" s="105"/>
      <c r="C5" s="105"/>
      <c r="D5" s="105"/>
      <c r="E5" s="105"/>
      <c r="F5" s="105"/>
      <c r="G5" s="105"/>
      <c r="H5" s="105"/>
      <c r="I5" s="105"/>
      <c r="J5" s="105"/>
      <c r="K5" s="105"/>
      <c r="L5" s="105"/>
      <c r="M5" s="105"/>
      <c r="N5" s="105"/>
      <c r="O5" s="108"/>
      <c r="P5" s="109"/>
    </row>
    <row r="6" spans="1:16" x14ac:dyDescent="0.25">
      <c r="A6" s="105"/>
      <c r="B6" s="105"/>
      <c r="C6" s="105"/>
      <c r="D6" s="105"/>
      <c r="E6" s="105"/>
      <c r="F6" s="105"/>
      <c r="G6" s="105"/>
      <c r="H6" s="105"/>
      <c r="I6" s="105"/>
      <c r="J6" s="105"/>
      <c r="K6" s="105"/>
      <c r="L6" s="105"/>
      <c r="M6" s="105"/>
      <c r="N6" s="105"/>
      <c r="O6" s="110"/>
      <c r="P6" s="111"/>
    </row>
    <row r="7" spans="1:16" ht="15.75" x14ac:dyDescent="0.25">
      <c r="A7" s="112"/>
      <c r="B7" s="112"/>
      <c r="C7" s="112"/>
      <c r="D7" s="112"/>
      <c r="E7" s="112"/>
      <c r="F7" s="112"/>
      <c r="G7" s="112"/>
      <c r="H7" s="112" t="s">
        <v>8</v>
      </c>
      <c r="I7" s="112"/>
      <c r="J7" s="112"/>
      <c r="K7" s="112"/>
      <c r="L7" s="112"/>
      <c r="M7" s="112"/>
      <c r="N7" s="112"/>
      <c r="O7" s="114" t="str">
        <f>IF(O4=1,"Competent","Not Competent")</f>
        <v>Competent</v>
      </c>
      <c r="P7" s="114"/>
    </row>
    <row r="8" spans="1:16" ht="14.45" customHeight="1" x14ac:dyDescent="0.25">
      <c r="N8" s="100" t="str">
        <f>IF(O7="Compotent","The tenderer has met the requirements of the gate keepers. The tender technical evaluation may proceed.",IF(O7="Incompotent","The tenderer has not met the gate keeper requirements. The tender technical evaluation process is terminated.","Input required"))</f>
        <v>Input required</v>
      </c>
      <c r="O8" s="100"/>
      <c r="P8" s="100"/>
    </row>
    <row r="9" spans="1:16" x14ac:dyDescent="0.25">
      <c r="F9" s="8"/>
      <c r="M9" s="8"/>
      <c r="N9" s="101"/>
      <c r="O9" s="101"/>
      <c r="P9" s="101"/>
    </row>
    <row r="10" spans="1:16" x14ac:dyDescent="0.25">
      <c r="F10" s="8"/>
      <c r="M10" s="8"/>
      <c r="N10" s="101"/>
      <c r="O10" s="101"/>
      <c r="P10" s="101"/>
    </row>
    <row r="11" spans="1:16" x14ac:dyDescent="0.25">
      <c r="F11" s="8"/>
      <c r="M11" s="8"/>
      <c r="N11" s="101"/>
      <c r="O11" s="101"/>
      <c r="P11" s="101"/>
    </row>
    <row r="12" spans="1:16" x14ac:dyDescent="0.25">
      <c r="N12" s="101"/>
      <c r="O12" s="101"/>
      <c r="P12" s="101"/>
    </row>
    <row r="13" spans="1:16" x14ac:dyDescent="0.25">
      <c r="N13" s="101"/>
      <c r="O13" s="101"/>
      <c r="P13" s="101"/>
    </row>
  </sheetData>
  <protectedRanges>
    <protectedRange sqref="O4:P6" name="Range2"/>
  </protectedRanges>
  <mergeCells count="11">
    <mergeCell ref="A2:G3"/>
    <mergeCell ref="A4:G6"/>
    <mergeCell ref="A7:G7"/>
    <mergeCell ref="A1:P1"/>
    <mergeCell ref="H7:N7"/>
    <mergeCell ref="O7:P7"/>
    <mergeCell ref="N8:P13"/>
    <mergeCell ref="H2:N3"/>
    <mergeCell ref="O2:P3"/>
    <mergeCell ref="H4:N6"/>
    <mergeCell ref="O4:P6"/>
  </mergeCells>
  <conditionalFormatting sqref="O7">
    <cfRule type="containsText" dxfId="6" priority="2" operator="containsText" text="Incompotent">
      <formula>NOT(ISERROR(SEARCH("Incompotent",O7)))</formula>
    </cfRule>
    <cfRule type="containsText" dxfId="5" priority="3" operator="containsText" text="Compotent">
      <formula>NOT(ISERROR(SEARCH("Compotent",O7)))</formula>
    </cfRule>
  </conditionalFormatting>
  <conditionalFormatting sqref="O4">
    <cfRule type="containsBlanks" dxfId="4" priority="1">
      <formula>LEN(TRIM(O4))=0</formula>
    </cfRule>
    <cfRule type="cellIs" dxfId="3" priority="4" operator="equal">
      <formula>0</formula>
    </cfRule>
    <cfRule type="cellIs" dxfId="2" priority="5" operator="equal">
      <formula>1</formula>
    </cfRule>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3"/>
  <sheetViews>
    <sheetView workbookViewId="0">
      <selection sqref="A1:J53"/>
    </sheetView>
  </sheetViews>
  <sheetFormatPr defaultColWidth="8.85546875" defaultRowHeight="15" x14ac:dyDescent="0.25"/>
  <cols>
    <col min="1" max="4" width="8.85546875" style="3"/>
    <col min="5" max="5" width="8.85546875" style="3" customWidth="1"/>
    <col min="6" max="7" width="8.85546875" style="3"/>
    <col min="8" max="8" width="8.85546875" style="3" customWidth="1"/>
    <col min="9" max="9" width="3.7109375" style="3" customWidth="1"/>
    <col min="10" max="10" width="10.28515625" style="3" customWidth="1"/>
    <col min="11" max="16384" width="8.85546875" style="3"/>
  </cols>
  <sheetData>
    <row r="1" spans="1:10" x14ac:dyDescent="0.25">
      <c r="A1" s="115" t="s">
        <v>19</v>
      </c>
      <c r="B1" s="116"/>
      <c r="C1" s="116"/>
      <c r="D1" s="116"/>
      <c r="E1" s="116"/>
      <c r="F1" s="116"/>
      <c r="G1" s="116"/>
      <c r="H1" s="116"/>
      <c r="I1" s="116"/>
      <c r="J1" s="117"/>
    </row>
    <row r="2" spans="1:10" x14ac:dyDescent="0.25">
      <c r="A2" s="118"/>
      <c r="B2" s="119"/>
      <c r="C2" s="119"/>
      <c r="D2" s="119"/>
      <c r="E2" s="119"/>
      <c r="F2" s="119"/>
      <c r="G2" s="119"/>
      <c r="H2" s="119"/>
      <c r="I2" s="119"/>
      <c r="J2" s="120"/>
    </row>
    <row r="3" spans="1:10" x14ac:dyDescent="0.25">
      <c r="A3" s="121"/>
      <c r="B3" s="113"/>
      <c r="C3" s="113"/>
      <c r="D3" s="113"/>
      <c r="E3" s="113"/>
      <c r="F3" s="113"/>
      <c r="G3" s="113"/>
      <c r="H3" s="113"/>
      <c r="I3" s="113"/>
      <c r="J3" s="122"/>
    </row>
    <row r="4" spans="1:10" ht="15.75" x14ac:dyDescent="0.25">
      <c r="A4" s="104" t="s">
        <v>12</v>
      </c>
      <c r="B4" s="104"/>
      <c r="C4" s="104"/>
      <c r="D4" s="104"/>
      <c r="E4" s="104"/>
      <c r="F4" s="104"/>
      <c r="G4" s="104"/>
      <c r="H4" s="104"/>
      <c r="I4" s="104"/>
      <c r="J4" s="104"/>
    </row>
    <row r="5" spans="1:10" ht="15.75" x14ac:dyDescent="0.25">
      <c r="A5" s="152" t="s">
        <v>14</v>
      </c>
      <c r="B5" s="152"/>
      <c r="C5" s="152"/>
      <c r="D5" s="152"/>
      <c r="E5" s="152"/>
      <c r="F5" s="152"/>
      <c r="G5" s="152"/>
      <c r="H5" s="152"/>
      <c r="I5" s="103" t="s">
        <v>17</v>
      </c>
      <c r="J5" s="103"/>
    </row>
    <row r="6" spans="1:10" ht="27.75" customHeight="1" x14ac:dyDescent="0.25">
      <c r="A6" s="136" t="s">
        <v>10</v>
      </c>
      <c r="B6" s="127"/>
      <c r="C6" s="127"/>
      <c r="D6" s="127"/>
      <c r="E6" s="127"/>
      <c r="F6" s="127"/>
      <c r="G6" s="33" t="s">
        <v>11</v>
      </c>
      <c r="H6" s="34"/>
      <c r="I6" s="153">
        <v>0.2</v>
      </c>
      <c r="J6" s="154"/>
    </row>
    <row r="7" spans="1:10" ht="14.45" customHeight="1" x14ac:dyDescent="0.25">
      <c r="A7" s="155" t="s">
        <v>49</v>
      </c>
      <c r="B7" s="156"/>
      <c r="C7" s="156"/>
      <c r="D7" s="156"/>
      <c r="E7" s="156"/>
      <c r="F7" s="156"/>
      <c r="G7" s="156"/>
      <c r="H7" s="156"/>
      <c r="I7" s="156"/>
      <c r="J7" s="157"/>
    </row>
    <row r="8" spans="1:10" x14ac:dyDescent="0.25">
      <c r="A8" s="9" t="s">
        <v>13</v>
      </c>
      <c r="B8" s="139" t="s">
        <v>102</v>
      </c>
      <c r="C8" s="140"/>
      <c r="D8" s="140"/>
      <c r="E8" s="140"/>
      <c r="F8" s="140"/>
      <c r="G8" s="140"/>
      <c r="H8" s="141"/>
      <c r="I8" s="135">
        <v>0.25</v>
      </c>
      <c r="J8" s="135"/>
    </row>
    <row r="9" spans="1:10" x14ac:dyDescent="0.25">
      <c r="A9" s="10"/>
      <c r="B9" s="149"/>
      <c r="C9" s="150"/>
      <c r="D9" s="150"/>
      <c r="E9" s="150"/>
      <c r="F9" s="150"/>
      <c r="G9" s="150"/>
      <c r="H9" s="151"/>
      <c r="I9" s="135"/>
      <c r="J9" s="135"/>
    </row>
    <row r="10" spans="1:10" x14ac:dyDescent="0.25">
      <c r="A10" s="10"/>
      <c r="B10" s="149"/>
      <c r="C10" s="150"/>
      <c r="D10" s="150"/>
      <c r="E10" s="150"/>
      <c r="F10" s="150"/>
      <c r="G10" s="150"/>
      <c r="H10" s="151"/>
      <c r="I10" s="135"/>
      <c r="J10" s="135"/>
    </row>
    <row r="11" spans="1:10" ht="14.45" customHeight="1" x14ac:dyDescent="0.25">
      <c r="A11" s="11"/>
      <c r="B11" s="142"/>
      <c r="C11" s="143"/>
      <c r="D11" s="143"/>
      <c r="E11" s="143"/>
      <c r="F11" s="143"/>
      <c r="G11" s="143"/>
      <c r="H11" s="144"/>
      <c r="I11" s="135"/>
      <c r="J11" s="135"/>
    </row>
    <row r="12" spans="1:10" x14ac:dyDescent="0.25">
      <c r="A12" s="9" t="s">
        <v>15</v>
      </c>
      <c r="B12" s="139" t="s">
        <v>103</v>
      </c>
      <c r="C12" s="140"/>
      <c r="D12" s="140"/>
      <c r="E12" s="140"/>
      <c r="F12" s="140"/>
      <c r="G12" s="140"/>
      <c r="H12" s="141"/>
      <c r="I12" s="135">
        <v>0.3</v>
      </c>
      <c r="J12" s="135"/>
    </row>
    <row r="13" spans="1:10" x14ac:dyDescent="0.25">
      <c r="A13" s="10"/>
      <c r="B13" s="149"/>
      <c r="C13" s="150"/>
      <c r="D13" s="150"/>
      <c r="E13" s="150"/>
      <c r="F13" s="150"/>
      <c r="G13" s="150"/>
      <c r="H13" s="151"/>
      <c r="I13" s="135"/>
      <c r="J13" s="135"/>
    </row>
    <row r="14" spans="1:10" x14ac:dyDescent="0.25">
      <c r="A14" s="10"/>
      <c r="B14" s="149"/>
      <c r="C14" s="150"/>
      <c r="D14" s="150"/>
      <c r="E14" s="150"/>
      <c r="F14" s="150"/>
      <c r="G14" s="150"/>
      <c r="H14" s="151"/>
      <c r="I14" s="135"/>
      <c r="J14" s="135"/>
    </row>
    <row r="15" spans="1:10" x14ac:dyDescent="0.25">
      <c r="A15" s="11"/>
      <c r="B15" s="142"/>
      <c r="C15" s="143"/>
      <c r="D15" s="143"/>
      <c r="E15" s="143"/>
      <c r="F15" s="143"/>
      <c r="G15" s="143"/>
      <c r="H15" s="144"/>
      <c r="I15" s="135"/>
      <c r="J15" s="135"/>
    </row>
    <row r="16" spans="1:10" ht="14.45" customHeight="1" x14ac:dyDescent="0.25">
      <c r="A16" s="9" t="s">
        <v>48</v>
      </c>
      <c r="B16" s="139" t="s">
        <v>104</v>
      </c>
      <c r="C16" s="140"/>
      <c r="D16" s="140"/>
      <c r="E16" s="140"/>
      <c r="F16" s="140"/>
      <c r="G16" s="140"/>
      <c r="H16" s="141"/>
      <c r="I16" s="135">
        <v>0.45</v>
      </c>
      <c r="J16" s="135"/>
    </row>
    <row r="17" spans="1:10" x14ac:dyDescent="0.25">
      <c r="A17" s="10"/>
      <c r="B17" s="149"/>
      <c r="C17" s="150"/>
      <c r="D17" s="150"/>
      <c r="E17" s="150"/>
      <c r="F17" s="150"/>
      <c r="G17" s="150"/>
      <c r="H17" s="151"/>
      <c r="I17" s="135"/>
      <c r="J17" s="135"/>
    </row>
    <row r="18" spans="1:10" x14ac:dyDescent="0.25">
      <c r="A18" s="10"/>
      <c r="B18" s="149"/>
      <c r="C18" s="150"/>
      <c r="D18" s="150"/>
      <c r="E18" s="150"/>
      <c r="F18" s="150"/>
      <c r="G18" s="150"/>
      <c r="H18" s="151"/>
      <c r="I18" s="135"/>
      <c r="J18" s="135"/>
    </row>
    <row r="19" spans="1:10" x14ac:dyDescent="0.25">
      <c r="A19" s="11"/>
      <c r="B19" s="142"/>
      <c r="C19" s="143"/>
      <c r="D19" s="143"/>
      <c r="E19" s="143"/>
      <c r="F19" s="143"/>
      <c r="G19" s="143"/>
      <c r="H19" s="144"/>
      <c r="I19" s="135"/>
      <c r="J19" s="135"/>
    </row>
    <row r="20" spans="1:10" ht="18.75" customHeight="1" x14ac:dyDescent="0.25">
      <c r="A20" s="123" t="s">
        <v>78</v>
      </c>
      <c r="B20" s="124"/>
      <c r="C20" s="124"/>
      <c r="D20" s="124"/>
      <c r="E20" s="124"/>
      <c r="F20" s="124"/>
      <c r="G20" s="124"/>
      <c r="H20" s="124"/>
      <c r="I20" s="124"/>
      <c r="J20" s="125"/>
    </row>
    <row r="21" spans="1:10" ht="14.45" customHeight="1" x14ac:dyDescent="0.25">
      <c r="A21" s="126" t="s">
        <v>63</v>
      </c>
      <c r="B21" s="127"/>
      <c r="C21" s="127"/>
      <c r="D21" s="127"/>
      <c r="E21" s="127"/>
      <c r="F21" s="128"/>
      <c r="G21" s="129" t="s">
        <v>11</v>
      </c>
      <c r="H21" s="130"/>
      <c r="I21" s="131">
        <v>0.1</v>
      </c>
      <c r="J21" s="132"/>
    </row>
    <row r="22" spans="1:10" x14ac:dyDescent="0.25">
      <c r="A22" s="121" t="s">
        <v>37</v>
      </c>
      <c r="B22" s="113"/>
      <c r="C22" s="113"/>
      <c r="D22" s="113"/>
      <c r="E22" s="113"/>
      <c r="F22" s="113"/>
      <c r="G22" s="113"/>
      <c r="H22" s="113"/>
      <c r="I22" s="113"/>
      <c r="J22" s="122"/>
    </row>
    <row r="23" spans="1:10" ht="28.5" customHeight="1" x14ac:dyDescent="0.25">
      <c r="A23" s="47" t="s">
        <v>16</v>
      </c>
      <c r="B23" s="133" t="s">
        <v>62</v>
      </c>
      <c r="C23" s="134"/>
      <c r="D23" s="134"/>
      <c r="E23" s="134"/>
      <c r="F23" s="134"/>
      <c r="G23" s="134"/>
      <c r="H23" s="134"/>
      <c r="I23" s="135">
        <v>1</v>
      </c>
      <c r="J23" s="135"/>
    </row>
    <row r="24" spans="1:10" x14ac:dyDescent="0.25">
      <c r="A24" s="123" t="s">
        <v>80</v>
      </c>
      <c r="B24" s="124"/>
      <c r="C24" s="124"/>
      <c r="D24" s="124"/>
      <c r="E24" s="124"/>
      <c r="F24" s="124"/>
      <c r="G24" s="124"/>
      <c r="H24" s="124"/>
      <c r="I24" s="124"/>
      <c r="J24" s="125"/>
    </row>
    <row r="25" spans="1:10" ht="25.5" customHeight="1" x14ac:dyDescent="0.25">
      <c r="A25" s="136" t="s">
        <v>64</v>
      </c>
      <c r="B25" s="127"/>
      <c r="C25" s="127"/>
      <c r="D25" s="127"/>
      <c r="E25" s="127"/>
      <c r="F25" s="128"/>
      <c r="G25" s="137" t="s">
        <v>11</v>
      </c>
      <c r="H25" s="138"/>
      <c r="I25" s="153">
        <v>0.05</v>
      </c>
      <c r="J25" s="153"/>
    </row>
    <row r="26" spans="1:10" x14ac:dyDescent="0.25">
      <c r="A26" s="115" t="s">
        <v>50</v>
      </c>
      <c r="B26" s="116"/>
      <c r="C26" s="116"/>
      <c r="D26" s="116"/>
      <c r="E26" s="116"/>
      <c r="F26" s="116"/>
      <c r="G26" s="116"/>
      <c r="H26" s="116"/>
      <c r="I26" s="116"/>
      <c r="J26" s="117"/>
    </row>
    <row r="27" spans="1:10" x14ac:dyDescent="0.25">
      <c r="A27" s="121"/>
      <c r="B27" s="113"/>
      <c r="C27" s="113"/>
      <c r="D27" s="113"/>
      <c r="E27" s="113"/>
      <c r="F27" s="113"/>
      <c r="G27" s="113"/>
      <c r="H27" s="113"/>
      <c r="I27" s="113"/>
      <c r="J27" s="122"/>
    </row>
    <row r="28" spans="1:10" ht="14.45" customHeight="1" x14ac:dyDescent="0.25">
      <c r="A28" s="46" t="s">
        <v>18</v>
      </c>
      <c r="B28" s="139" t="s">
        <v>51</v>
      </c>
      <c r="C28" s="140"/>
      <c r="D28" s="140"/>
      <c r="E28" s="140"/>
      <c r="F28" s="140"/>
      <c r="G28" s="140"/>
      <c r="H28" s="141"/>
      <c r="I28" s="145">
        <v>1</v>
      </c>
      <c r="J28" s="146"/>
    </row>
    <row r="29" spans="1:10" x14ac:dyDescent="0.25">
      <c r="A29" s="11"/>
      <c r="B29" s="142"/>
      <c r="C29" s="143"/>
      <c r="D29" s="143"/>
      <c r="E29" s="143"/>
      <c r="F29" s="143"/>
      <c r="G29" s="143"/>
      <c r="H29" s="144"/>
      <c r="I29" s="147"/>
      <c r="J29" s="148"/>
    </row>
    <row r="30" spans="1:10" x14ac:dyDescent="0.25">
      <c r="A30" s="123" t="s">
        <v>79</v>
      </c>
      <c r="B30" s="124"/>
      <c r="C30" s="124"/>
      <c r="D30" s="124"/>
      <c r="E30" s="124"/>
      <c r="F30" s="124"/>
      <c r="G30" s="124"/>
      <c r="H30" s="124"/>
      <c r="I30" s="124"/>
      <c r="J30" s="125"/>
    </row>
    <row r="31" spans="1:10" ht="59.25" customHeight="1" x14ac:dyDescent="0.25">
      <c r="A31" s="136" t="s">
        <v>65</v>
      </c>
      <c r="B31" s="127"/>
      <c r="C31" s="127"/>
      <c r="D31" s="127"/>
      <c r="E31" s="127"/>
      <c r="F31" s="128"/>
      <c r="G31" s="137" t="s">
        <v>11</v>
      </c>
      <c r="H31" s="138"/>
      <c r="I31" s="153">
        <v>0.4</v>
      </c>
      <c r="J31" s="154"/>
    </row>
    <row r="32" spans="1:10" x14ac:dyDescent="0.25">
      <c r="A32" s="115" t="s">
        <v>52</v>
      </c>
      <c r="B32" s="116"/>
      <c r="C32" s="116"/>
      <c r="D32" s="116"/>
      <c r="E32" s="116"/>
      <c r="F32" s="116"/>
      <c r="G32" s="116"/>
      <c r="H32" s="116"/>
      <c r="I32" s="116"/>
      <c r="J32" s="117"/>
    </row>
    <row r="33" spans="1:10" x14ac:dyDescent="0.25">
      <c r="A33" s="118"/>
      <c r="B33" s="119"/>
      <c r="C33" s="119"/>
      <c r="D33" s="119"/>
      <c r="E33" s="119"/>
      <c r="F33" s="119"/>
      <c r="G33" s="119"/>
      <c r="H33" s="119"/>
      <c r="I33" s="119"/>
      <c r="J33" s="120"/>
    </row>
    <row r="34" spans="1:10" x14ac:dyDescent="0.25">
      <c r="A34" s="46" t="s">
        <v>20</v>
      </c>
      <c r="B34" s="139" t="s">
        <v>105</v>
      </c>
      <c r="C34" s="140"/>
      <c r="D34" s="140"/>
      <c r="E34" s="140"/>
      <c r="F34" s="140"/>
      <c r="G34" s="140"/>
      <c r="H34" s="141"/>
      <c r="I34" s="145">
        <v>0.25</v>
      </c>
      <c r="J34" s="146"/>
    </row>
    <row r="35" spans="1:10" x14ac:dyDescent="0.25">
      <c r="A35" s="48"/>
      <c r="B35" s="142"/>
      <c r="C35" s="143"/>
      <c r="D35" s="143"/>
      <c r="E35" s="143"/>
      <c r="F35" s="143"/>
      <c r="G35" s="143"/>
      <c r="H35" s="144"/>
      <c r="I35" s="147"/>
      <c r="J35" s="148"/>
    </row>
    <row r="36" spans="1:10" ht="27" customHeight="1" x14ac:dyDescent="0.25">
      <c r="A36" s="47" t="s">
        <v>21</v>
      </c>
      <c r="B36" s="163" t="s">
        <v>106</v>
      </c>
      <c r="C36" s="164"/>
      <c r="D36" s="164"/>
      <c r="E36" s="164"/>
      <c r="F36" s="164"/>
      <c r="G36" s="164"/>
      <c r="H36" s="164"/>
      <c r="I36" s="135">
        <v>0.25</v>
      </c>
      <c r="J36" s="135"/>
    </row>
    <row r="37" spans="1:10" ht="15" customHeight="1" x14ac:dyDescent="0.25">
      <c r="A37" s="46" t="s">
        <v>66</v>
      </c>
      <c r="B37" s="133" t="s">
        <v>107</v>
      </c>
      <c r="C37" s="134"/>
      <c r="D37" s="134"/>
      <c r="E37" s="134"/>
      <c r="F37" s="134"/>
      <c r="G37" s="134"/>
      <c r="H37" s="134"/>
      <c r="I37" s="135">
        <v>0.15</v>
      </c>
      <c r="J37" s="135"/>
    </row>
    <row r="38" spans="1:10" ht="29.25" customHeight="1" x14ac:dyDescent="0.25">
      <c r="A38" s="46" t="s">
        <v>67</v>
      </c>
      <c r="B38" s="143" t="s">
        <v>108</v>
      </c>
      <c r="C38" s="143"/>
      <c r="D38" s="143"/>
      <c r="E38" s="143"/>
      <c r="F38" s="143"/>
      <c r="G38" s="143"/>
      <c r="H38" s="144"/>
      <c r="I38" s="147">
        <v>0.1</v>
      </c>
      <c r="J38" s="148"/>
    </row>
    <row r="39" spans="1:10" x14ac:dyDescent="0.25">
      <c r="A39" s="48" t="s">
        <v>68</v>
      </c>
      <c r="B39" s="158" t="s">
        <v>38</v>
      </c>
      <c r="C39" s="159"/>
      <c r="D39" s="159"/>
      <c r="E39" s="159"/>
      <c r="F39" s="159"/>
      <c r="G39" s="159"/>
      <c r="H39" s="160"/>
      <c r="I39" s="161">
        <v>0.25</v>
      </c>
      <c r="J39" s="162"/>
    </row>
    <row r="40" spans="1:10" x14ac:dyDescent="0.25">
      <c r="A40" s="123" t="s">
        <v>81</v>
      </c>
      <c r="B40" s="124"/>
      <c r="C40" s="124"/>
      <c r="D40" s="124"/>
      <c r="E40" s="124"/>
      <c r="F40" s="124"/>
      <c r="G40" s="124"/>
      <c r="H40" s="124"/>
      <c r="I40" s="124"/>
      <c r="J40" s="125"/>
    </row>
    <row r="41" spans="1:10" ht="15.75" x14ac:dyDescent="0.25">
      <c r="A41" s="126" t="s">
        <v>69</v>
      </c>
      <c r="B41" s="127"/>
      <c r="C41" s="127"/>
      <c r="D41" s="127"/>
      <c r="E41" s="127"/>
      <c r="F41" s="128"/>
      <c r="G41" s="129" t="s">
        <v>11</v>
      </c>
      <c r="H41" s="130"/>
      <c r="I41" s="131">
        <v>0.1</v>
      </c>
      <c r="J41" s="132"/>
    </row>
    <row r="42" spans="1:10" x14ac:dyDescent="0.25">
      <c r="A42" s="121" t="s">
        <v>56</v>
      </c>
      <c r="B42" s="113"/>
      <c r="C42" s="113"/>
      <c r="D42" s="113"/>
      <c r="E42" s="113"/>
      <c r="F42" s="113"/>
      <c r="G42" s="113"/>
      <c r="H42" s="113"/>
      <c r="I42" s="113"/>
      <c r="J42" s="122"/>
    </row>
    <row r="43" spans="1:10" x14ac:dyDescent="0.25">
      <c r="A43" s="48" t="s">
        <v>54</v>
      </c>
      <c r="B43" s="133" t="s">
        <v>53</v>
      </c>
      <c r="C43" s="133"/>
      <c r="D43" s="133"/>
      <c r="E43" s="133"/>
      <c r="F43" s="133"/>
      <c r="G43" s="133"/>
      <c r="H43" s="133"/>
      <c r="I43" s="135">
        <v>0.5</v>
      </c>
      <c r="J43" s="135"/>
    </row>
    <row r="44" spans="1:10" x14ac:dyDescent="0.25">
      <c r="A44" s="48" t="s">
        <v>54</v>
      </c>
      <c r="B44" s="133" t="s">
        <v>109</v>
      </c>
      <c r="C44" s="133"/>
      <c r="D44" s="133"/>
      <c r="E44" s="133"/>
      <c r="F44" s="133"/>
      <c r="G44" s="133"/>
      <c r="H44" s="133"/>
      <c r="I44" s="135">
        <v>0.5</v>
      </c>
      <c r="J44" s="135"/>
    </row>
    <row r="45" spans="1:10" x14ac:dyDescent="0.25">
      <c r="A45" s="123" t="s">
        <v>90</v>
      </c>
      <c r="B45" s="124"/>
      <c r="C45" s="124"/>
      <c r="D45" s="124"/>
      <c r="E45" s="124"/>
      <c r="F45" s="124"/>
      <c r="G45" s="124"/>
      <c r="H45" s="124"/>
      <c r="I45" s="124"/>
      <c r="J45" s="125"/>
    </row>
    <row r="46" spans="1:10" ht="15.75" x14ac:dyDescent="0.25">
      <c r="A46" s="126" t="s">
        <v>70</v>
      </c>
      <c r="B46" s="127"/>
      <c r="C46" s="127"/>
      <c r="D46" s="127"/>
      <c r="E46" s="127"/>
      <c r="F46" s="128"/>
      <c r="G46" s="129" t="s">
        <v>11</v>
      </c>
      <c r="H46" s="130"/>
      <c r="I46" s="131">
        <v>0.1</v>
      </c>
      <c r="J46" s="132"/>
    </row>
    <row r="47" spans="1:10" x14ac:dyDescent="0.25">
      <c r="A47" s="121" t="s">
        <v>55</v>
      </c>
      <c r="B47" s="113"/>
      <c r="C47" s="113"/>
      <c r="D47" s="113"/>
      <c r="E47" s="113"/>
      <c r="F47" s="113"/>
      <c r="G47" s="113"/>
      <c r="H47" s="113"/>
      <c r="I47" s="113"/>
      <c r="J47" s="122"/>
    </row>
    <row r="48" spans="1:10" x14ac:dyDescent="0.25">
      <c r="A48" s="47" t="s">
        <v>57</v>
      </c>
      <c r="B48" s="133" t="s">
        <v>110</v>
      </c>
      <c r="C48" s="134"/>
      <c r="D48" s="134"/>
      <c r="E48" s="134"/>
      <c r="F48" s="134"/>
      <c r="G48" s="134"/>
      <c r="H48" s="134"/>
      <c r="I48" s="135">
        <v>1</v>
      </c>
      <c r="J48" s="135"/>
    </row>
    <row r="49" spans="1:10" x14ac:dyDescent="0.25">
      <c r="A49" s="123" t="s">
        <v>91</v>
      </c>
      <c r="B49" s="124"/>
      <c r="C49" s="124"/>
      <c r="D49" s="124"/>
      <c r="E49" s="124"/>
      <c r="F49" s="124"/>
      <c r="G49" s="124"/>
      <c r="H49" s="124"/>
      <c r="I49" s="124"/>
      <c r="J49" s="125"/>
    </row>
    <row r="50" spans="1:10" ht="15.75" x14ac:dyDescent="0.25">
      <c r="A50" s="126" t="s">
        <v>86</v>
      </c>
      <c r="B50" s="127"/>
      <c r="C50" s="127"/>
      <c r="D50" s="127"/>
      <c r="E50" s="127"/>
      <c r="F50" s="128"/>
      <c r="G50" s="129" t="s">
        <v>11</v>
      </c>
      <c r="H50" s="130"/>
      <c r="I50" s="131">
        <v>0.05</v>
      </c>
      <c r="J50" s="132"/>
    </row>
    <row r="51" spans="1:10" x14ac:dyDescent="0.25">
      <c r="A51" s="121" t="s">
        <v>58</v>
      </c>
      <c r="B51" s="113"/>
      <c r="C51" s="113"/>
      <c r="D51" s="113"/>
      <c r="E51" s="113"/>
      <c r="F51" s="113"/>
      <c r="G51" s="113"/>
      <c r="H51" s="113"/>
      <c r="I51" s="113"/>
      <c r="J51" s="122"/>
    </row>
    <row r="52" spans="1:10" x14ac:dyDescent="0.25">
      <c r="A52" s="47" t="s">
        <v>60</v>
      </c>
      <c r="B52" s="133" t="s">
        <v>111</v>
      </c>
      <c r="C52" s="134"/>
      <c r="D52" s="134"/>
      <c r="E52" s="134"/>
      <c r="F52" s="134"/>
      <c r="G52" s="134"/>
      <c r="H52" s="134"/>
      <c r="I52" s="135">
        <v>0.5</v>
      </c>
      <c r="J52" s="135"/>
    </row>
    <row r="53" spans="1:10" x14ac:dyDescent="0.25">
      <c r="A53" s="47" t="s">
        <v>61</v>
      </c>
      <c r="B53" s="133" t="s">
        <v>59</v>
      </c>
      <c r="C53" s="134"/>
      <c r="D53" s="134"/>
      <c r="E53" s="134"/>
      <c r="F53" s="134"/>
      <c r="G53" s="134"/>
      <c r="H53" s="134"/>
      <c r="I53" s="135">
        <v>0.5</v>
      </c>
      <c r="J53" s="135"/>
    </row>
  </sheetData>
  <sheetProtection selectLockedCells="1" selectUnlockedCells="1"/>
  <mergeCells count="67">
    <mergeCell ref="B52:H52"/>
    <mergeCell ref="I52:J52"/>
    <mergeCell ref="B53:H53"/>
    <mergeCell ref="I53:J53"/>
    <mergeCell ref="A49:J49"/>
    <mergeCell ref="A50:F50"/>
    <mergeCell ref="G50:H50"/>
    <mergeCell ref="I50:J50"/>
    <mergeCell ref="A51:J51"/>
    <mergeCell ref="A46:F46"/>
    <mergeCell ref="G46:H46"/>
    <mergeCell ref="I46:J46"/>
    <mergeCell ref="A47:J47"/>
    <mergeCell ref="B48:H48"/>
    <mergeCell ref="I48:J48"/>
    <mergeCell ref="B43:H43"/>
    <mergeCell ref="I43:J43"/>
    <mergeCell ref="B44:H44"/>
    <mergeCell ref="I44:J44"/>
    <mergeCell ref="A45:J45"/>
    <mergeCell ref="A40:J40"/>
    <mergeCell ref="A41:F41"/>
    <mergeCell ref="G41:H41"/>
    <mergeCell ref="I41:J41"/>
    <mergeCell ref="A42:J42"/>
    <mergeCell ref="B37:H37"/>
    <mergeCell ref="I37:J37"/>
    <mergeCell ref="B39:H39"/>
    <mergeCell ref="I39:J39"/>
    <mergeCell ref="I25:J25"/>
    <mergeCell ref="G31:H31"/>
    <mergeCell ref="I31:J31"/>
    <mergeCell ref="A32:J33"/>
    <mergeCell ref="B34:H35"/>
    <mergeCell ref="I34:J35"/>
    <mergeCell ref="I38:J38"/>
    <mergeCell ref="I36:J36"/>
    <mergeCell ref="B36:H36"/>
    <mergeCell ref="B38:H38"/>
    <mergeCell ref="A31:F31"/>
    <mergeCell ref="A5:H5"/>
    <mergeCell ref="I5:J5"/>
    <mergeCell ref="A6:F6"/>
    <mergeCell ref="I6:J6"/>
    <mergeCell ref="A7:J7"/>
    <mergeCell ref="I8:J11"/>
    <mergeCell ref="B12:H15"/>
    <mergeCell ref="I12:J15"/>
    <mergeCell ref="B16:H19"/>
    <mergeCell ref="I16:J19"/>
    <mergeCell ref="B8:H11"/>
    <mergeCell ref="A1:J3"/>
    <mergeCell ref="A4:J4"/>
    <mergeCell ref="A30:J30"/>
    <mergeCell ref="A21:F21"/>
    <mergeCell ref="G21:H21"/>
    <mergeCell ref="I21:J21"/>
    <mergeCell ref="A22:J22"/>
    <mergeCell ref="B23:H23"/>
    <mergeCell ref="I23:J23"/>
    <mergeCell ref="A24:J24"/>
    <mergeCell ref="A25:F25"/>
    <mergeCell ref="G25:H25"/>
    <mergeCell ref="A20:J20"/>
    <mergeCell ref="B28:H29"/>
    <mergeCell ref="I28:J29"/>
    <mergeCell ref="A26:J2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58"/>
  <sheetViews>
    <sheetView topLeftCell="A40" zoomScale="80" zoomScaleNormal="80" workbookViewId="0">
      <selection activeCell="L53" sqref="L53:L54"/>
    </sheetView>
  </sheetViews>
  <sheetFormatPr defaultColWidth="8.85546875" defaultRowHeight="15" x14ac:dyDescent="0.25"/>
  <cols>
    <col min="1" max="3" width="8.85546875" style="3"/>
    <col min="4" max="5" width="8.85546875" style="3" customWidth="1"/>
    <col min="6" max="7" width="8.85546875" style="3"/>
    <col min="8" max="8" width="8.85546875" style="3" customWidth="1"/>
    <col min="9" max="9" width="3.7109375" style="3" customWidth="1"/>
    <col min="10" max="10" width="10.28515625" style="3" customWidth="1"/>
    <col min="11" max="11" width="17.7109375" style="3" customWidth="1"/>
    <col min="12" max="12" width="39.28515625" style="3" customWidth="1"/>
    <col min="13" max="13" width="199.85546875" style="3" customWidth="1"/>
    <col min="14" max="16384" width="8.85546875" style="3"/>
  </cols>
  <sheetData>
    <row r="1" spans="1:13" ht="14.45" customHeight="1" x14ac:dyDescent="0.25">
      <c r="A1" s="184" t="s">
        <v>25</v>
      </c>
      <c r="B1" s="185"/>
      <c r="C1" s="185"/>
      <c r="D1" s="186" t="e">
        <f>LEFT(#REF!,LEN(#REF!))</f>
        <v>#REF!</v>
      </c>
      <c r="E1" s="186"/>
      <c r="F1" s="186"/>
      <c r="G1" s="186"/>
      <c r="H1" s="186"/>
      <c r="I1" s="12"/>
      <c r="J1" s="13"/>
      <c r="K1" s="187" t="s">
        <v>29</v>
      </c>
      <c r="L1" s="171" t="s">
        <v>45</v>
      </c>
      <c r="M1" s="171" t="s">
        <v>42</v>
      </c>
    </row>
    <row r="2" spans="1:13" ht="14.45" customHeight="1" x14ac:dyDescent="0.25">
      <c r="A2" s="190" t="s">
        <v>26</v>
      </c>
      <c r="B2" s="191"/>
      <c r="C2" s="191"/>
      <c r="D2" s="192">
        <f ca="1">TODAY()</f>
        <v>45019</v>
      </c>
      <c r="E2" s="192"/>
      <c r="F2" s="192"/>
      <c r="G2" s="16"/>
      <c r="H2" s="16"/>
      <c r="I2" s="13"/>
      <c r="J2" s="13"/>
      <c r="K2" s="188"/>
      <c r="L2" s="172"/>
      <c r="M2" s="172"/>
    </row>
    <row r="3" spans="1:13" ht="14.45" customHeight="1" x14ac:dyDescent="0.25">
      <c r="A3" s="17"/>
      <c r="B3" s="193"/>
      <c r="C3" s="193"/>
      <c r="D3" s="193"/>
      <c r="E3" s="193"/>
      <c r="F3" s="193"/>
      <c r="G3" s="16"/>
      <c r="H3" s="16"/>
      <c r="I3" s="13"/>
      <c r="J3" s="13"/>
      <c r="K3" s="188"/>
      <c r="L3" s="172"/>
      <c r="M3" s="172"/>
    </row>
    <row r="4" spans="1:13" ht="15.75" x14ac:dyDescent="0.25">
      <c r="A4" s="18" t="s">
        <v>27</v>
      </c>
      <c r="B4" s="194"/>
      <c r="C4" s="194"/>
      <c r="D4" s="194"/>
      <c r="E4" s="194"/>
      <c r="F4" s="194"/>
      <c r="G4" s="16"/>
      <c r="H4" s="16"/>
      <c r="I4" s="13"/>
      <c r="J4" s="13"/>
      <c r="K4" s="188"/>
      <c r="L4" s="172"/>
      <c r="M4" s="172"/>
    </row>
    <row r="5" spans="1:13" x14ac:dyDescent="0.25">
      <c r="A5" s="15"/>
      <c r="B5" s="14"/>
      <c r="C5" s="14"/>
      <c r="D5" s="14"/>
      <c r="E5" s="14"/>
      <c r="F5" s="14"/>
      <c r="G5" s="14"/>
      <c r="H5" s="14"/>
      <c r="I5" s="14"/>
      <c r="J5" s="14"/>
      <c r="K5" s="189"/>
      <c r="L5" s="173"/>
      <c r="M5" s="173"/>
    </row>
    <row r="6" spans="1:13" ht="15.75" x14ac:dyDescent="0.25">
      <c r="A6" s="104" t="s">
        <v>12</v>
      </c>
      <c r="B6" s="104"/>
      <c r="C6" s="104"/>
      <c r="D6" s="104"/>
      <c r="E6" s="104"/>
      <c r="F6" s="104"/>
      <c r="G6" s="104"/>
      <c r="H6" s="104"/>
      <c r="I6" s="104"/>
      <c r="J6" s="104"/>
      <c r="K6" s="174" t="s">
        <v>28</v>
      </c>
      <c r="L6" s="174" t="s">
        <v>44</v>
      </c>
      <c r="M6" s="174" t="s">
        <v>43</v>
      </c>
    </row>
    <row r="7" spans="1:13" ht="28.9" customHeight="1" x14ac:dyDescent="0.25">
      <c r="A7" s="152" t="s">
        <v>14</v>
      </c>
      <c r="B7" s="152"/>
      <c r="C7" s="152"/>
      <c r="D7" s="152"/>
      <c r="E7" s="152"/>
      <c r="F7" s="152"/>
      <c r="G7" s="152"/>
      <c r="H7" s="152"/>
      <c r="I7" s="103" t="s">
        <v>17</v>
      </c>
      <c r="J7" s="103"/>
      <c r="K7" s="175"/>
      <c r="L7" s="175"/>
      <c r="M7" s="175"/>
    </row>
    <row r="8" spans="1:13" ht="15.75" x14ac:dyDescent="0.25">
      <c r="A8" s="136" t="s">
        <v>10</v>
      </c>
      <c r="B8" s="127"/>
      <c r="C8" s="127"/>
      <c r="D8" s="127"/>
      <c r="E8" s="127"/>
      <c r="F8" s="127"/>
      <c r="G8" s="33" t="s">
        <v>11</v>
      </c>
      <c r="H8" s="34"/>
      <c r="I8" s="153">
        <v>0.2</v>
      </c>
      <c r="J8" s="154"/>
      <c r="K8" s="61">
        <f>K22*I8</f>
        <v>0</v>
      </c>
      <c r="L8" s="37"/>
      <c r="M8" s="31"/>
    </row>
    <row r="9" spans="1:13" x14ac:dyDescent="0.25">
      <c r="A9" s="155" t="s">
        <v>49</v>
      </c>
      <c r="B9" s="156"/>
      <c r="C9" s="156"/>
      <c r="D9" s="156"/>
      <c r="E9" s="156"/>
      <c r="F9" s="156"/>
      <c r="G9" s="156"/>
      <c r="H9" s="156"/>
      <c r="I9" s="156"/>
      <c r="J9" s="157"/>
      <c r="K9" s="35"/>
      <c r="L9" s="38"/>
      <c r="M9" s="35"/>
    </row>
    <row r="10" spans="1:13" ht="22.15" customHeight="1" x14ac:dyDescent="0.25">
      <c r="A10" s="9" t="s">
        <v>13</v>
      </c>
      <c r="B10" s="139" t="s">
        <v>102</v>
      </c>
      <c r="C10" s="140"/>
      <c r="D10" s="140"/>
      <c r="E10" s="140"/>
      <c r="F10" s="140"/>
      <c r="G10" s="140"/>
      <c r="H10" s="141"/>
      <c r="I10" s="135">
        <v>0.25</v>
      </c>
      <c r="J10" s="135"/>
      <c r="K10" s="169"/>
      <c r="L10" s="169"/>
      <c r="M10" s="165" t="s">
        <v>116</v>
      </c>
    </row>
    <row r="11" spans="1:13" ht="22.15" customHeight="1" x14ac:dyDescent="0.25">
      <c r="A11" s="10"/>
      <c r="B11" s="149"/>
      <c r="C11" s="150"/>
      <c r="D11" s="150"/>
      <c r="E11" s="150"/>
      <c r="F11" s="150"/>
      <c r="G11" s="150"/>
      <c r="H11" s="151"/>
      <c r="I11" s="135"/>
      <c r="J11" s="135"/>
      <c r="K11" s="183"/>
      <c r="L11" s="183"/>
      <c r="M11" s="176"/>
    </row>
    <row r="12" spans="1:13" ht="22.15" customHeight="1" x14ac:dyDescent="0.25">
      <c r="A12" s="10"/>
      <c r="B12" s="149"/>
      <c r="C12" s="150"/>
      <c r="D12" s="150"/>
      <c r="E12" s="150"/>
      <c r="F12" s="150"/>
      <c r="G12" s="150"/>
      <c r="H12" s="151"/>
      <c r="I12" s="135"/>
      <c r="J12" s="135"/>
      <c r="K12" s="183"/>
      <c r="L12" s="183"/>
      <c r="M12" s="176"/>
    </row>
    <row r="13" spans="1:13" x14ac:dyDescent="0.25">
      <c r="A13" s="11"/>
      <c r="B13" s="142"/>
      <c r="C13" s="143"/>
      <c r="D13" s="143"/>
      <c r="E13" s="143"/>
      <c r="F13" s="143"/>
      <c r="G13" s="143"/>
      <c r="H13" s="144"/>
      <c r="I13" s="135"/>
      <c r="J13" s="135"/>
      <c r="K13" s="170"/>
      <c r="L13" s="170"/>
      <c r="M13" s="166"/>
    </row>
    <row r="14" spans="1:13" ht="19.149999999999999" customHeight="1" x14ac:dyDescent="0.25">
      <c r="A14" s="9" t="s">
        <v>15</v>
      </c>
      <c r="B14" s="139" t="s">
        <v>103</v>
      </c>
      <c r="C14" s="140"/>
      <c r="D14" s="140"/>
      <c r="E14" s="140"/>
      <c r="F14" s="140"/>
      <c r="G14" s="140"/>
      <c r="H14" s="141"/>
      <c r="I14" s="135">
        <v>0.3</v>
      </c>
      <c r="J14" s="135"/>
      <c r="K14" s="169"/>
      <c r="L14" s="169"/>
      <c r="M14" s="165" t="s">
        <v>76</v>
      </c>
    </row>
    <row r="15" spans="1:13" ht="19.149999999999999" customHeight="1" x14ac:dyDescent="0.25">
      <c r="A15" s="10"/>
      <c r="B15" s="149"/>
      <c r="C15" s="150"/>
      <c r="D15" s="150"/>
      <c r="E15" s="150"/>
      <c r="F15" s="150"/>
      <c r="G15" s="150"/>
      <c r="H15" s="151"/>
      <c r="I15" s="135"/>
      <c r="J15" s="135"/>
      <c r="K15" s="183"/>
      <c r="L15" s="183"/>
      <c r="M15" s="176"/>
    </row>
    <row r="16" spans="1:13" ht="19.149999999999999" customHeight="1" x14ac:dyDescent="0.25">
      <c r="A16" s="10"/>
      <c r="B16" s="149"/>
      <c r="C16" s="150"/>
      <c r="D16" s="150"/>
      <c r="E16" s="150"/>
      <c r="F16" s="150"/>
      <c r="G16" s="150"/>
      <c r="H16" s="151"/>
      <c r="I16" s="135"/>
      <c r="J16" s="135"/>
      <c r="K16" s="183"/>
      <c r="L16" s="183"/>
      <c r="M16" s="176"/>
    </row>
    <row r="17" spans="1:13" ht="19.149999999999999" customHeight="1" x14ac:dyDescent="0.25">
      <c r="A17" s="11"/>
      <c r="B17" s="142"/>
      <c r="C17" s="143"/>
      <c r="D17" s="143"/>
      <c r="E17" s="143"/>
      <c r="F17" s="143"/>
      <c r="G17" s="143"/>
      <c r="H17" s="144"/>
      <c r="I17" s="135"/>
      <c r="J17" s="135"/>
      <c r="K17" s="170"/>
      <c r="L17" s="170"/>
      <c r="M17" s="166"/>
    </row>
    <row r="18" spans="1:13" ht="19.149999999999999" customHeight="1" x14ac:dyDescent="0.25">
      <c r="A18" s="9" t="s">
        <v>48</v>
      </c>
      <c r="B18" s="139" t="s">
        <v>104</v>
      </c>
      <c r="C18" s="140"/>
      <c r="D18" s="140"/>
      <c r="E18" s="140"/>
      <c r="F18" s="140"/>
      <c r="G18" s="140"/>
      <c r="H18" s="141"/>
      <c r="I18" s="135">
        <v>0.45</v>
      </c>
      <c r="J18" s="135"/>
      <c r="K18" s="169"/>
      <c r="L18" s="169"/>
      <c r="M18" s="165" t="s">
        <v>117</v>
      </c>
    </row>
    <row r="19" spans="1:13" ht="19.149999999999999" customHeight="1" x14ac:dyDescent="0.25">
      <c r="A19" s="10"/>
      <c r="B19" s="149"/>
      <c r="C19" s="150"/>
      <c r="D19" s="150"/>
      <c r="E19" s="150"/>
      <c r="F19" s="150"/>
      <c r="G19" s="150"/>
      <c r="H19" s="151"/>
      <c r="I19" s="135"/>
      <c r="J19" s="135"/>
      <c r="K19" s="183"/>
      <c r="L19" s="183"/>
      <c r="M19" s="176"/>
    </row>
    <row r="20" spans="1:13" ht="19.149999999999999" customHeight="1" x14ac:dyDescent="0.25">
      <c r="A20" s="10"/>
      <c r="B20" s="149"/>
      <c r="C20" s="150"/>
      <c r="D20" s="150"/>
      <c r="E20" s="150"/>
      <c r="F20" s="150"/>
      <c r="G20" s="150"/>
      <c r="H20" s="151"/>
      <c r="I20" s="135"/>
      <c r="J20" s="135"/>
      <c r="K20" s="183"/>
      <c r="L20" s="183"/>
      <c r="M20" s="176"/>
    </row>
    <row r="21" spans="1:13" ht="19.149999999999999" customHeight="1" x14ac:dyDescent="0.25">
      <c r="A21" s="11"/>
      <c r="B21" s="142"/>
      <c r="C21" s="143"/>
      <c r="D21" s="143"/>
      <c r="E21" s="143"/>
      <c r="F21" s="143"/>
      <c r="G21" s="143"/>
      <c r="H21" s="144"/>
      <c r="I21" s="135"/>
      <c r="J21" s="135"/>
      <c r="K21" s="170"/>
      <c r="L21" s="170"/>
      <c r="M21" s="166"/>
    </row>
    <row r="22" spans="1:13" x14ac:dyDescent="0.25">
      <c r="A22" s="123" t="s">
        <v>78</v>
      </c>
      <c r="B22" s="124"/>
      <c r="C22" s="124"/>
      <c r="D22" s="124"/>
      <c r="E22" s="124"/>
      <c r="F22" s="124"/>
      <c r="G22" s="124"/>
      <c r="H22" s="124"/>
      <c r="I22" s="124"/>
      <c r="J22" s="125"/>
      <c r="K22" s="57"/>
      <c r="L22" s="40"/>
      <c r="M22" s="19"/>
    </row>
    <row r="23" spans="1:13" ht="15.6" customHeight="1" x14ac:dyDescent="0.25">
      <c r="A23" s="126" t="s">
        <v>63</v>
      </c>
      <c r="B23" s="127"/>
      <c r="C23" s="127"/>
      <c r="D23" s="127"/>
      <c r="E23" s="127"/>
      <c r="F23" s="128"/>
      <c r="G23" s="129" t="s">
        <v>11</v>
      </c>
      <c r="H23" s="130"/>
      <c r="I23" s="131">
        <v>0.1</v>
      </c>
      <c r="J23" s="132"/>
      <c r="K23" s="62">
        <f>K26*I23</f>
        <v>0</v>
      </c>
      <c r="L23" s="37"/>
      <c r="M23" s="31"/>
    </row>
    <row r="24" spans="1:13" ht="18.75" customHeight="1" x14ac:dyDescent="0.25">
      <c r="A24" s="121" t="s">
        <v>37</v>
      </c>
      <c r="B24" s="113"/>
      <c r="C24" s="113"/>
      <c r="D24" s="113"/>
      <c r="E24" s="113"/>
      <c r="F24" s="113"/>
      <c r="G24" s="113"/>
      <c r="H24" s="113"/>
      <c r="I24" s="113"/>
      <c r="J24" s="122"/>
      <c r="K24" s="50"/>
      <c r="L24" s="51"/>
      <c r="M24" s="53"/>
    </row>
    <row r="25" spans="1:13" ht="55.15" customHeight="1" x14ac:dyDescent="0.25">
      <c r="A25" s="47" t="s">
        <v>16</v>
      </c>
      <c r="B25" s="133" t="s">
        <v>62</v>
      </c>
      <c r="C25" s="134"/>
      <c r="D25" s="134"/>
      <c r="E25" s="134"/>
      <c r="F25" s="134"/>
      <c r="G25" s="134"/>
      <c r="H25" s="134"/>
      <c r="I25" s="135">
        <v>1</v>
      </c>
      <c r="J25" s="135"/>
      <c r="K25" s="39"/>
      <c r="L25" s="44"/>
      <c r="M25" s="52" t="s">
        <v>77</v>
      </c>
    </row>
    <row r="26" spans="1:13" x14ac:dyDescent="0.25">
      <c r="A26" s="123" t="s">
        <v>80</v>
      </c>
      <c r="B26" s="124"/>
      <c r="C26" s="124"/>
      <c r="D26" s="124"/>
      <c r="E26" s="124"/>
      <c r="F26" s="124"/>
      <c r="G26" s="124"/>
      <c r="H26" s="124"/>
      <c r="I26" s="124"/>
      <c r="J26" s="125"/>
      <c r="K26" s="58"/>
      <c r="L26" s="42"/>
      <c r="M26" s="32"/>
    </row>
    <row r="27" spans="1:13" ht="15.75" x14ac:dyDescent="0.25">
      <c r="A27" s="136" t="s">
        <v>64</v>
      </c>
      <c r="B27" s="127"/>
      <c r="C27" s="127"/>
      <c r="D27" s="127"/>
      <c r="E27" s="127"/>
      <c r="F27" s="128"/>
      <c r="G27" s="137" t="s">
        <v>11</v>
      </c>
      <c r="H27" s="138"/>
      <c r="I27" s="153">
        <v>0.05</v>
      </c>
      <c r="J27" s="153"/>
      <c r="K27" s="62">
        <f>K32*I27</f>
        <v>0</v>
      </c>
      <c r="L27" s="37"/>
      <c r="M27" s="31"/>
    </row>
    <row r="28" spans="1:13" ht="8.25" customHeight="1" x14ac:dyDescent="0.25">
      <c r="A28" s="115" t="s">
        <v>50</v>
      </c>
      <c r="B28" s="116"/>
      <c r="C28" s="116"/>
      <c r="D28" s="116"/>
      <c r="E28" s="116"/>
      <c r="F28" s="116"/>
      <c r="G28" s="116"/>
      <c r="H28" s="116"/>
      <c r="I28" s="116"/>
      <c r="J28" s="117"/>
      <c r="K28" s="179"/>
      <c r="L28" s="181"/>
      <c r="M28" s="177"/>
    </row>
    <row r="29" spans="1:13" ht="8.25" customHeight="1" x14ac:dyDescent="0.25">
      <c r="A29" s="121"/>
      <c r="B29" s="113"/>
      <c r="C29" s="113"/>
      <c r="D29" s="113"/>
      <c r="E29" s="113"/>
      <c r="F29" s="113"/>
      <c r="G29" s="113"/>
      <c r="H29" s="113"/>
      <c r="I29" s="113"/>
      <c r="J29" s="122"/>
      <c r="K29" s="180"/>
      <c r="L29" s="182"/>
      <c r="M29" s="178"/>
    </row>
    <row r="30" spans="1:13" ht="30" customHeight="1" x14ac:dyDescent="0.25">
      <c r="A30" s="46" t="s">
        <v>18</v>
      </c>
      <c r="B30" s="139" t="s">
        <v>51</v>
      </c>
      <c r="C30" s="140"/>
      <c r="D30" s="140"/>
      <c r="E30" s="140"/>
      <c r="F30" s="140"/>
      <c r="G30" s="140"/>
      <c r="H30" s="141"/>
      <c r="I30" s="145">
        <v>1</v>
      </c>
      <c r="J30" s="146"/>
      <c r="K30" s="169"/>
      <c r="L30" s="167"/>
      <c r="M30" s="165" t="s">
        <v>118</v>
      </c>
    </row>
    <row r="31" spans="1:13" ht="30" customHeight="1" x14ac:dyDescent="0.25">
      <c r="A31" s="11"/>
      <c r="B31" s="142"/>
      <c r="C31" s="143"/>
      <c r="D31" s="143"/>
      <c r="E31" s="143"/>
      <c r="F31" s="143"/>
      <c r="G31" s="143"/>
      <c r="H31" s="144"/>
      <c r="I31" s="147"/>
      <c r="J31" s="148"/>
      <c r="K31" s="170"/>
      <c r="L31" s="168"/>
      <c r="M31" s="166"/>
    </row>
    <row r="32" spans="1:13" x14ac:dyDescent="0.25">
      <c r="A32" s="123" t="s">
        <v>79</v>
      </c>
      <c r="B32" s="124"/>
      <c r="C32" s="124"/>
      <c r="D32" s="124"/>
      <c r="E32" s="124"/>
      <c r="F32" s="124"/>
      <c r="G32" s="124"/>
      <c r="H32" s="124"/>
      <c r="I32" s="124"/>
      <c r="J32" s="125"/>
      <c r="K32" s="58"/>
      <c r="L32" s="42"/>
      <c r="M32" s="32"/>
    </row>
    <row r="33" spans="1:28" ht="15.75" x14ac:dyDescent="0.25">
      <c r="A33" s="136" t="s">
        <v>65</v>
      </c>
      <c r="B33" s="127"/>
      <c r="C33" s="127"/>
      <c r="D33" s="127"/>
      <c r="E33" s="127"/>
      <c r="F33" s="128"/>
      <c r="G33" s="137" t="s">
        <v>11</v>
      </c>
      <c r="H33" s="138"/>
      <c r="I33" s="153">
        <v>0.4</v>
      </c>
      <c r="J33" s="154"/>
      <c r="K33" s="62">
        <f>K42*I33</f>
        <v>0</v>
      </c>
      <c r="L33" s="37"/>
      <c r="M33" s="31"/>
    </row>
    <row r="34" spans="1:28" ht="15" customHeight="1" x14ac:dyDescent="0.25">
      <c r="A34" s="115" t="s">
        <v>52</v>
      </c>
      <c r="B34" s="116"/>
      <c r="C34" s="116"/>
      <c r="D34" s="116"/>
      <c r="E34" s="116"/>
      <c r="F34" s="116"/>
      <c r="G34" s="116"/>
      <c r="H34" s="116"/>
      <c r="I34" s="116"/>
      <c r="J34" s="117"/>
      <c r="K34" s="179"/>
      <c r="L34" s="181"/>
      <c r="M34" s="177"/>
    </row>
    <row r="35" spans="1:28" x14ac:dyDescent="0.25">
      <c r="A35" s="118"/>
      <c r="B35" s="119"/>
      <c r="C35" s="119"/>
      <c r="D35" s="119"/>
      <c r="E35" s="119"/>
      <c r="F35" s="119"/>
      <c r="G35" s="119"/>
      <c r="H35" s="119"/>
      <c r="I35" s="119"/>
      <c r="J35" s="120"/>
      <c r="K35" s="180"/>
      <c r="L35" s="182"/>
      <c r="M35" s="178"/>
    </row>
    <row r="36" spans="1:28" ht="15" customHeight="1" x14ac:dyDescent="0.25">
      <c r="A36" s="46" t="s">
        <v>20</v>
      </c>
      <c r="B36" s="139" t="s">
        <v>105</v>
      </c>
      <c r="C36" s="140"/>
      <c r="D36" s="140"/>
      <c r="E36" s="140"/>
      <c r="F36" s="140"/>
      <c r="G36" s="140"/>
      <c r="H36" s="141"/>
      <c r="I36" s="145">
        <v>0.25</v>
      </c>
      <c r="J36" s="146"/>
      <c r="K36" s="169"/>
      <c r="L36" s="167"/>
      <c r="M36" s="165" t="s">
        <v>119</v>
      </c>
    </row>
    <row r="37" spans="1:28" ht="44.45" customHeight="1" x14ac:dyDescent="0.25">
      <c r="A37" s="48"/>
      <c r="B37" s="142"/>
      <c r="C37" s="143"/>
      <c r="D37" s="143"/>
      <c r="E37" s="143"/>
      <c r="F37" s="143"/>
      <c r="G37" s="143"/>
      <c r="H37" s="144"/>
      <c r="I37" s="147"/>
      <c r="J37" s="148"/>
      <c r="K37" s="170"/>
      <c r="L37" s="168"/>
      <c r="M37" s="166"/>
    </row>
    <row r="38" spans="1:28" ht="57.6" customHeight="1" x14ac:dyDescent="0.25">
      <c r="A38" s="47" t="s">
        <v>21</v>
      </c>
      <c r="B38" s="163" t="s">
        <v>106</v>
      </c>
      <c r="C38" s="164"/>
      <c r="D38" s="164"/>
      <c r="E38" s="164"/>
      <c r="F38" s="164"/>
      <c r="G38" s="164"/>
      <c r="H38" s="164"/>
      <c r="I38" s="135">
        <v>0.25</v>
      </c>
      <c r="J38" s="135"/>
      <c r="K38" s="59"/>
      <c r="L38" s="43"/>
      <c r="M38" s="45" t="s">
        <v>120</v>
      </c>
    </row>
    <row r="39" spans="1:28" ht="57.6" customHeight="1" x14ac:dyDescent="0.25">
      <c r="A39" s="46" t="s">
        <v>66</v>
      </c>
      <c r="B39" s="158" t="s">
        <v>107</v>
      </c>
      <c r="C39" s="159"/>
      <c r="D39" s="159"/>
      <c r="E39" s="159"/>
      <c r="F39" s="159"/>
      <c r="G39" s="159"/>
      <c r="H39" s="160"/>
      <c r="I39" s="135">
        <v>0.15</v>
      </c>
      <c r="J39" s="135"/>
      <c r="K39" s="59"/>
      <c r="L39" s="43"/>
      <c r="M39" s="49" t="s">
        <v>122</v>
      </c>
    </row>
    <row r="40" spans="1:28" ht="57.6" customHeight="1" x14ac:dyDescent="0.25">
      <c r="A40" s="46" t="s">
        <v>67</v>
      </c>
      <c r="B40" s="158" t="s">
        <v>108</v>
      </c>
      <c r="C40" s="159"/>
      <c r="D40" s="159"/>
      <c r="E40" s="159"/>
      <c r="F40" s="159"/>
      <c r="G40" s="159"/>
      <c r="H40" s="160"/>
      <c r="I40" s="147">
        <v>0.1</v>
      </c>
      <c r="J40" s="148"/>
      <c r="K40" s="39"/>
      <c r="L40" s="44"/>
      <c r="M40" s="52" t="s">
        <v>121</v>
      </c>
      <c r="AB40" s="14"/>
    </row>
    <row r="41" spans="1:28" ht="57.6" customHeight="1" x14ac:dyDescent="0.25">
      <c r="A41" s="48" t="s">
        <v>68</v>
      </c>
      <c r="B41" s="158" t="s">
        <v>38</v>
      </c>
      <c r="C41" s="159"/>
      <c r="D41" s="159"/>
      <c r="E41" s="159"/>
      <c r="F41" s="159"/>
      <c r="G41" s="159"/>
      <c r="H41" s="160"/>
      <c r="I41" s="161">
        <v>0.25</v>
      </c>
      <c r="J41" s="162"/>
      <c r="K41" s="41"/>
      <c r="L41" s="43"/>
      <c r="M41" s="45" t="s">
        <v>82</v>
      </c>
    </row>
    <row r="42" spans="1:28" ht="14.45" customHeight="1" x14ac:dyDescent="0.25">
      <c r="A42" s="123" t="s">
        <v>81</v>
      </c>
      <c r="B42" s="124"/>
      <c r="C42" s="124"/>
      <c r="D42" s="124"/>
      <c r="E42" s="124"/>
      <c r="F42" s="124"/>
      <c r="G42" s="124"/>
      <c r="H42" s="124"/>
      <c r="I42" s="124"/>
      <c r="J42" s="125"/>
      <c r="K42" s="63">
        <f>K36*I36+K38*I38+K39*I39+K40*I40+K41*I41</f>
        <v>0</v>
      </c>
      <c r="L42" s="42"/>
      <c r="M42" s="32"/>
    </row>
    <row r="43" spans="1:28" ht="15.6" customHeight="1" x14ac:dyDescent="0.25">
      <c r="A43" s="126" t="s">
        <v>69</v>
      </c>
      <c r="B43" s="127"/>
      <c r="C43" s="127"/>
      <c r="D43" s="127"/>
      <c r="E43" s="127"/>
      <c r="F43" s="128"/>
      <c r="G43" s="129" t="s">
        <v>11</v>
      </c>
      <c r="H43" s="130"/>
      <c r="I43" s="131">
        <v>0.1</v>
      </c>
      <c r="J43" s="132"/>
      <c r="K43" s="62">
        <f>K47*I43</f>
        <v>0</v>
      </c>
      <c r="L43" s="37"/>
      <c r="M43" s="31"/>
      <c r="P43" s="60"/>
      <c r="Q43" s="150"/>
      <c r="R43" s="150"/>
      <c r="S43" s="150"/>
      <c r="T43" s="150"/>
      <c r="U43" s="150"/>
      <c r="V43" s="150"/>
      <c r="W43" s="150"/>
      <c r="X43" s="199"/>
      <c r="Y43" s="199"/>
      <c r="Z43" s="200"/>
      <c r="AA43" s="201"/>
      <c r="AB43" s="202"/>
    </row>
    <row r="44" spans="1:28" ht="18.75" customHeight="1" x14ac:dyDescent="0.25">
      <c r="A44" s="121" t="s">
        <v>56</v>
      </c>
      <c r="B44" s="113"/>
      <c r="C44" s="113"/>
      <c r="D44" s="113"/>
      <c r="E44" s="113"/>
      <c r="F44" s="113"/>
      <c r="G44" s="113"/>
      <c r="H44" s="113"/>
      <c r="I44" s="113"/>
      <c r="J44" s="122"/>
      <c r="K44" s="50"/>
      <c r="L44" s="51"/>
      <c r="M44" s="36"/>
      <c r="P44" s="60"/>
      <c r="Q44" s="150"/>
      <c r="R44" s="150"/>
      <c r="S44" s="150"/>
      <c r="T44" s="150"/>
      <c r="U44" s="150"/>
      <c r="V44" s="150"/>
      <c r="W44" s="150"/>
      <c r="X44" s="199"/>
      <c r="Y44" s="199"/>
      <c r="Z44" s="200"/>
      <c r="AA44" s="201"/>
      <c r="AB44" s="203"/>
    </row>
    <row r="45" spans="1:28" ht="58.9" customHeight="1" x14ac:dyDescent="0.25">
      <c r="A45" s="48" t="s">
        <v>54</v>
      </c>
      <c r="B45" s="133" t="s">
        <v>53</v>
      </c>
      <c r="C45" s="133"/>
      <c r="D45" s="133"/>
      <c r="E45" s="133"/>
      <c r="F45" s="133"/>
      <c r="G45" s="133"/>
      <c r="H45" s="133"/>
      <c r="I45" s="135">
        <v>0.5</v>
      </c>
      <c r="J45" s="135"/>
      <c r="K45" s="41"/>
      <c r="L45" s="41"/>
      <c r="M45" s="45" t="s">
        <v>83</v>
      </c>
    </row>
    <row r="46" spans="1:28" ht="58.9" customHeight="1" x14ac:dyDescent="0.25">
      <c r="A46" s="48" t="s">
        <v>54</v>
      </c>
      <c r="B46" s="133" t="s">
        <v>123</v>
      </c>
      <c r="C46" s="133"/>
      <c r="D46" s="133"/>
      <c r="E46" s="133"/>
      <c r="F46" s="133"/>
      <c r="G46" s="133"/>
      <c r="H46" s="133"/>
      <c r="I46" s="135">
        <v>0.5</v>
      </c>
      <c r="J46" s="135"/>
      <c r="K46" s="43"/>
      <c r="L46" s="43"/>
      <c r="M46" s="52" t="s">
        <v>84</v>
      </c>
    </row>
    <row r="47" spans="1:28" ht="14.45" customHeight="1" x14ac:dyDescent="0.25">
      <c r="A47" s="123" t="s">
        <v>90</v>
      </c>
      <c r="B47" s="124"/>
      <c r="C47" s="124"/>
      <c r="D47" s="124"/>
      <c r="E47" s="124"/>
      <c r="F47" s="124"/>
      <c r="G47" s="124"/>
      <c r="H47" s="124"/>
      <c r="I47" s="124"/>
      <c r="J47" s="125"/>
      <c r="K47" s="58">
        <f>K45*I45+K46*I46</f>
        <v>0</v>
      </c>
      <c r="L47" s="42"/>
      <c r="M47" s="32"/>
    </row>
    <row r="48" spans="1:28" ht="15.6" customHeight="1" x14ac:dyDescent="0.25">
      <c r="A48" s="126" t="s">
        <v>70</v>
      </c>
      <c r="B48" s="127"/>
      <c r="C48" s="127"/>
      <c r="D48" s="127"/>
      <c r="E48" s="127"/>
      <c r="F48" s="128"/>
      <c r="G48" s="129" t="s">
        <v>11</v>
      </c>
      <c r="H48" s="130"/>
      <c r="I48" s="131">
        <v>0.1</v>
      </c>
      <c r="J48" s="132"/>
      <c r="K48" s="62">
        <f>K51*I48</f>
        <v>0</v>
      </c>
      <c r="L48" s="37"/>
      <c r="M48" s="31"/>
    </row>
    <row r="49" spans="1:13" ht="18.75" customHeight="1" x14ac:dyDescent="0.25">
      <c r="A49" s="121" t="s">
        <v>55</v>
      </c>
      <c r="B49" s="113"/>
      <c r="C49" s="113"/>
      <c r="D49" s="113"/>
      <c r="E49" s="113"/>
      <c r="F49" s="113"/>
      <c r="G49" s="113"/>
      <c r="H49" s="113"/>
      <c r="I49" s="113"/>
      <c r="J49" s="122"/>
      <c r="K49" s="50"/>
      <c r="L49" s="51"/>
      <c r="M49" s="53"/>
    </row>
    <row r="50" spans="1:13" ht="55.15" customHeight="1" x14ac:dyDescent="0.25">
      <c r="A50" s="47" t="s">
        <v>57</v>
      </c>
      <c r="B50" s="133" t="s">
        <v>110</v>
      </c>
      <c r="C50" s="134"/>
      <c r="D50" s="134"/>
      <c r="E50" s="134"/>
      <c r="F50" s="134"/>
      <c r="G50" s="134"/>
      <c r="H50" s="134"/>
      <c r="I50" s="135">
        <v>1</v>
      </c>
      <c r="J50" s="135"/>
      <c r="K50" s="39"/>
      <c r="L50" s="44"/>
      <c r="M50" s="56" t="s">
        <v>124</v>
      </c>
    </row>
    <row r="51" spans="1:13" x14ac:dyDescent="0.25">
      <c r="A51" s="123" t="s">
        <v>91</v>
      </c>
      <c r="B51" s="124"/>
      <c r="C51" s="124"/>
      <c r="D51" s="124"/>
      <c r="E51" s="124"/>
      <c r="F51" s="124"/>
      <c r="G51" s="124"/>
      <c r="H51" s="124"/>
      <c r="I51" s="124"/>
      <c r="J51" s="125"/>
      <c r="K51" s="58">
        <f>K50*I50</f>
        <v>0</v>
      </c>
      <c r="L51" s="42"/>
      <c r="M51" s="32"/>
    </row>
    <row r="52" spans="1:13" ht="15.6" customHeight="1" x14ac:dyDescent="0.25">
      <c r="A52" s="126" t="s">
        <v>86</v>
      </c>
      <c r="B52" s="127"/>
      <c r="C52" s="127"/>
      <c r="D52" s="127"/>
      <c r="E52" s="127"/>
      <c r="F52" s="128"/>
      <c r="G52" s="129" t="s">
        <v>11</v>
      </c>
      <c r="H52" s="130"/>
      <c r="I52" s="131">
        <v>0.05</v>
      </c>
      <c r="J52" s="132"/>
      <c r="K52" s="62">
        <f>K56*I52</f>
        <v>0</v>
      </c>
      <c r="L52" s="37"/>
      <c r="M52" s="31"/>
    </row>
    <row r="53" spans="1:13" ht="18.75" customHeight="1" x14ac:dyDescent="0.25">
      <c r="A53" s="121" t="s">
        <v>58</v>
      </c>
      <c r="B53" s="113"/>
      <c r="C53" s="113"/>
      <c r="D53" s="113"/>
      <c r="E53" s="113"/>
      <c r="F53" s="113"/>
      <c r="G53" s="113"/>
      <c r="H53" s="113"/>
      <c r="I53" s="113"/>
      <c r="J53" s="122"/>
      <c r="K53" s="50"/>
      <c r="L53" s="51"/>
      <c r="M53" s="53"/>
    </row>
    <row r="54" spans="1:13" ht="55.15" customHeight="1" x14ac:dyDescent="0.25">
      <c r="A54" s="47" t="s">
        <v>60</v>
      </c>
      <c r="B54" s="133" t="s">
        <v>85</v>
      </c>
      <c r="C54" s="134"/>
      <c r="D54" s="134"/>
      <c r="E54" s="134"/>
      <c r="F54" s="134"/>
      <c r="G54" s="134"/>
      <c r="H54" s="134"/>
      <c r="I54" s="135">
        <v>0.5</v>
      </c>
      <c r="J54" s="135"/>
      <c r="K54" s="39"/>
      <c r="L54" s="44"/>
      <c r="M54" s="52" t="s">
        <v>87</v>
      </c>
    </row>
    <row r="55" spans="1:13" ht="55.15" customHeight="1" x14ac:dyDescent="0.25">
      <c r="A55" s="47" t="s">
        <v>61</v>
      </c>
      <c r="B55" s="133" t="s">
        <v>59</v>
      </c>
      <c r="C55" s="134"/>
      <c r="D55" s="134"/>
      <c r="E55" s="134"/>
      <c r="F55" s="134"/>
      <c r="G55" s="134"/>
      <c r="H55" s="134"/>
      <c r="I55" s="135">
        <v>0.5</v>
      </c>
      <c r="J55" s="135"/>
      <c r="K55" s="39"/>
      <c r="L55" s="44"/>
      <c r="M55" s="52" t="s">
        <v>88</v>
      </c>
    </row>
    <row r="56" spans="1:13" x14ac:dyDescent="0.25">
      <c r="A56" s="123" t="s">
        <v>92</v>
      </c>
      <c r="B56" s="124"/>
      <c r="C56" s="124"/>
      <c r="D56" s="124"/>
      <c r="E56" s="124"/>
      <c r="F56" s="124"/>
      <c r="G56" s="124"/>
      <c r="H56" s="124"/>
      <c r="I56" s="124"/>
      <c r="J56" s="125"/>
      <c r="K56" s="58"/>
      <c r="L56" s="42"/>
      <c r="M56" s="32"/>
    </row>
    <row r="57" spans="1:13" x14ac:dyDescent="0.25">
      <c r="A57" s="198" t="s">
        <v>93</v>
      </c>
      <c r="B57" s="198"/>
      <c r="C57" s="198"/>
      <c r="D57" s="198"/>
      <c r="E57" s="198"/>
      <c r="F57" s="198"/>
      <c r="G57" s="198"/>
      <c r="H57" s="198"/>
      <c r="I57" s="198"/>
      <c r="J57" s="198"/>
      <c r="K57" s="195">
        <f>SUM(K8,K23,K27,K33,K43,K48,K52)</f>
        <v>0</v>
      </c>
      <c r="L57" s="197"/>
    </row>
    <row r="58" spans="1:13" x14ac:dyDescent="0.25">
      <c r="A58" s="198"/>
      <c r="B58" s="198"/>
      <c r="C58" s="198"/>
      <c r="D58" s="198"/>
      <c r="E58" s="198"/>
      <c r="F58" s="198"/>
      <c r="G58" s="198"/>
      <c r="H58" s="198"/>
      <c r="I58" s="198"/>
      <c r="J58" s="198"/>
      <c r="K58" s="196"/>
      <c r="L58" s="197"/>
    </row>
  </sheetData>
  <protectedRanges>
    <protectedRange sqref="D2 B3" name="Range1"/>
    <protectedRange sqref="K30:M31 K10:M21 K50:M50 K25:M25 Z43:AB44 K45:M46 K54:M55 K36:M41" name="Range2"/>
  </protectedRanges>
  <mergeCells count="107">
    <mergeCell ref="A49:J49"/>
    <mergeCell ref="Q43:W44"/>
    <mergeCell ref="X43:Y44"/>
    <mergeCell ref="Z43:Z44"/>
    <mergeCell ref="AA43:AA44"/>
    <mergeCell ref="AB43:AB44"/>
    <mergeCell ref="I8:J8"/>
    <mergeCell ref="I23:J23"/>
    <mergeCell ref="I27:J27"/>
    <mergeCell ref="I33:J33"/>
    <mergeCell ref="I43:J43"/>
    <mergeCell ref="A22:J22"/>
    <mergeCell ref="A27:F27"/>
    <mergeCell ref="G27:H27"/>
    <mergeCell ref="A28:J29"/>
    <mergeCell ref="B30:H31"/>
    <mergeCell ref="I30:J31"/>
    <mergeCell ref="K30:K31"/>
    <mergeCell ref="A32:J32"/>
    <mergeCell ref="A33:F33"/>
    <mergeCell ref="G33:H33"/>
    <mergeCell ref="A26:J26"/>
    <mergeCell ref="A23:F23"/>
    <mergeCell ref="G23:H23"/>
    <mergeCell ref="K57:K58"/>
    <mergeCell ref="L57:L58"/>
    <mergeCell ref="B50:H50"/>
    <mergeCell ref="I50:J50"/>
    <mergeCell ref="A51:J51"/>
    <mergeCell ref="A57:J58"/>
    <mergeCell ref="A52:F52"/>
    <mergeCell ref="G52:H52"/>
    <mergeCell ref="A53:J53"/>
    <mergeCell ref="I52:J52"/>
    <mergeCell ref="A56:J56"/>
    <mergeCell ref="B54:H54"/>
    <mergeCell ref="I54:J54"/>
    <mergeCell ref="B55:H55"/>
    <mergeCell ref="I55:J55"/>
    <mergeCell ref="B25:H25"/>
    <mergeCell ref="I25:J25"/>
    <mergeCell ref="A8:F8"/>
    <mergeCell ref="A9:J9"/>
    <mergeCell ref="B10:H13"/>
    <mergeCell ref="I10:J13"/>
    <mergeCell ref="K10:K13"/>
    <mergeCell ref="B14:H17"/>
    <mergeCell ref="I14:J17"/>
    <mergeCell ref="B18:H21"/>
    <mergeCell ref="I18:J21"/>
    <mergeCell ref="A24:J24"/>
    <mergeCell ref="A1:C1"/>
    <mergeCell ref="D1:H1"/>
    <mergeCell ref="K1:K5"/>
    <mergeCell ref="A2:C2"/>
    <mergeCell ref="D2:F2"/>
    <mergeCell ref="B3:F4"/>
    <mergeCell ref="A6:J6"/>
    <mergeCell ref="K6:K7"/>
    <mergeCell ref="A7:H7"/>
    <mergeCell ref="I7:J7"/>
    <mergeCell ref="M1:M5"/>
    <mergeCell ref="M6:M7"/>
    <mergeCell ref="M10:M13"/>
    <mergeCell ref="M28:M29"/>
    <mergeCell ref="M14:M17"/>
    <mergeCell ref="M18:M21"/>
    <mergeCell ref="K34:K35"/>
    <mergeCell ref="L34:L35"/>
    <mergeCell ref="L30:L31"/>
    <mergeCell ref="L1:L5"/>
    <mergeCell ref="L6:L7"/>
    <mergeCell ref="L10:L13"/>
    <mergeCell ref="K28:K29"/>
    <mergeCell ref="L28:L29"/>
    <mergeCell ref="K14:K17"/>
    <mergeCell ref="L14:L17"/>
    <mergeCell ref="K18:K21"/>
    <mergeCell ref="L18:L21"/>
    <mergeCell ref="M30:M31"/>
    <mergeCell ref="M34:M35"/>
    <mergeCell ref="M36:M37"/>
    <mergeCell ref="L36:L37"/>
    <mergeCell ref="B36:H37"/>
    <mergeCell ref="I36:J37"/>
    <mergeCell ref="K36:K37"/>
    <mergeCell ref="A34:J35"/>
    <mergeCell ref="B38:H38"/>
    <mergeCell ref="I38:J38"/>
    <mergeCell ref="B39:H39"/>
    <mergeCell ref="I39:J39"/>
    <mergeCell ref="B40:H40"/>
    <mergeCell ref="I40:J40"/>
    <mergeCell ref="I48:J48"/>
    <mergeCell ref="B41:H41"/>
    <mergeCell ref="B46:H46"/>
    <mergeCell ref="I46:J46"/>
    <mergeCell ref="A42:J42"/>
    <mergeCell ref="A43:F43"/>
    <mergeCell ref="G43:H43"/>
    <mergeCell ref="A44:J44"/>
    <mergeCell ref="I41:J41"/>
    <mergeCell ref="B45:H45"/>
    <mergeCell ref="I45:J45"/>
    <mergeCell ref="A47:J47"/>
    <mergeCell ref="A48:F48"/>
    <mergeCell ref="G48:H48"/>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65CC4-9B09-4FC6-9A4D-CD7E81F66030}">
  <dimension ref="A1:AB58"/>
  <sheetViews>
    <sheetView workbookViewId="0">
      <selection activeCell="L18" sqref="L18:L21"/>
    </sheetView>
  </sheetViews>
  <sheetFormatPr defaultColWidth="8.85546875" defaultRowHeight="15" x14ac:dyDescent="0.25"/>
  <cols>
    <col min="1" max="8" width="8.85546875" style="3"/>
    <col min="9" max="9" width="3.7109375" style="3" customWidth="1"/>
    <col min="10" max="10" width="10.28515625" style="3" customWidth="1"/>
    <col min="11" max="11" width="17.7109375" style="3" customWidth="1"/>
    <col min="12" max="12" width="39.28515625" style="3" customWidth="1"/>
    <col min="13" max="13" width="199.85546875" style="3" customWidth="1"/>
    <col min="14" max="16384" width="8.85546875" style="3"/>
  </cols>
  <sheetData>
    <row r="1" spans="1:13" ht="14.45" customHeight="1" x14ac:dyDescent="0.25">
      <c r="A1" s="184" t="s">
        <v>25</v>
      </c>
      <c r="B1" s="185"/>
      <c r="C1" s="185"/>
      <c r="D1" s="186" t="e">
        <f>LEFT(#REF!,LEN(#REF!))</f>
        <v>#REF!</v>
      </c>
      <c r="E1" s="186"/>
      <c r="F1" s="186"/>
      <c r="G1" s="186"/>
      <c r="H1" s="186"/>
      <c r="I1" s="12"/>
      <c r="J1" s="13"/>
      <c r="K1" s="187" t="s">
        <v>29</v>
      </c>
      <c r="L1" s="171" t="s">
        <v>45</v>
      </c>
      <c r="M1" s="171" t="s">
        <v>42</v>
      </c>
    </row>
    <row r="2" spans="1:13" ht="14.45" customHeight="1" x14ac:dyDescent="0.25">
      <c r="A2" s="190" t="s">
        <v>26</v>
      </c>
      <c r="B2" s="191"/>
      <c r="C2" s="191"/>
      <c r="D2" s="192">
        <f ca="1">TODAY()</f>
        <v>45019</v>
      </c>
      <c r="E2" s="192"/>
      <c r="F2" s="192"/>
      <c r="G2" s="16"/>
      <c r="H2" s="16"/>
      <c r="I2" s="13"/>
      <c r="J2" s="13"/>
      <c r="K2" s="188"/>
      <c r="L2" s="172"/>
      <c r="M2" s="172"/>
    </row>
    <row r="3" spans="1:13" ht="14.45" customHeight="1" x14ac:dyDescent="0.25">
      <c r="A3" s="17"/>
      <c r="B3" s="193"/>
      <c r="C3" s="193"/>
      <c r="D3" s="193"/>
      <c r="E3" s="193"/>
      <c r="F3" s="193"/>
      <c r="G3" s="16"/>
      <c r="H3" s="16"/>
      <c r="I3" s="13"/>
      <c r="J3" s="13"/>
      <c r="K3" s="188"/>
      <c r="L3" s="172"/>
      <c r="M3" s="172"/>
    </row>
    <row r="4" spans="1:13" ht="15.75" x14ac:dyDescent="0.25">
      <c r="A4" s="18" t="s">
        <v>27</v>
      </c>
      <c r="B4" s="194"/>
      <c r="C4" s="194"/>
      <c r="D4" s="194"/>
      <c r="E4" s="194"/>
      <c r="F4" s="194"/>
      <c r="G4" s="16"/>
      <c r="H4" s="16"/>
      <c r="I4" s="13"/>
      <c r="J4" s="13"/>
      <c r="K4" s="188"/>
      <c r="L4" s="172"/>
      <c r="M4" s="172"/>
    </row>
    <row r="5" spans="1:13" x14ac:dyDescent="0.25">
      <c r="A5" s="15"/>
      <c r="B5" s="14"/>
      <c r="C5" s="14"/>
      <c r="D5" s="14"/>
      <c r="E5" s="14"/>
      <c r="F5" s="14"/>
      <c r="G5" s="14"/>
      <c r="H5" s="14"/>
      <c r="I5" s="14"/>
      <c r="J5" s="14"/>
      <c r="K5" s="189"/>
      <c r="L5" s="173"/>
      <c r="M5" s="173"/>
    </row>
    <row r="6" spans="1:13" ht="15.75" x14ac:dyDescent="0.25">
      <c r="A6" s="104" t="s">
        <v>12</v>
      </c>
      <c r="B6" s="104"/>
      <c r="C6" s="104"/>
      <c r="D6" s="104"/>
      <c r="E6" s="104"/>
      <c r="F6" s="104"/>
      <c r="G6" s="104"/>
      <c r="H6" s="104"/>
      <c r="I6" s="104"/>
      <c r="J6" s="104"/>
      <c r="K6" s="174" t="s">
        <v>28</v>
      </c>
      <c r="L6" s="174" t="s">
        <v>44</v>
      </c>
      <c r="M6" s="174" t="s">
        <v>43</v>
      </c>
    </row>
    <row r="7" spans="1:13" ht="28.9" customHeight="1" x14ac:dyDescent="0.25">
      <c r="A7" s="152" t="s">
        <v>14</v>
      </c>
      <c r="B7" s="152"/>
      <c r="C7" s="152"/>
      <c r="D7" s="152"/>
      <c r="E7" s="152"/>
      <c r="F7" s="152"/>
      <c r="G7" s="152"/>
      <c r="H7" s="152"/>
      <c r="I7" s="103" t="s">
        <v>17</v>
      </c>
      <c r="J7" s="103"/>
      <c r="K7" s="175"/>
      <c r="L7" s="175"/>
      <c r="M7" s="175"/>
    </row>
    <row r="8" spans="1:13" ht="15.75" x14ac:dyDescent="0.25">
      <c r="A8" s="136" t="s">
        <v>10</v>
      </c>
      <c r="B8" s="127"/>
      <c r="C8" s="127"/>
      <c r="D8" s="127"/>
      <c r="E8" s="127"/>
      <c r="F8" s="127"/>
      <c r="G8" s="33" t="s">
        <v>11</v>
      </c>
      <c r="H8" s="34"/>
      <c r="I8" s="153">
        <v>0.2</v>
      </c>
      <c r="J8" s="154"/>
      <c r="K8" s="61">
        <f>K22*I8</f>
        <v>1</v>
      </c>
      <c r="L8" s="37"/>
      <c r="M8" s="69"/>
    </row>
    <row r="9" spans="1:13" x14ac:dyDescent="0.25">
      <c r="A9" s="155" t="s">
        <v>49</v>
      </c>
      <c r="B9" s="156"/>
      <c r="C9" s="156"/>
      <c r="D9" s="156"/>
      <c r="E9" s="156"/>
      <c r="F9" s="156"/>
      <c r="G9" s="156"/>
      <c r="H9" s="156"/>
      <c r="I9" s="156"/>
      <c r="J9" s="157"/>
      <c r="K9" s="35"/>
      <c r="L9" s="38"/>
      <c r="M9" s="35"/>
    </row>
    <row r="10" spans="1:13" ht="22.15" customHeight="1" x14ac:dyDescent="0.25">
      <c r="A10" s="9" t="s">
        <v>13</v>
      </c>
      <c r="B10" s="139" t="s">
        <v>102</v>
      </c>
      <c r="C10" s="140"/>
      <c r="D10" s="140"/>
      <c r="E10" s="140"/>
      <c r="F10" s="140"/>
      <c r="G10" s="140"/>
      <c r="H10" s="141"/>
      <c r="I10" s="135">
        <v>0.25</v>
      </c>
      <c r="J10" s="135"/>
      <c r="K10" s="169">
        <v>5</v>
      </c>
      <c r="L10" s="169"/>
      <c r="M10" s="165" t="s">
        <v>116</v>
      </c>
    </row>
    <row r="11" spans="1:13" ht="22.15" customHeight="1" x14ac:dyDescent="0.25">
      <c r="A11" s="10"/>
      <c r="B11" s="149"/>
      <c r="C11" s="150"/>
      <c r="D11" s="150"/>
      <c r="E11" s="150"/>
      <c r="F11" s="150"/>
      <c r="G11" s="150"/>
      <c r="H11" s="151"/>
      <c r="I11" s="135"/>
      <c r="J11" s="135"/>
      <c r="K11" s="183"/>
      <c r="L11" s="183"/>
      <c r="M11" s="176"/>
    </row>
    <row r="12" spans="1:13" ht="22.15" customHeight="1" x14ac:dyDescent="0.25">
      <c r="A12" s="10"/>
      <c r="B12" s="149"/>
      <c r="C12" s="150"/>
      <c r="D12" s="150"/>
      <c r="E12" s="150"/>
      <c r="F12" s="150"/>
      <c r="G12" s="150"/>
      <c r="H12" s="151"/>
      <c r="I12" s="135"/>
      <c r="J12" s="135"/>
      <c r="K12" s="183"/>
      <c r="L12" s="183"/>
      <c r="M12" s="176"/>
    </row>
    <row r="13" spans="1:13" x14ac:dyDescent="0.25">
      <c r="A13" s="11"/>
      <c r="B13" s="142"/>
      <c r="C13" s="143"/>
      <c r="D13" s="143"/>
      <c r="E13" s="143"/>
      <c r="F13" s="143"/>
      <c r="G13" s="143"/>
      <c r="H13" s="144"/>
      <c r="I13" s="135"/>
      <c r="J13" s="135"/>
      <c r="K13" s="170"/>
      <c r="L13" s="170"/>
      <c r="M13" s="166"/>
    </row>
    <row r="14" spans="1:13" ht="19.149999999999999" customHeight="1" x14ac:dyDescent="0.25">
      <c r="A14" s="9" t="s">
        <v>15</v>
      </c>
      <c r="B14" s="139" t="s">
        <v>103</v>
      </c>
      <c r="C14" s="140"/>
      <c r="D14" s="140"/>
      <c r="E14" s="140"/>
      <c r="F14" s="140"/>
      <c r="G14" s="140"/>
      <c r="H14" s="141"/>
      <c r="I14" s="135">
        <v>0.3</v>
      </c>
      <c r="J14" s="135"/>
      <c r="K14" s="169">
        <v>5</v>
      </c>
      <c r="L14" s="169"/>
      <c r="M14" s="165" t="s">
        <v>76</v>
      </c>
    </row>
    <row r="15" spans="1:13" ht="19.149999999999999" customHeight="1" x14ac:dyDescent="0.25">
      <c r="A15" s="10"/>
      <c r="B15" s="149"/>
      <c r="C15" s="150"/>
      <c r="D15" s="150"/>
      <c r="E15" s="150"/>
      <c r="F15" s="150"/>
      <c r="G15" s="150"/>
      <c r="H15" s="151"/>
      <c r="I15" s="135"/>
      <c r="J15" s="135"/>
      <c r="K15" s="183"/>
      <c r="L15" s="183"/>
      <c r="M15" s="176"/>
    </row>
    <row r="16" spans="1:13" ht="19.149999999999999" customHeight="1" x14ac:dyDescent="0.25">
      <c r="A16" s="10"/>
      <c r="B16" s="149"/>
      <c r="C16" s="150"/>
      <c r="D16" s="150"/>
      <c r="E16" s="150"/>
      <c r="F16" s="150"/>
      <c r="G16" s="150"/>
      <c r="H16" s="151"/>
      <c r="I16" s="135"/>
      <c r="J16" s="135"/>
      <c r="K16" s="183"/>
      <c r="L16" s="183"/>
      <c r="M16" s="176"/>
    </row>
    <row r="17" spans="1:13" ht="19.149999999999999" customHeight="1" x14ac:dyDescent="0.25">
      <c r="A17" s="11"/>
      <c r="B17" s="142"/>
      <c r="C17" s="143"/>
      <c r="D17" s="143"/>
      <c r="E17" s="143"/>
      <c r="F17" s="143"/>
      <c r="G17" s="143"/>
      <c r="H17" s="144"/>
      <c r="I17" s="135"/>
      <c r="J17" s="135"/>
      <c r="K17" s="170"/>
      <c r="L17" s="170"/>
      <c r="M17" s="166"/>
    </row>
    <row r="18" spans="1:13" ht="19.149999999999999" customHeight="1" x14ac:dyDescent="0.25">
      <c r="A18" s="9" t="s">
        <v>48</v>
      </c>
      <c r="B18" s="139" t="s">
        <v>104</v>
      </c>
      <c r="C18" s="140"/>
      <c r="D18" s="140"/>
      <c r="E18" s="140"/>
      <c r="F18" s="140"/>
      <c r="G18" s="140"/>
      <c r="H18" s="141"/>
      <c r="I18" s="135">
        <v>0.45</v>
      </c>
      <c r="J18" s="135"/>
      <c r="K18" s="169">
        <v>5</v>
      </c>
      <c r="L18" s="169"/>
      <c r="M18" s="165" t="s">
        <v>117</v>
      </c>
    </row>
    <row r="19" spans="1:13" ht="19.149999999999999" customHeight="1" x14ac:dyDescent="0.25">
      <c r="A19" s="10"/>
      <c r="B19" s="149"/>
      <c r="C19" s="150"/>
      <c r="D19" s="150"/>
      <c r="E19" s="150"/>
      <c r="F19" s="150"/>
      <c r="G19" s="150"/>
      <c r="H19" s="151"/>
      <c r="I19" s="135"/>
      <c r="J19" s="135"/>
      <c r="K19" s="183"/>
      <c r="L19" s="183"/>
      <c r="M19" s="176"/>
    </row>
    <row r="20" spans="1:13" ht="19.149999999999999" customHeight="1" x14ac:dyDescent="0.25">
      <c r="A20" s="10"/>
      <c r="B20" s="149"/>
      <c r="C20" s="150"/>
      <c r="D20" s="150"/>
      <c r="E20" s="150"/>
      <c r="F20" s="150"/>
      <c r="G20" s="150"/>
      <c r="H20" s="151"/>
      <c r="I20" s="135"/>
      <c r="J20" s="135"/>
      <c r="K20" s="183"/>
      <c r="L20" s="183"/>
      <c r="M20" s="176"/>
    </row>
    <row r="21" spans="1:13" ht="19.149999999999999" customHeight="1" x14ac:dyDescent="0.25">
      <c r="A21" s="11"/>
      <c r="B21" s="142"/>
      <c r="C21" s="143"/>
      <c r="D21" s="143"/>
      <c r="E21" s="143"/>
      <c r="F21" s="143"/>
      <c r="G21" s="143"/>
      <c r="H21" s="144"/>
      <c r="I21" s="135"/>
      <c r="J21" s="135"/>
      <c r="K21" s="170"/>
      <c r="L21" s="170"/>
      <c r="M21" s="166"/>
    </row>
    <row r="22" spans="1:13" x14ac:dyDescent="0.25">
      <c r="A22" s="123" t="s">
        <v>78</v>
      </c>
      <c r="B22" s="124"/>
      <c r="C22" s="124"/>
      <c r="D22" s="124"/>
      <c r="E22" s="124"/>
      <c r="F22" s="124"/>
      <c r="G22" s="124"/>
      <c r="H22" s="124"/>
      <c r="I22" s="124"/>
      <c r="J22" s="125"/>
      <c r="K22" s="57">
        <f>(K10*I10+K14*I14+K18*I18)</f>
        <v>5</v>
      </c>
      <c r="L22" s="40"/>
      <c r="M22" s="19"/>
    </row>
    <row r="23" spans="1:13" ht="15.6" customHeight="1" x14ac:dyDescent="0.25">
      <c r="A23" s="126" t="s">
        <v>63</v>
      </c>
      <c r="B23" s="127"/>
      <c r="C23" s="127"/>
      <c r="D23" s="127"/>
      <c r="E23" s="127"/>
      <c r="F23" s="128"/>
      <c r="G23" s="129" t="s">
        <v>11</v>
      </c>
      <c r="H23" s="130"/>
      <c r="I23" s="131">
        <v>0.1</v>
      </c>
      <c r="J23" s="132"/>
      <c r="K23" s="62">
        <f>K26*I23</f>
        <v>0.5</v>
      </c>
      <c r="L23" s="37"/>
      <c r="M23" s="69"/>
    </row>
    <row r="24" spans="1:13" ht="18.75" customHeight="1" x14ac:dyDescent="0.25">
      <c r="A24" s="121" t="s">
        <v>37</v>
      </c>
      <c r="B24" s="113"/>
      <c r="C24" s="113"/>
      <c r="D24" s="113"/>
      <c r="E24" s="113"/>
      <c r="F24" s="113"/>
      <c r="G24" s="113"/>
      <c r="H24" s="113"/>
      <c r="I24" s="113"/>
      <c r="J24" s="122"/>
      <c r="K24" s="74"/>
      <c r="L24" s="75"/>
      <c r="M24" s="53"/>
    </row>
    <row r="25" spans="1:13" ht="55.15" customHeight="1" x14ac:dyDescent="0.25">
      <c r="A25" s="47" t="s">
        <v>16</v>
      </c>
      <c r="B25" s="133" t="s">
        <v>62</v>
      </c>
      <c r="C25" s="134"/>
      <c r="D25" s="134"/>
      <c r="E25" s="134"/>
      <c r="F25" s="134"/>
      <c r="G25" s="134"/>
      <c r="H25" s="134"/>
      <c r="I25" s="135">
        <v>1</v>
      </c>
      <c r="J25" s="135"/>
      <c r="K25" s="73">
        <v>5</v>
      </c>
      <c r="L25" s="72"/>
      <c r="M25" s="52" t="s">
        <v>77</v>
      </c>
    </row>
    <row r="26" spans="1:13" x14ac:dyDescent="0.25">
      <c r="A26" s="123" t="s">
        <v>80</v>
      </c>
      <c r="B26" s="124"/>
      <c r="C26" s="124"/>
      <c r="D26" s="124"/>
      <c r="E26" s="124"/>
      <c r="F26" s="124"/>
      <c r="G26" s="124"/>
      <c r="H26" s="124"/>
      <c r="I26" s="124"/>
      <c r="J26" s="125"/>
      <c r="K26" s="76">
        <f>K25*I25</f>
        <v>5</v>
      </c>
      <c r="L26" s="42"/>
      <c r="M26" s="32"/>
    </row>
    <row r="27" spans="1:13" ht="15.75" x14ac:dyDescent="0.25">
      <c r="A27" s="136" t="s">
        <v>64</v>
      </c>
      <c r="B27" s="127"/>
      <c r="C27" s="127"/>
      <c r="D27" s="127"/>
      <c r="E27" s="127"/>
      <c r="F27" s="128"/>
      <c r="G27" s="137" t="s">
        <v>11</v>
      </c>
      <c r="H27" s="138"/>
      <c r="I27" s="153">
        <v>0.05</v>
      </c>
      <c r="J27" s="153"/>
      <c r="K27" s="62">
        <f>K32*I27</f>
        <v>0.25</v>
      </c>
      <c r="L27" s="37"/>
      <c r="M27" s="69"/>
    </row>
    <row r="28" spans="1:13" ht="8.25" customHeight="1" x14ac:dyDescent="0.25">
      <c r="A28" s="115" t="s">
        <v>50</v>
      </c>
      <c r="B28" s="116"/>
      <c r="C28" s="116"/>
      <c r="D28" s="116"/>
      <c r="E28" s="116"/>
      <c r="F28" s="116"/>
      <c r="G28" s="116"/>
      <c r="H28" s="116"/>
      <c r="I28" s="116"/>
      <c r="J28" s="117"/>
      <c r="K28" s="179"/>
      <c r="L28" s="181"/>
      <c r="M28" s="177"/>
    </row>
    <row r="29" spans="1:13" ht="8.25" customHeight="1" x14ac:dyDescent="0.25">
      <c r="A29" s="121"/>
      <c r="B29" s="113"/>
      <c r="C29" s="113"/>
      <c r="D29" s="113"/>
      <c r="E29" s="113"/>
      <c r="F29" s="113"/>
      <c r="G29" s="113"/>
      <c r="H29" s="113"/>
      <c r="I29" s="113"/>
      <c r="J29" s="122"/>
      <c r="K29" s="180"/>
      <c r="L29" s="182"/>
      <c r="M29" s="178"/>
    </row>
    <row r="30" spans="1:13" ht="30" customHeight="1" x14ac:dyDescent="0.25">
      <c r="A30" s="46" t="s">
        <v>18</v>
      </c>
      <c r="B30" s="139" t="s">
        <v>51</v>
      </c>
      <c r="C30" s="140"/>
      <c r="D30" s="140"/>
      <c r="E30" s="140"/>
      <c r="F30" s="140"/>
      <c r="G30" s="140"/>
      <c r="H30" s="141"/>
      <c r="I30" s="145">
        <v>1</v>
      </c>
      <c r="J30" s="146"/>
      <c r="K30" s="169">
        <v>5</v>
      </c>
      <c r="L30" s="167"/>
      <c r="M30" s="165" t="s">
        <v>118</v>
      </c>
    </row>
    <row r="31" spans="1:13" ht="30" customHeight="1" x14ac:dyDescent="0.25">
      <c r="A31" s="11"/>
      <c r="B31" s="142"/>
      <c r="C31" s="143"/>
      <c r="D31" s="143"/>
      <c r="E31" s="143"/>
      <c r="F31" s="143"/>
      <c r="G31" s="143"/>
      <c r="H31" s="144"/>
      <c r="I31" s="147"/>
      <c r="J31" s="148"/>
      <c r="K31" s="170"/>
      <c r="L31" s="168"/>
      <c r="M31" s="166"/>
    </row>
    <row r="32" spans="1:13" x14ac:dyDescent="0.25">
      <c r="A32" s="123" t="s">
        <v>79</v>
      </c>
      <c r="B32" s="124"/>
      <c r="C32" s="124"/>
      <c r="D32" s="124"/>
      <c r="E32" s="124"/>
      <c r="F32" s="124"/>
      <c r="G32" s="124"/>
      <c r="H32" s="124"/>
      <c r="I32" s="124"/>
      <c r="J32" s="125"/>
      <c r="K32" s="76">
        <f>K30*I30</f>
        <v>5</v>
      </c>
      <c r="L32" s="42"/>
      <c r="M32" s="32"/>
    </row>
    <row r="33" spans="1:28" ht="15.75" x14ac:dyDescent="0.25">
      <c r="A33" s="136" t="s">
        <v>65</v>
      </c>
      <c r="B33" s="127"/>
      <c r="C33" s="127"/>
      <c r="D33" s="127"/>
      <c r="E33" s="127"/>
      <c r="F33" s="128"/>
      <c r="G33" s="137" t="s">
        <v>11</v>
      </c>
      <c r="H33" s="138"/>
      <c r="I33" s="153">
        <v>0.4</v>
      </c>
      <c r="J33" s="154"/>
      <c r="K33" s="62">
        <f>K42*I33</f>
        <v>2</v>
      </c>
      <c r="L33" s="37"/>
      <c r="M33" s="69"/>
    </row>
    <row r="34" spans="1:28" ht="15" customHeight="1" x14ac:dyDescent="0.25">
      <c r="A34" s="115" t="s">
        <v>52</v>
      </c>
      <c r="B34" s="116"/>
      <c r="C34" s="116"/>
      <c r="D34" s="116"/>
      <c r="E34" s="116"/>
      <c r="F34" s="116"/>
      <c r="G34" s="116"/>
      <c r="H34" s="116"/>
      <c r="I34" s="116"/>
      <c r="J34" s="117"/>
      <c r="K34" s="179"/>
      <c r="L34" s="181"/>
      <c r="M34" s="177"/>
    </row>
    <row r="35" spans="1:28" x14ac:dyDescent="0.25">
      <c r="A35" s="118"/>
      <c r="B35" s="119"/>
      <c r="C35" s="119"/>
      <c r="D35" s="119"/>
      <c r="E35" s="119"/>
      <c r="F35" s="119"/>
      <c r="G35" s="119"/>
      <c r="H35" s="119"/>
      <c r="I35" s="119"/>
      <c r="J35" s="120"/>
      <c r="K35" s="180"/>
      <c r="L35" s="182"/>
      <c r="M35" s="178"/>
    </row>
    <row r="36" spans="1:28" ht="15" customHeight="1" x14ac:dyDescent="0.25">
      <c r="A36" s="46" t="s">
        <v>20</v>
      </c>
      <c r="B36" s="139" t="s">
        <v>105</v>
      </c>
      <c r="C36" s="140"/>
      <c r="D36" s="140"/>
      <c r="E36" s="140"/>
      <c r="F36" s="140"/>
      <c r="G36" s="140"/>
      <c r="H36" s="141"/>
      <c r="I36" s="145">
        <v>0.25</v>
      </c>
      <c r="J36" s="146"/>
      <c r="K36" s="169">
        <v>5</v>
      </c>
      <c r="L36" s="167"/>
      <c r="M36" s="165" t="s">
        <v>119</v>
      </c>
    </row>
    <row r="37" spans="1:28" ht="44.45" customHeight="1" x14ac:dyDescent="0.25">
      <c r="A37" s="48"/>
      <c r="B37" s="142"/>
      <c r="C37" s="143"/>
      <c r="D37" s="143"/>
      <c r="E37" s="143"/>
      <c r="F37" s="143"/>
      <c r="G37" s="143"/>
      <c r="H37" s="144"/>
      <c r="I37" s="147"/>
      <c r="J37" s="148"/>
      <c r="K37" s="170"/>
      <c r="L37" s="168"/>
      <c r="M37" s="166"/>
    </row>
    <row r="38" spans="1:28" ht="57.6" customHeight="1" x14ac:dyDescent="0.25">
      <c r="A38" s="47" t="s">
        <v>21</v>
      </c>
      <c r="B38" s="163" t="s">
        <v>106</v>
      </c>
      <c r="C38" s="164"/>
      <c r="D38" s="164"/>
      <c r="E38" s="164"/>
      <c r="F38" s="164"/>
      <c r="G38" s="164"/>
      <c r="H38" s="164"/>
      <c r="I38" s="135">
        <v>0.25</v>
      </c>
      <c r="J38" s="135"/>
      <c r="K38" s="59">
        <v>5</v>
      </c>
      <c r="L38" s="43"/>
      <c r="M38" s="45" t="s">
        <v>120</v>
      </c>
    </row>
    <row r="39" spans="1:28" ht="57.6" customHeight="1" x14ac:dyDescent="0.25">
      <c r="A39" s="46" t="s">
        <v>66</v>
      </c>
      <c r="B39" s="158" t="s">
        <v>107</v>
      </c>
      <c r="C39" s="159"/>
      <c r="D39" s="159"/>
      <c r="E39" s="159"/>
      <c r="F39" s="159"/>
      <c r="G39" s="159"/>
      <c r="H39" s="160"/>
      <c r="I39" s="135">
        <v>0.15</v>
      </c>
      <c r="J39" s="135"/>
      <c r="K39" s="59">
        <v>5</v>
      </c>
      <c r="L39" s="43"/>
      <c r="M39" s="49" t="s">
        <v>122</v>
      </c>
    </row>
    <row r="40" spans="1:28" ht="57.6" customHeight="1" x14ac:dyDescent="0.25">
      <c r="A40" s="46" t="s">
        <v>67</v>
      </c>
      <c r="B40" s="158" t="s">
        <v>108</v>
      </c>
      <c r="C40" s="159"/>
      <c r="D40" s="159"/>
      <c r="E40" s="159"/>
      <c r="F40" s="159"/>
      <c r="G40" s="159"/>
      <c r="H40" s="160"/>
      <c r="I40" s="147">
        <v>0.1</v>
      </c>
      <c r="J40" s="148"/>
      <c r="K40" s="73">
        <v>5</v>
      </c>
      <c r="L40" s="72"/>
      <c r="M40" s="52" t="s">
        <v>121</v>
      </c>
      <c r="AB40" s="14"/>
    </row>
    <row r="41" spans="1:28" ht="57.6" customHeight="1" x14ac:dyDescent="0.25">
      <c r="A41" s="48" t="s">
        <v>68</v>
      </c>
      <c r="B41" s="158" t="s">
        <v>38</v>
      </c>
      <c r="C41" s="159"/>
      <c r="D41" s="159"/>
      <c r="E41" s="159"/>
      <c r="F41" s="159"/>
      <c r="G41" s="159"/>
      <c r="H41" s="160"/>
      <c r="I41" s="161">
        <v>0.25</v>
      </c>
      <c r="J41" s="162"/>
      <c r="K41" s="71">
        <v>5</v>
      </c>
      <c r="L41" s="43"/>
      <c r="M41" s="45" t="s">
        <v>82</v>
      </c>
    </row>
    <row r="42" spans="1:28" ht="14.45" customHeight="1" x14ac:dyDescent="0.25">
      <c r="A42" s="123" t="s">
        <v>81</v>
      </c>
      <c r="B42" s="124"/>
      <c r="C42" s="124"/>
      <c r="D42" s="124"/>
      <c r="E42" s="124"/>
      <c r="F42" s="124"/>
      <c r="G42" s="124"/>
      <c r="H42" s="124"/>
      <c r="I42" s="124"/>
      <c r="J42" s="125"/>
      <c r="K42" s="63">
        <f>K36*I36+K38*I38+K39*I39+K40*I40+K41*I41</f>
        <v>5</v>
      </c>
      <c r="L42" s="42"/>
      <c r="M42" s="32"/>
    </row>
    <row r="43" spans="1:28" ht="15.6" customHeight="1" x14ac:dyDescent="0.25">
      <c r="A43" s="126" t="s">
        <v>69</v>
      </c>
      <c r="B43" s="127"/>
      <c r="C43" s="127"/>
      <c r="D43" s="127"/>
      <c r="E43" s="127"/>
      <c r="F43" s="128"/>
      <c r="G43" s="129" t="s">
        <v>11</v>
      </c>
      <c r="H43" s="130"/>
      <c r="I43" s="131">
        <v>0.1</v>
      </c>
      <c r="J43" s="132"/>
      <c r="K43" s="62">
        <f>K47*I43</f>
        <v>0.5</v>
      </c>
      <c r="L43" s="37"/>
      <c r="M43" s="69"/>
      <c r="P43" s="60"/>
      <c r="Q43" s="150"/>
      <c r="R43" s="150"/>
      <c r="S43" s="150"/>
      <c r="T43" s="150"/>
      <c r="U43" s="150"/>
      <c r="V43" s="150"/>
      <c r="W43" s="150"/>
      <c r="X43" s="199"/>
      <c r="Y43" s="199"/>
      <c r="Z43" s="200"/>
      <c r="AA43" s="201"/>
      <c r="AB43" s="202"/>
    </row>
    <row r="44" spans="1:28" ht="18.75" customHeight="1" x14ac:dyDescent="0.25">
      <c r="A44" s="121" t="s">
        <v>56</v>
      </c>
      <c r="B44" s="113"/>
      <c r="C44" s="113"/>
      <c r="D44" s="113"/>
      <c r="E44" s="113"/>
      <c r="F44" s="113"/>
      <c r="G44" s="113"/>
      <c r="H44" s="113"/>
      <c r="I44" s="113"/>
      <c r="J44" s="122"/>
      <c r="K44" s="74"/>
      <c r="L44" s="75"/>
      <c r="M44" s="70"/>
      <c r="P44" s="60"/>
      <c r="Q44" s="150"/>
      <c r="R44" s="150"/>
      <c r="S44" s="150"/>
      <c r="T44" s="150"/>
      <c r="U44" s="150"/>
      <c r="V44" s="150"/>
      <c r="W44" s="150"/>
      <c r="X44" s="199"/>
      <c r="Y44" s="199"/>
      <c r="Z44" s="200"/>
      <c r="AA44" s="201"/>
      <c r="AB44" s="203"/>
    </row>
    <row r="45" spans="1:28" ht="58.9" customHeight="1" x14ac:dyDescent="0.25">
      <c r="A45" s="48" t="s">
        <v>54</v>
      </c>
      <c r="B45" s="133" t="s">
        <v>53</v>
      </c>
      <c r="C45" s="133"/>
      <c r="D45" s="133"/>
      <c r="E45" s="133"/>
      <c r="F45" s="133"/>
      <c r="G45" s="133"/>
      <c r="H45" s="133"/>
      <c r="I45" s="135">
        <v>0.5</v>
      </c>
      <c r="J45" s="135"/>
      <c r="K45" s="71">
        <v>5</v>
      </c>
      <c r="L45" s="71"/>
      <c r="M45" s="45" t="s">
        <v>83</v>
      </c>
    </row>
    <row r="46" spans="1:28" ht="58.9" customHeight="1" x14ac:dyDescent="0.25">
      <c r="A46" s="48" t="s">
        <v>54</v>
      </c>
      <c r="B46" s="133" t="s">
        <v>123</v>
      </c>
      <c r="C46" s="133"/>
      <c r="D46" s="133"/>
      <c r="E46" s="133"/>
      <c r="F46" s="133"/>
      <c r="G46" s="133"/>
      <c r="H46" s="133"/>
      <c r="I46" s="135">
        <v>0.5</v>
      </c>
      <c r="J46" s="135"/>
      <c r="K46" s="43">
        <v>5</v>
      </c>
      <c r="L46" s="43"/>
      <c r="M46" s="52" t="s">
        <v>84</v>
      </c>
    </row>
    <row r="47" spans="1:28" ht="14.45" customHeight="1" x14ac:dyDescent="0.25">
      <c r="A47" s="123" t="s">
        <v>90</v>
      </c>
      <c r="B47" s="124"/>
      <c r="C47" s="124"/>
      <c r="D47" s="124"/>
      <c r="E47" s="124"/>
      <c r="F47" s="124"/>
      <c r="G47" s="124"/>
      <c r="H47" s="124"/>
      <c r="I47" s="124"/>
      <c r="J47" s="125"/>
      <c r="K47" s="76">
        <f>K45*I45+K46*I46</f>
        <v>5</v>
      </c>
      <c r="L47" s="42"/>
      <c r="M47" s="32"/>
    </row>
    <row r="48" spans="1:28" ht="15.6" customHeight="1" x14ac:dyDescent="0.25">
      <c r="A48" s="126" t="s">
        <v>70</v>
      </c>
      <c r="B48" s="127"/>
      <c r="C48" s="127"/>
      <c r="D48" s="127"/>
      <c r="E48" s="127"/>
      <c r="F48" s="128"/>
      <c r="G48" s="129" t="s">
        <v>11</v>
      </c>
      <c r="H48" s="130"/>
      <c r="I48" s="131">
        <v>0.1</v>
      </c>
      <c r="J48" s="132"/>
      <c r="K48" s="62">
        <f>K51*I48</f>
        <v>0.5</v>
      </c>
      <c r="L48" s="37"/>
      <c r="M48" s="69"/>
    </row>
    <row r="49" spans="1:13" ht="18.75" customHeight="1" x14ac:dyDescent="0.25">
      <c r="A49" s="121" t="s">
        <v>55</v>
      </c>
      <c r="B49" s="113"/>
      <c r="C49" s="113"/>
      <c r="D49" s="113"/>
      <c r="E49" s="113"/>
      <c r="F49" s="113"/>
      <c r="G49" s="113"/>
      <c r="H49" s="113"/>
      <c r="I49" s="113"/>
      <c r="J49" s="122"/>
      <c r="K49" s="74"/>
      <c r="L49" s="75"/>
      <c r="M49" s="53"/>
    </row>
    <row r="50" spans="1:13" ht="55.15" customHeight="1" x14ac:dyDescent="0.25">
      <c r="A50" s="47" t="s">
        <v>57</v>
      </c>
      <c r="B50" s="133" t="s">
        <v>110</v>
      </c>
      <c r="C50" s="134"/>
      <c r="D50" s="134"/>
      <c r="E50" s="134"/>
      <c r="F50" s="134"/>
      <c r="G50" s="134"/>
      <c r="H50" s="134"/>
      <c r="I50" s="135">
        <v>1</v>
      </c>
      <c r="J50" s="135"/>
      <c r="K50" s="73">
        <v>5</v>
      </c>
      <c r="L50" s="72"/>
      <c r="M50" s="56" t="s">
        <v>124</v>
      </c>
    </row>
    <row r="51" spans="1:13" x14ac:dyDescent="0.25">
      <c r="A51" s="123" t="s">
        <v>91</v>
      </c>
      <c r="B51" s="124"/>
      <c r="C51" s="124"/>
      <c r="D51" s="124"/>
      <c r="E51" s="124"/>
      <c r="F51" s="124"/>
      <c r="G51" s="124"/>
      <c r="H51" s="124"/>
      <c r="I51" s="124"/>
      <c r="J51" s="125"/>
      <c r="K51" s="76">
        <f>K50*I50</f>
        <v>5</v>
      </c>
      <c r="L51" s="42"/>
      <c r="M51" s="32"/>
    </row>
    <row r="52" spans="1:13" ht="15.6" customHeight="1" x14ac:dyDescent="0.25">
      <c r="A52" s="126" t="s">
        <v>86</v>
      </c>
      <c r="B52" s="127"/>
      <c r="C52" s="127"/>
      <c r="D52" s="127"/>
      <c r="E52" s="127"/>
      <c r="F52" s="128"/>
      <c r="G52" s="129" t="s">
        <v>11</v>
      </c>
      <c r="H52" s="130"/>
      <c r="I52" s="131">
        <v>0.05</v>
      </c>
      <c r="J52" s="132"/>
      <c r="K52" s="62">
        <f>K56*I52</f>
        <v>0.25</v>
      </c>
      <c r="L52" s="37"/>
      <c r="M52" s="69"/>
    </row>
    <row r="53" spans="1:13" ht="18.75" customHeight="1" x14ac:dyDescent="0.25">
      <c r="A53" s="121" t="s">
        <v>58</v>
      </c>
      <c r="B53" s="113"/>
      <c r="C53" s="113"/>
      <c r="D53" s="113"/>
      <c r="E53" s="113"/>
      <c r="F53" s="113"/>
      <c r="G53" s="113"/>
      <c r="H53" s="113"/>
      <c r="I53" s="113"/>
      <c r="J53" s="122"/>
      <c r="K53" s="74"/>
      <c r="L53" s="75"/>
      <c r="M53" s="53"/>
    </row>
    <row r="54" spans="1:13" ht="55.15" customHeight="1" x14ac:dyDescent="0.25">
      <c r="A54" s="47" t="s">
        <v>60</v>
      </c>
      <c r="B54" s="133" t="s">
        <v>85</v>
      </c>
      <c r="C54" s="134"/>
      <c r="D54" s="134"/>
      <c r="E54" s="134"/>
      <c r="F54" s="134"/>
      <c r="G54" s="134"/>
      <c r="H54" s="134"/>
      <c r="I54" s="135">
        <v>0.5</v>
      </c>
      <c r="J54" s="135"/>
      <c r="K54" s="73">
        <v>5</v>
      </c>
      <c r="L54" s="72"/>
      <c r="M54" s="52" t="s">
        <v>87</v>
      </c>
    </row>
    <row r="55" spans="1:13" ht="55.15" customHeight="1" x14ac:dyDescent="0.25">
      <c r="A55" s="47" t="s">
        <v>61</v>
      </c>
      <c r="B55" s="133" t="s">
        <v>59</v>
      </c>
      <c r="C55" s="134"/>
      <c r="D55" s="134"/>
      <c r="E55" s="134"/>
      <c r="F55" s="134"/>
      <c r="G55" s="134"/>
      <c r="H55" s="134"/>
      <c r="I55" s="135">
        <v>0.5</v>
      </c>
      <c r="J55" s="135"/>
      <c r="K55" s="73">
        <v>5</v>
      </c>
      <c r="L55" s="72"/>
      <c r="M55" s="52" t="s">
        <v>88</v>
      </c>
    </row>
    <row r="56" spans="1:13" x14ac:dyDescent="0.25">
      <c r="A56" s="123" t="s">
        <v>92</v>
      </c>
      <c r="B56" s="124"/>
      <c r="C56" s="124"/>
      <c r="D56" s="124"/>
      <c r="E56" s="124"/>
      <c r="F56" s="124"/>
      <c r="G56" s="124"/>
      <c r="H56" s="124"/>
      <c r="I56" s="124"/>
      <c r="J56" s="125"/>
      <c r="K56" s="76">
        <f>K54*I54+K55*I55</f>
        <v>5</v>
      </c>
      <c r="L56" s="42"/>
      <c r="M56" s="32"/>
    </row>
    <row r="57" spans="1:13" x14ac:dyDescent="0.25">
      <c r="A57" s="198" t="s">
        <v>93</v>
      </c>
      <c r="B57" s="198"/>
      <c r="C57" s="198"/>
      <c r="D57" s="198"/>
      <c r="E57" s="198"/>
      <c r="F57" s="198"/>
      <c r="G57" s="198"/>
      <c r="H57" s="198"/>
      <c r="I57" s="198"/>
      <c r="J57" s="198"/>
      <c r="K57" s="195">
        <f>SUM(K8,K23,K27,K33,K43,K48,K52)</f>
        <v>5</v>
      </c>
      <c r="L57" s="197"/>
    </row>
    <row r="58" spans="1:13" x14ac:dyDescent="0.25">
      <c r="A58" s="198"/>
      <c r="B58" s="198"/>
      <c r="C58" s="198"/>
      <c r="D58" s="198"/>
      <c r="E58" s="198"/>
      <c r="F58" s="198"/>
      <c r="G58" s="198"/>
      <c r="H58" s="198"/>
      <c r="I58" s="198"/>
      <c r="J58" s="198"/>
      <c r="K58" s="196"/>
      <c r="L58" s="197"/>
    </row>
  </sheetData>
  <protectedRanges>
    <protectedRange sqref="D2 B3" name="Range1"/>
    <protectedRange sqref="K30:M31 K10:M21 K50:M50 K25:M25 Z43:AB44 K45:M46 K54:M55 K36:M41" name="Range2"/>
  </protectedRanges>
  <mergeCells count="107">
    <mergeCell ref="M6:M7"/>
    <mergeCell ref="A7:H7"/>
    <mergeCell ref="I7:J7"/>
    <mergeCell ref="A1:C1"/>
    <mergeCell ref="D1:H1"/>
    <mergeCell ref="K1:K5"/>
    <mergeCell ref="L1:L5"/>
    <mergeCell ref="M1:M5"/>
    <mergeCell ref="A2:C2"/>
    <mergeCell ref="D2:F2"/>
    <mergeCell ref="B3:F4"/>
    <mergeCell ref="A8:F8"/>
    <mergeCell ref="I8:J8"/>
    <mergeCell ref="A9:J9"/>
    <mergeCell ref="B10:H13"/>
    <mergeCell ref="I10:J13"/>
    <mergeCell ref="K10:K13"/>
    <mergeCell ref="A6:J6"/>
    <mergeCell ref="K6:K7"/>
    <mergeCell ref="L6:L7"/>
    <mergeCell ref="B18:H21"/>
    <mergeCell ref="I18:J21"/>
    <mergeCell ref="K18:K21"/>
    <mergeCell ref="L18:L21"/>
    <mergeCell ref="M18:M21"/>
    <mergeCell ref="A22:J22"/>
    <mergeCell ref="L10:L13"/>
    <mergeCell ref="M10:M13"/>
    <mergeCell ref="B14:H17"/>
    <mergeCell ref="I14:J17"/>
    <mergeCell ref="K14:K17"/>
    <mergeCell ref="L14:L17"/>
    <mergeCell ref="M14:M17"/>
    <mergeCell ref="A26:J26"/>
    <mergeCell ref="A27:F27"/>
    <mergeCell ref="G27:H27"/>
    <mergeCell ref="I27:J27"/>
    <mergeCell ref="A28:J29"/>
    <mergeCell ref="K28:K29"/>
    <mergeCell ref="A23:F23"/>
    <mergeCell ref="G23:H23"/>
    <mergeCell ref="I23:J23"/>
    <mergeCell ref="A24:J24"/>
    <mergeCell ref="B25:H25"/>
    <mergeCell ref="I25:J25"/>
    <mergeCell ref="A32:J32"/>
    <mergeCell ref="A33:F33"/>
    <mergeCell ref="G33:H33"/>
    <mergeCell ref="I33:J33"/>
    <mergeCell ref="A34:J35"/>
    <mergeCell ref="K34:K35"/>
    <mergeCell ref="L28:L29"/>
    <mergeCell ref="M28:M29"/>
    <mergeCell ref="B30:H31"/>
    <mergeCell ref="I30:J31"/>
    <mergeCell ref="K30:K31"/>
    <mergeCell ref="L30:L31"/>
    <mergeCell ref="M30:M31"/>
    <mergeCell ref="B38:H38"/>
    <mergeCell ref="I38:J38"/>
    <mergeCell ref="B39:H39"/>
    <mergeCell ref="I39:J39"/>
    <mergeCell ref="B40:H40"/>
    <mergeCell ref="I40:J40"/>
    <mergeCell ref="L34:L35"/>
    <mergeCell ref="M34:M35"/>
    <mergeCell ref="B36:H37"/>
    <mergeCell ref="I36:J37"/>
    <mergeCell ref="K36:K37"/>
    <mergeCell ref="L36:L37"/>
    <mergeCell ref="M36:M37"/>
    <mergeCell ref="Q43:W44"/>
    <mergeCell ref="X43:Y44"/>
    <mergeCell ref="Z43:Z44"/>
    <mergeCell ref="AA43:AA44"/>
    <mergeCell ref="AB43:AB44"/>
    <mergeCell ref="A44:J44"/>
    <mergeCell ref="B41:H41"/>
    <mergeCell ref="I41:J41"/>
    <mergeCell ref="A42:J42"/>
    <mergeCell ref="A43:F43"/>
    <mergeCell ref="G43:H43"/>
    <mergeCell ref="I43:J43"/>
    <mergeCell ref="A49:J49"/>
    <mergeCell ref="B50:H50"/>
    <mergeCell ref="I50:J50"/>
    <mergeCell ref="A51:J51"/>
    <mergeCell ref="A52:F52"/>
    <mergeCell ref="G52:H52"/>
    <mergeCell ref="I52:J52"/>
    <mergeCell ref="B45:H45"/>
    <mergeCell ref="I45:J45"/>
    <mergeCell ref="B46:H46"/>
    <mergeCell ref="I46:J46"/>
    <mergeCell ref="A47:J47"/>
    <mergeCell ref="A48:F48"/>
    <mergeCell ref="G48:H48"/>
    <mergeCell ref="I48:J48"/>
    <mergeCell ref="A57:J58"/>
    <mergeCell ref="K57:K58"/>
    <mergeCell ref="L57:L58"/>
    <mergeCell ref="A53:J53"/>
    <mergeCell ref="B54:H54"/>
    <mergeCell ref="I54:J54"/>
    <mergeCell ref="B55:H55"/>
    <mergeCell ref="I55:J55"/>
    <mergeCell ref="A56:J5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58"/>
  <sheetViews>
    <sheetView topLeftCell="A30" zoomScale="80" zoomScaleNormal="80" workbookViewId="0">
      <selection activeCell="K54" sqref="K54:K56"/>
    </sheetView>
  </sheetViews>
  <sheetFormatPr defaultColWidth="8.85546875" defaultRowHeight="15" x14ac:dyDescent="0.25"/>
  <cols>
    <col min="1" max="3" width="8.85546875" style="3"/>
    <col min="4" max="5" width="8.85546875" style="3" customWidth="1"/>
    <col min="6" max="7" width="8.85546875" style="3"/>
    <col min="8" max="8" width="8.85546875" style="3" customWidth="1"/>
    <col min="9" max="9" width="3.7109375" style="3" customWidth="1"/>
    <col min="10" max="10" width="10.28515625" style="3" customWidth="1"/>
    <col min="11" max="11" width="17.7109375" style="3" customWidth="1"/>
    <col min="12" max="12" width="39.28515625" style="3" customWidth="1"/>
    <col min="13" max="13" width="199.85546875" style="3" customWidth="1"/>
    <col min="14" max="16384" width="8.85546875" style="3"/>
  </cols>
  <sheetData>
    <row r="1" spans="1:13" ht="14.45" customHeight="1" x14ac:dyDescent="0.25">
      <c r="A1" s="184" t="s">
        <v>25</v>
      </c>
      <c r="B1" s="185"/>
      <c r="C1" s="185"/>
      <c r="D1" s="186" t="s">
        <v>112</v>
      </c>
      <c r="E1" s="186"/>
      <c r="F1" s="186"/>
      <c r="G1" s="186"/>
      <c r="H1" s="186"/>
      <c r="I1" s="12"/>
      <c r="J1" s="13"/>
      <c r="K1" s="187" t="s">
        <v>29</v>
      </c>
      <c r="L1" s="171" t="s">
        <v>45</v>
      </c>
      <c r="M1" s="171" t="s">
        <v>42</v>
      </c>
    </row>
    <row r="2" spans="1:13" ht="14.45" customHeight="1" x14ac:dyDescent="0.25">
      <c r="A2" s="190" t="s">
        <v>26</v>
      </c>
      <c r="B2" s="191"/>
      <c r="C2" s="191"/>
      <c r="D2" s="192">
        <f ca="1">TODAY()</f>
        <v>45019</v>
      </c>
      <c r="E2" s="192"/>
      <c r="F2" s="192"/>
      <c r="G2" s="16"/>
      <c r="H2" s="16"/>
      <c r="I2" s="13"/>
      <c r="J2" s="13"/>
      <c r="K2" s="188"/>
      <c r="L2" s="172"/>
      <c r="M2" s="172"/>
    </row>
    <row r="3" spans="1:13" ht="14.45" customHeight="1" x14ac:dyDescent="0.25">
      <c r="A3" s="17"/>
      <c r="B3" s="193"/>
      <c r="C3" s="193"/>
      <c r="D3" s="193"/>
      <c r="E3" s="193"/>
      <c r="F3" s="193"/>
      <c r="G3" s="16"/>
      <c r="H3" s="16"/>
      <c r="I3" s="13"/>
      <c r="J3" s="13"/>
      <c r="K3" s="188"/>
      <c r="L3" s="172"/>
      <c r="M3" s="172"/>
    </row>
    <row r="4" spans="1:13" ht="15.75" x14ac:dyDescent="0.25">
      <c r="A4" s="18" t="s">
        <v>27</v>
      </c>
      <c r="B4" s="194"/>
      <c r="C4" s="194"/>
      <c r="D4" s="194"/>
      <c r="E4" s="194"/>
      <c r="F4" s="194"/>
      <c r="G4" s="16"/>
      <c r="H4" s="16"/>
      <c r="I4" s="13"/>
      <c r="J4" s="13"/>
      <c r="K4" s="188"/>
      <c r="L4" s="172"/>
      <c r="M4" s="172"/>
    </row>
    <row r="5" spans="1:13" x14ac:dyDescent="0.25">
      <c r="A5" s="15"/>
      <c r="B5" s="14"/>
      <c r="C5" s="14"/>
      <c r="D5" s="14"/>
      <c r="E5" s="14"/>
      <c r="F5" s="14"/>
      <c r="G5" s="14"/>
      <c r="H5" s="14"/>
      <c r="I5" s="14"/>
      <c r="J5" s="14"/>
      <c r="K5" s="189"/>
      <c r="L5" s="173"/>
      <c r="M5" s="173"/>
    </row>
    <row r="6" spans="1:13" ht="15.75" x14ac:dyDescent="0.25">
      <c r="A6" s="104" t="s">
        <v>12</v>
      </c>
      <c r="B6" s="104"/>
      <c r="C6" s="104"/>
      <c r="D6" s="104"/>
      <c r="E6" s="104"/>
      <c r="F6" s="104"/>
      <c r="G6" s="104"/>
      <c r="H6" s="104"/>
      <c r="I6" s="104"/>
      <c r="J6" s="104"/>
      <c r="K6" s="174" t="s">
        <v>114</v>
      </c>
      <c r="L6" s="174" t="s">
        <v>44</v>
      </c>
      <c r="M6" s="174" t="s">
        <v>43</v>
      </c>
    </row>
    <row r="7" spans="1:13" ht="28.9" customHeight="1" x14ac:dyDescent="0.25">
      <c r="A7" s="152" t="s">
        <v>14</v>
      </c>
      <c r="B7" s="152"/>
      <c r="C7" s="152"/>
      <c r="D7" s="152"/>
      <c r="E7" s="152"/>
      <c r="F7" s="152"/>
      <c r="G7" s="152"/>
      <c r="H7" s="152"/>
      <c r="I7" s="103" t="s">
        <v>17</v>
      </c>
      <c r="J7" s="103"/>
      <c r="K7" s="175"/>
      <c r="L7" s="175"/>
      <c r="M7" s="175"/>
    </row>
    <row r="8" spans="1:13" ht="15.75" x14ac:dyDescent="0.25">
      <c r="A8" s="136" t="s">
        <v>10</v>
      </c>
      <c r="B8" s="127"/>
      <c r="C8" s="127"/>
      <c r="D8" s="127"/>
      <c r="E8" s="127"/>
      <c r="F8" s="127"/>
      <c r="G8" s="33" t="s">
        <v>11</v>
      </c>
      <c r="H8" s="34"/>
      <c r="I8" s="153">
        <v>0.2</v>
      </c>
      <c r="J8" s="154"/>
      <c r="K8" s="61">
        <f>K22*I8</f>
        <v>0</v>
      </c>
      <c r="L8" s="37"/>
      <c r="M8" s="69"/>
    </row>
    <row r="9" spans="1:13" x14ac:dyDescent="0.25">
      <c r="A9" s="155" t="s">
        <v>49</v>
      </c>
      <c r="B9" s="156"/>
      <c r="C9" s="156"/>
      <c r="D9" s="156"/>
      <c r="E9" s="156"/>
      <c r="F9" s="156"/>
      <c r="G9" s="156"/>
      <c r="H9" s="156"/>
      <c r="I9" s="156"/>
      <c r="J9" s="157"/>
      <c r="K9" s="35"/>
      <c r="L9" s="38"/>
      <c r="M9" s="35"/>
    </row>
    <row r="10" spans="1:13" ht="22.15" customHeight="1" x14ac:dyDescent="0.25">
      <c r="A10" s="9" t="s">
        <v>13</v>
      </c>
      <c r="B10" s="139" t="s">
        <v>102</v>
      </c>
      <c r="C10" s="140"/>
      <c r="D10" s="140"/>
      <c r="E10" s="140"/>
      <c r="F10" s="140"/>
      <c r="G10" s="140"/>
      <c r="H10" s="141"/>
      <c r="I10" s="135">
        <v>0.25</v>
      </c>
      <c r="J10" s="135"/>
      <c r="K10" s="169"/>
      <c r="L10" s="169"/>
      <c r="M10" s="165" t="s">
        <v>116</v>
      </c>
    </row>
    <row r="11" spans="1:13" ht="22.15" customHeight="1" x14ac:dyDescent="0.25">
      <c r="A11" s="10"/>
      <c r="B11" s="149"/>
      <c r="C11" s="150"/>
      <c r="D11" s="150"/>
      <c r="E11" s="150"/>
      <c r="F11" s="150"/>
      <c r="G11" s="150"/>
      <c r="H11" s="151"/>
      <c r="I11" s="135"/>
      <c r="J11" s="135"/>
      <c r="K11" s="183"/>
      <c r="L11" s="183"/>
      <c r="M11" s="176"/>
    </row>
    <row r="12" spans="1:13" ht="22.15" customHeight="1" x14ac:dyDescent="0.25">
      <c r="A12" s="10"/>
      <c r="B12" s="149"/>
      <c r="C12" s="150"/>
      <c r="D12" s="150"/>
      <c r="E12" s="150"/>
      <c r="F12" s="150"/>
      <c r="G12" s="150"/>
      <c r="H12" s="151"/>
      <c r="I12" s="135"/>
      <c r="J12" s="135"/>
      <c r="K12" s="183"/>
      <c r="L12" s="183"/>
      <c r="M12" s="176"/>
    </row>
    <row r="13" spans="1:13" x14ac:dyDescent="0.25">
      <c r="A13" s="11"/>
      <c r="B13" s="142"/>
      <c r="C13" s="143"/>
      <c r="D13" s="143"/>
      <c r="E13" s="143"/>
      <c r="F13" s="143"/>
      <c r="G13" s="143"/>
      <c r="H13" s="144"/>
      <c r="I13" s="135"/>
      <c r="J13" s="135"/>
      <c r="K13" s="170"/>
      <c r="L13" s="170"/>
      <c r="M13" s="166"/>
    </row>
    <row r="14" spans="1:13" ht="19.149999999999999" customHeight="1" x14ac:dyDescent="0.25">
      <c r="A14" s="9" t="s">
        <v>15</v>
      </c>
      <c r="B14" s="139" t="s">
        <v>103</v>
      </c>
      <c r="C14" s="140"/>
      <c r="D14" s="140"/>
      <c r="E14" s="140"/>
      <c r="F14" s="140"/>
      <c r="G14" s="140"/>
      <c r="H14" s="141"/>
      <c r="I14" s="135">
        <v>0.3</v>
      </c>
      <c r="J14" s="135"/>
      <c r="K14" s="169"/>
      <c r="L14" s="169"/>
      <c r="M14" s="165" t="s">
        <v>76</v>
      </c>
    </row>
    <row r="15" spans="1:13" ht="19.149999999999999" customHeight="1" x14ac:dyDescent="0.25">
      <c r="A15" s="10"/>
      <c r="B15" s="149"/>
      <c r="C15" s="150"/>
      <c r="D15" s="150"/>
      <c r="E15" s="150"/>
      <c r="F15" s="150"/>
      <c r="G15" s="150"/>
      <c r="H15" s="151"/>
      <c r="I15" s="135"/>
      <c r="J15" s="135"/>
      <c r="K15" s="183"/>
      <c r="L15" s="183"/>
      <c r="M15" s="176"/>
    </row>
    <row r="16" spans="1:13" ht="19.149999999999999" customHeight="1" x14ac:dyDescent="0.25">
      <c r="A16" s="10"/>
      <c r="B16" s="149"/>
      <c r="C16" s="150"/>
      <c r="D16" s="150"/>
      <c r="E16" s="150"/>
      <c r="F16" s="150"/>
      <c r="G16" s="150"/>
      <c r="H16" s="151"/>
      <c r="I16" s="135"/>
      <c r="J16" s="135"/>
      <c r="K16" s="183"/>
      <c r="L16" s="183"/>
      <c r="M16" s="176"/>
    </row>
    <row r="17" spans="1:13" ht="19.149999999999999" customHeight="1" x14ac:dyDescent="0.25">
      <c r="A17" s="11"/>
      <c r="B17" s="142"/>
      <c r="C17" s="143"/>
      <c r="D17" s="143"/>
      <c r="E17" s="143"/>
      <c r="F17" s="143"/>
      <c r="G17" s="143"/>
      <c r="H17" s="144"/>
      <c r="I17" s="135"/>
      <c r="J17" s="135"/>
      <c r="K17" s="170"/>
      <c r="L17" s="170"/>
      <c r="M17" s="166"/>
    </row>
    <row r="18" spans="1:13" ht="19.149999999999999" customHeight="1" x14ac:dyDescent="0.25">
      <c r="A18" s="9" t="s">
        <v>48</v>
      </c>
      <c r="B18" s="139" t="s">
        <v>104</v>
      </c>
      <c r="C18" s="140"/>
      <c r="D18" s="140"/>
      <c r="E18" s="140"/>
      <c r="F18" s="140"/>
      <c r="G18" s="140"/>
      <c r="H18" s="141"/>
      <c r="I18" s="135">
        <v>0.45</v>
      </c>
      <c r="J18" s="135"/>
      <c r="K18" s="169"/>
      <c r="L18" s="169"/>
      <c r="M18" s="165" t="s">
        <v>117</v>
      </c>
    </row>
    <row r="19" spans="1:13" ht="19.149999999999999" customHeight="1" x14ac:dyDescent="0.25">
      <c r="A19" s="10"/>
      <c r="B19" s="149"/>
      <c r="C19" s="150"/>
      <c r="D19" s="150"/>
      <c r="E19" s="150"/>
      <c r="F19" s="150"/>
      <c r="G19" s="150"/>
      <c r="H19" s="151"/>
      <c r="I19" s="135"/>
      <c r="J19" s="135"/>
      <c r="K19" s="183"/>
      <c r="L19" s="183"/>
      <c r="M19" s="176"/>
    </row>
    <row r="20" spans="1:13" ht="19.149999999999999" customHeight="1" x14ac:dyDescent="0.25">
      <c r="A20" s="10"/>
      <c r="B20" s="149"/>
      <c r="C20" s="150"/>
      <c r="D20" s="150"/>
      <c r="E20" s="150"/>
      <c r="F20" s="150"/>
      <c r="G20" s="150"/>
      <c r="H20" s="151"/>
      <c r="I20" s="135"/>
      <c r="J20" s="135"/>
      <c r="K20" s="183"/>
      <c r="L20" s="183"/>
      <c r="M20" s="176"/>
    </row>
    <row r="21" spans="1:13" ht="19.149999999999999" customHeight="1" x14ac:dyDescent="0.25">
      <c r="A21" s="11"/>
      <c r="B21" s="142"/>
      <c r="C21" s="143"/>
      <c r="D21" s="143"/>
      <c r="E21" s="143"/>
      <c r="F21" s="143"/>
      <c r="G21" s="143"/>
      <c r="H21" s="144"/>
      <c r="I21" s="135"/>
      <c r="J21" s="135"/>
      <c r="K21" s="170"/>
      <c r="L21" s="170"/>
      <c r="M21" s="166"/>
    </row>
    <row r="22" spans="1:13" x14ac:dyDescent="0.25">
      <c r="A22" s="123" t="s">
        <v>78</v>
      </c>
      <c r="B22" s="124"/>
      <c r="C22" s="124"/>
      <c r="D22" s="124"/>
      <c r="E22" s="124"/>
      <c r="F22" s="124"/>
      <c r="G22" s="124"/>
      <c r="H22" s="124"/>
      <c r="I22" s="124"/>
      <c r="J22" s="125"/>
      <c r="K22" s="57"/>
      <c r="L22" s="40"/>
      <c r="M22" s="19"/>
    </row>
    <row r="23" spans="1:13" ht="15.6" customHeight="1" x14ac:dyDescent="0.25">
      <c r="A23" s="126" t="s">
        <v>63</v>
      </c>
      <c r="B23" s="127"/>
      <c r="C23" s="127"/>
      <c r="D23" s="127"/>
      <c r="E23" s="127"/>
      <c r="F23" s="128"/>
      <c r="G23" s="129" t="s">
        <v>11</v>
      </c>
      <c r="H23" s="130"/>
      <c r="I23" s="131">
        <v>0.1</v>
      </c>
      <c r="J23" s="132"/>
      <c r="K23" s="62">
        <f>K26*I23</f>
        <v>0</v>
      </c>
      <c r="L23" s="37"/>
      <c r="M23" s="69"/>
    </row>
    <row r="24" spans="1:13" ht="18.75" customHeight="1" x14ac:dyDescent="0.25">
      <c r="A24" s="121" t="s">
        <v>37</v>
      </c>
      <c r="B24" s="113"/>
      <c r="C24" s="113"/>
      <c r="D24" s="113"/>
      <c r="E24" s="113"/>
      <c r="F24" s="113"/>
      <c r="G24" s="113"/>
      <c r="H24" s="113"/>
      <c r="I24" s="113"/>
      <c r="J24" s="122"/>
      <c r="K24" s="74"/>
      <c r="L24" s="75"/>
      <c r="M24" s="53"/>
    </row>
    <row r="25" spans="1:13" ht="55.15" customHeight="1" x14ac:dyDescent="0.25">
      <c r="A25" s="47" t="s">
        <v>16</v>
      </c>
      <c r="B25" s="133" t="s">
        <v>62</v>
      </c>
      <c r="C25" s="134"/>
      <c r="D25" s="134"/>
      <c r="E25" s="134"/>
      <c r="F25" s="134"/>
      <c r="G25" s="134"/>
      <c r="H25" s="134"/>
      <c r="I25" s="135">
        <v>1</v>
      </c>
      <c r="J25" s="135"/>
      <c r="K25" s="73"/>
      <c r="L25" s="72"/>
      <c r="M25" s="52" t="s">
        <v>77</v>
      </c>
    </row>
    <row r="26" spans="1:13" x14ac:dyDescent="0.25">
      <c r="A26" s="123" t="s">
        <v>80</v>
      </c>
      <c r="B26" s="124"/>
      <c r="C26" s="124"/>
      <c r="D26" s="124"/>
      <c r="E26" s="124"/>
      <c r="F26" s="124"/>
      <c r="G26" s="124"/>
      <c r="H26" s="124"/>
      <c r="I26" s="124"/>
      <c r="J26" s="125"/>
      <c r="K26" s="76">
        <f>K25*I25</f>
        <v>0</v>
      </c>
      <c r="L26" s="42"/>
      <c r="M26" s="32"/>
    </row>
    <row r="27" spans="1:13" ht="15.75" x14ac:dyDescent="0.25">
      <c r="A27" s="136" t="s">
        <v>64</v>
      </c>
      <c r="B27" s="127"/>
      <c r="C27" s="127"/>
      <c r="D27" s="127"/>
      <c r="E27" s="127"/>
      <c r="F27" s="128"/>
      <c r="G27" s="137" t="s">
        <v>11</v>
      </c>
      <c r="H27" s="138"/>
      <c r="I27" s="153">
        <v>0.05</v>
      </c>
      <c r="J27" s="153"/>
      <c r="K27" s="62">
        <f>K32*I27</f>
        <v>0</v>
      </c>
      <c r="L27" s="37"/>
      <c r="M27" s="69"/>
    </row>
    <row r="28" spans="1:13" ht="8.25" customHeight="1" x14ac:dyDescent="0.25">
      <c r="A28" s="115" t="s">
        <v>50</v>
      </c>
      <c r="B28" s="116"/>
      <c r="C28" s="116"/>
      <c r="D28" s="116"/>
      <c r="E28" s="116"/>
      <c r="F28" s="116"/>
      <c r="G28" s="116"/>
      <c r="H28" s="116"/>
      <c r="I28" s="116"/>
      <c r="J28" s="117"/>
      <c r="K28" s="179"/>
      <c r="L28" s="181"/>
      <c r="M28" s="177"/>
    </row>
    <row r="29" spans="1:13" ht="8.25" customHeight="1" x14ac:dyDescent="0.25">
      <c r="A29" s="121"/>
      <c r="B29" s="113"/>
      <c r="C29" s="113"/>
      <c r="D29" s="113"/>
      <c r="E29" s="113"/>
      <c r="F29" s="113"/>
      <c r="G29" s="113"/>
      <c r="H29" s="113"/>
      <c r="I29" s="113"/>
      <c r="J29" s="122"/>
      <c r="K29" s="180"/>
      <c r="L29" s="182"/>
      <c r="M29" s="178"/>
    </row>
    <row r="30" spans="1:13" ht="30" customHeight="1" x14ac:dyDescent="0.25">
      <c r="A30" s="46" t="s">
        <v>18</v>
      </c>
      <c r="B30" s="139" t="s">
        <v>51</v>
      </c>
      <c r="C30" s="140"/>
      <c r="D30" s="140"/>
      <c r="E30" s="140"/>
      <c r="F30" s="140"/>
      <c r="G30" s="140"/>
      <c r="H30" s="141"/>
      <c r="I30" s="145">
        <v>1</v>
      </c>
      <c r="J30" s="146"/>
      <c r="K30" s="169"/>
      <c r="L30" s="167"/>
      <c r="M30" s="165" t="s">
        <v>118</v>
      </c>
    </row>
    <row r="31" spans="1:13" ht="30" customHeight="1" x14ac:dyDescent="0.25">
      <c r="A31" s="11"/>
      <c r="B31" s="142"/>
      <c r="C31" s="143"/>
      <c r="D31" s="143"/>
      <c r="E31" s="143"/>
      <c r="F31" s="143"/>
      <c r="G31" s="143"/>
      <c r="H31" s="144"/>
      <c r="I31" s="147"/>
      <c r="J31" s="148"/>
      <c r="K31" s="170"/>
      <c r="L31" s="168"/>
      <c r="M31" s="166"/>
    </row>
    <row r="32" spans="1:13" x14ac:dyDescent="0.25">
      <c r="A32" s="123" t="s">
        <v>79</v>
      </c>
      <c r="B32" s="124"/>
      <c r="C32" s="124"/>
      <c r="D32" s="124"/>
      <c r="E32" s="124"/>
      <c r="F32" s="124"/>
      <c r="G32" s="124"/>
      <c r="H32" s="124"/>
      <c r="I32" s="124"/>
      <c r="J32" s="125"/>
      <c r="K32" s="76"/>
      <c r="L32" s="42"/>
      <c r="M32" s="32"/>
    </row>
    <row r="33" spans="1:28" ht="15.75" x14ac:dyDescent="0.25">
      <c r="A33" s="136" t="s">
        <v>65</v>
      </c>
      <c r="B33" s="127"/>
      <c r="C33" s="127"/>
      <c r="D33" s="127"/>
      <c r="E33" s="127"/>
      <c r="F33" s="128"/>
      <c r="G33" s="137" t="s">
        <v>11</v>
      </c>
      <c r="H33" s="138"/>
      <c r="I33" s="153">
        <v>0.4</v>
      </c>
      <c r="J33" s="154"/>
      <c r="K33" s="62">
        <f>K42*I33</f>
        <v>0</v>
      </c>
      <c r="L33" s="37"/>
      <c r="M33" s="69"/>
    </row>
    <row r="34" spans="1:28" ht="15" customHeight="1" x14ac:dyDescent="0.25">
      <c r="A34" s="115" t="s">
        <v>52</v>
      </c>
      <c r="B34" s="116"/>
      <c r="C34" s="116"/>
      <c r="D34" s="116"/>
      <c r="E34" s="116"/>
      <c r="F34" s="116"/>
      <c r="G34" s="116"/>
      <c r="H34" s="116"/>
      <c r="I34" s="116"/>
      <c r="J34" s="117"/>
      <c r="K34" s="179"/>
      <c r="L34" s="181"/>
      <c r="M34" s="177"/>
    </row>
    <row r="35" spans="1:28" x14ac:dyDescent="0.25">
      <c r="A35" s="118"/>
      <c r="B35" s="119"/>
      <c r="C35" s="119"/>
      <c r="D35" s="119"/>
      <c r="E35" s="119"/>
      <c r="F35" s="119"/>
      <c r="G35" s="119"/>
      <c r="H35" s="119"/>
      <c r="I35" s="119"/>
      <c r="J35" s="120"/>
      <c r="K35" s="180"/>
      <c r="L35" s="182"/>
      <c r="M35" s="178"/>
    </row>
    <row r="36" spans="1:28" ht="15" customHeight="1" x14ac:dyDescent="0.25">
      <c r="A36" s="46" t="s">
        <v>20</v>
      </c>
      <c r="B36" s="139" t="s">
        <v>105</v>
      </c>
      <c r="C36" s="140"/>
      <c r="D36" s="140"/>
      <c r="E36" s="140"/>
      <c r="F36" s="140"/>
      <c r="G36" s="140"/>
      <c r="H36" s="141"/>
      <c r="I36" s="145">
        <v>0.25</v>
      </c>
      <c r="J36" s="146"/>
      <c r="K36" s="169"/>
      <c r="L36" s="167"/>
      <c r="M36" s="165" t="s">
        <v>119</v>
      </c>
    </row>
    <row r="37" spans="1:28" ht="44.45" customHeight="1" x14ac:dyDescent="0.25">
      <c r="A37" s="48"/>
      <c r="B37" s="142"/>
      <c r="C37" s="143"/>
      <c r="D37" s="143"/>
      <c r="E37" s="143"/>
      <c r="F37" s="143"/>
      <c r="G37" s="143"/>
      <c r="H37" s="144"/>
      <c r="I37" s="147"/>
      <c r="J37" s="148"/>
      <c r="K37" s="170"/>
      <c r="L37" s="168"/>
      <c r="M37" s="166"/>
    </row>
    <row r="38" spans="1:28" ht="57.6" customHeight="1" x14ac:dyDescent="0.25">
      <c r="A38" s="47" t="s">
        <v>21</v>
      </c>
      <c r="B38" s="163" t="s">
        <v>106</v>
      </c>
      <c r="C38" s="164"/>
      <c r="D38" s="164"/>
      <c r="E38" s="164"/>
      <c r="F38" s="164"/>
      <c r="G38" s="164"/>
      <c r="H38" s="164"/>
      <c r="I38" s="135">
        <v>0.25</v>
      </c>
      <c r="J38" s="135"/>
      <c r="K38" s="59"/>
      <c r="L38" s="43"/>
      <c r="M38" s="45" t="s">
        <v>120</v>
      </c>
    </row>
    <row r="39" spans="1:28" ht="57.6" customHeight="1" x14ac:dyDescent="0.25">
      <c r="A39" s="46" t="s">
        <v>66</v>
      </c>
      <c r="B39" s="158" t="s">
        <v>107</v>
      </c>
      <c r="C39" s="159"/>
      <c r="D39" s="159"/>
      <c r="E39" s="159"/>
      <c r="F39" s="159"/>
      <c r="G39" s="159"/>
      <c r="H39" s="160"/>
      <c r="I39" s="135">
        <v>0.15</v>
      </c>
      <c r="J39" s="135"/>
      <c r="K39" s="59"/>
      <c r="L39" s="43"/>
      <c r="M39" s="49" t="s">
        <v>122</v>
      </c>
    </row>
    <row r="40" spans="1:28" ht="57.6" customHeight="1" x14ac:dyDescent="0.25">
      <c r="A40" s="46" t="s">
        <v>67</v>
      </c>
      <c r="B40" s="158" t="s">
        <v>108</v>
      </c>
      <c r="C40" s="159"/>
      <c r="D40" s="159"/>
      <c r="E40" s="159"/>
      <c r="F40" s="159"/>
      <c r="G40" s="159"/>
      <c r="H40" s="160"/>
      <c r="I40" s="147">
        <v>0.1</v>
      </c>
      <c r="J40" s="148"/>
      <c r="K40" s="73"/>
      <c r="L40" s="72"/>
      <c r="M40" s="52" t="s">
        <v>121</v>
      </c>
      <c r="AB40" s="14"/>
    </row>
    <row r="41" spans="1:28" ht="57.6" customHeight="1" x14ac:dyDescent="0.25">
      <c r="A41" s="48" t="s">
        <v>68</v>
      </c>
      <c r="B41" s="158" t="s">
        <v>38</v>
      </c>
      <c r="C41" s="159"/>
      <c r="D41" s="159"/>
      <c r="E41" s="159"/>
      <c r="F41" s="159"/>
      <c r="G41" s="159"/>
      <c r="H41" s="160"/>
      <c r="I41" s="161">
        <v>0.25</v>
      </c>
      <c r="J41" s="162"/>
      <c r="K41" s="71"/>
      <c r="L41" s="43"/>
      <c r="M41" s="45" t="s">
        <v>82</v>
      </c>
    </row>
    <row r="42" spans="1:28" ht="14.45" customHeight="1" x14ac:dyDescent="0.25">
      <c r="A42" s="123" t="s">
        <v>81</v>
      </c>
      <c r="B42" s="124"/>
      <c r="C42" s="124"/>
      <c r="D42" s="124"/>
      <c r="E42" s="124"/>
      <c r="F42" s="124"/>
      <c r="G42" s="124"/>
      <c r="H42" s="124"/>
      <c r="I42" s="124"/>
      <c r="J42" s="125"/>
      <c r="K42" s="63">
        <f>K36*I36+K38*I38+K39*I39+K40*I40+K41*I41</f>
        <v>0</v>
      </c>
      <c r="L42" s="42"/>
      <c r="M42" s="32"/>
    </row>
    <row r="43" spans="1:28" ht="15.6" customHeight="1" x14ac:dyDescent="0.25">
      <c r="A43" s="126" t="s">
        <v>69</v>
      </c>
      <c r="B43" s="127"/>
      <c r="C43" s="127"/>
      <c r="D43" s="127"/>
      <c r="E43" s="127"/>
      <c r="F43" s="128"/>
      <c r="G43" s="129" t="s">
        <v>11</v>
      </c>
      <c r="H43" s="130"/>
      <c r="I43" s="131">
        <v>0.1</v>
      </c>
      <c r="J43" s="132"/>
      <c r="K43" s="62">
        <f>K47*I43</f>
        <v>0</v>
      </c>
      <c r="L43" s="37"/>
      <c r="M43" s="69"/>
      <c r="P43" s="60"/>
      <c r="Q43" s="150"/>
      <c r="R43" s="150"/>
      <c r="S43" s="150"/>
      <c r="T43" s="150"/>
      <c r="U43" s="150"/>
      <c r="V43" s="150"/>
      <c r="W43" s="150"/>
      <c r="X43" s="199"/>
      <c r="Y43" s="199"/>
      <c r="Z43" s="200"/>
      <c r="AA43" s="201"/>
      <c r="AB43" s="202"/>
    </row>
    <row r="44" spans="1:28" ht="18.75" customHeight="1" x14ac:dyDescent="0.25">
      <c r="A44" s="121" t="s">
        <v>56</v>
      </c>
      <c r="B44" s="113"/>
      <c r="C44" s="113"/>
      <c r="D44" s="113"/>
      <c r="E44" s="113"/>
      <c r="F44" s="113"/>
      <c r="G44" s="113"/>
      <c r="H44" s="113"/>
      <c r="I44" s="113"/>
      <c r="J44" s="122"/>
      <c r="K44" s="74"/>
      <c r="L44" s="75"/>
      <c r="M44" s="70"/>
      <c r="P44" s="60"/>
      <c r="Q44" s="150"/>
      <c r="R44" s="150"/>
      <c r="S44" s="150"/>
      <c r="T44" s="150"/>
      <c r="U44" s="150"/>
      <c r="V44" s="150"/>
      <c r="W44" s="150"/>
      <c r="X44" s="199"/>
      <c r="Y44" s="199"/>
      <c r="Z44" s="200"/>
      <c r="AA44" s="201"/>
      <c r="AB44" s="203"/>
    </row>
    <row r="45" spans="1:28" ht="58.9" customHeight="1" x14ac:dyDescent="0.25">
      <c r="A45" s="48" t="s">
        <v>54</v>
      </c>
      <c r="B45" s="133" t="s">
        <v>53</v>
      </c>
      <c r="C45" s="133"/>
      <c r="D45" s="133"/>
      <c r="E45" s="133"/>
      <c r="F45" s="133"/>
      <c r="G45" s="133"/>
      <c r="H45" s="133"/>
      <c r="I45" s="135">
        <v>0.5</v>
      </c>
      <c r="J45" s="135"/>
      <c r="K45" s="71"/>
      <c r="L45" s="71"/>
      <c r="M45" s="45" t="s">
        <v>83</v>
      </c>
    </row>
    <row r="46" spans="1:28" ht="58.9" customHeight="1" x14ac:dyDescent="0.25">
      <c r="A46" s="48" t="s">
        <v>54</v>
      </c>
      <c r="B46" s="133" t="s">
        <v>123</v>
      </c>
      <c r="C46" s="133"/>
      <c r="D46" s="133"/>
      <c r="E46" s="133"/>
      <c r="F46" s="133"/>
      <c r="G46" s="133"/>
      <c r="H46" s="133"/>
      <c r="I46" s="135">
        <v>0.5</v>
      </c>
      <c r="J46" s="135"/>
      <c r="K46" s="43"/>
      <c r="L46" s="43"/>
      <c r="M46" s="52" t="s">
        <v>84</v>
      </c>
    </row>
    <row r="47" spans="1:28" ht="14.45" customHeight="1" x14ac:dyDescent="0.25">
      <c r="A47" s="123" t="s">
        <v>90</v>
      </c>
      <c r="B47" s="124"/>
      <c r="C47" s="124"/>
      <c r="D47" s="124"/>
      <c r="E47" s="124"/>
      <c r="F47" s="124"/>
      <c r="G47" s="124"/>
      <c r="H47" s="124"/>
      <c r="I47" s="124"/>
      <c r="J47" s="125"/>
      <c r="K47" s="76"/>
      <c r="L47" s="42"/>
      <c r="M47" s="32"/>
    </row>
    <row r="48" spans="1:28" ht="15.6" customHeight="1" x14ac:dyDescent="0.25">
      <c r="A48" s="126" t="s">
        <v>70</v>
      </c>
      <c r="B48" s="127"/>
      <c r="C48" s="127"/>
      <c r="D48" s="127"/>
      <c r="E48" s="127"/>
      <c r="F48" s="128"/>
      <c r="G48" s="129" t="s">
        <v>11</v>
      </c>
      <c r="H48" s="130"/>
      <c r="I48" s="131">
        <v>0.1</v>
      </c>
      <c r="J48" s="132"/>
      <c r="K48" s="62">
        <f>K51*I48</f>
        <v>0</v>
      </c>
      <c r="L48" s="37"/>
      <c r="M48" s="69"/>
    </row>
    <row r="49" spans="1:13" ht="18.75" customHeight="1" x14ac:dyDescent="0.25">
      <c r="A49" s="121" t="s">
        <v>55</v>
      </c>
      <c r="B49" s="113"/>
      <c r="C49" s="113"/>
      <c r="D49" s="113"/>
      <c r="E49" s="113"/>
      <c r="F49" s="113"/>
      <c r="G49" s="113"/>
      <c r="H49" s="113"/>
      <c r="I49" s="113"/>
      <c r="J49" s="122"/>
      <c r="K49" s="74"/>
      <c r="L49" s="75"/>
      <c r="M49" s="53"/>
    </row>
    <row r="50" spans="1:13" ht="55.15" customHeight="1" x14ac:dyDescent="0.25">
      <c r="A50" s="47" t="s">
        <v>57</v>
      </c>
      <c r="B50" s="133" t="s">
        <v>110</v>
      </c>
      <c r="C50" s="134"/>
      <c r="D50" s="134"/>
      <c r="E50" s="134"/>
      <c r="F50" s="134"/>
      <c r="G50" s="134"/>
      <c r="H50" s="134"/>
      <c r="I50" s="135">
        <v>1</v>
      </c>
      <c r="J50" s="135"/>
      <c r="K50" s="73"/>
      <c r="L50" s="72"/>
      <c r="M50" s="56" t="s">
        <v>124</v>
      </c>
    </row>
    <row r="51" spans="1:13" x14ac:dyDescent="0.25">
      <c r="A51" s="123" t="s">
        <v>91</v>
      </c>
      <c r="B51" s="124"/>
      <c r="C51" s="124"/>
      <c r="D51" s="124"/>
      <c r="E51" s="124"/>
      <c r="F51" s="124"/>
      <c r="G51" s="124"/>
      <c r="H51" s="124"/>
      <c r="I51" s="124"/>
      <c r="J51" s="125"/>
      <c r="K51" s="76">
        <f>K50*I50</f>
        <v>0</v>
      </c>
      <c r="L51" s="42"/>
      <c r="M51" s="32"/>
    </row>
    <row r="52" spans="1:13" ht="15.6" customHeight="1" x14ac:dyDescent="0.25">
      <c r="A52" s="126" t="s">
        <v>86</v>
      </c>
      <c r="B52" s="127"/>
      <c r="C52" s="127"/>
      <c r="D52" s="127"/>
      <c r="E52" s="127"/>
      <c r="F52" s="128"/>
      <c r="G52" s="129" t="s">
        <v>11</v>
      </c>
      <c r="H52" s="130"/>
      <c r="I52" s="131">
        <v>0.05</v>
      </c>
      <c r="J52" s="132"/>
      <c r="K52" s="62">
        <f>K56*I52</f>
        <v>0</v>
      </c>
      <c r="L52" s="37"/>
      <c r="M52" s="69"/>
    </row>
    <row r="53" spans="1:13" ht="18.75" customHeight="1" x14ac:dyDescent="0.25">
      <c r="A53" s="121" t="s">
        <v>58</v>
      </c>
      <c r="B53" s="113"/>
      <c r="C53" s="113"/>
      <c r="D53" s="113"/>
      <c r="E53" s="113"/>
      <c r="F53" s="113"/>
      <c r="G53" s="113"/>
      <c r="H53" s="113"/>
      <c r="I53" s="113"/>
      <c r="J53" s="122"/>
      <c r="K53" s="74"/>
      <c r="L53" s="75"/>
      <c r="M53" s="53"/>
    </row>
    <row r="54" spans="1:13" ht="55.15" customHeight="1" x14ac:dyDescent="0.25">
      <c r="A54" s="47" t="s">
        <v>60</v>
      </c>
      <c r="B54" s="133" t="s">
        <v>85</v>
      </c>
      <c r="C54" s="134"/>
      <c r="D54" s="134"/>
      <c r="E54" s="134"/>
      <c r="F54" s="134"/>
      <c r="G54" s="134"/>
      <c r="H54" s="134"/>
      <c r="I54" s="135">
        <v>0.5</v>
      </c>
      <c r="J54" s="135"/>
      <c r="K54" s="73"/>
      <c r="L54" s="72"/>
      <c r="M54" s="52" t="s">
        <v>87</v>
      </c>
    </row>
    <row r="55" spans="1:13" ht="55.15" customHeight="1" x14ac:dyDescent="0.25">
      <c r="A55" s="47" t="s">
        <v>61</v>
      </c>
      <c r="B55" s="133" t="s">
        <v>59</v>
      </c>
      <c r="C55" s="134"/>
      <c r="D55" s="134"/>
      <c r="E55" s="134"/>
      <c r="F55" s="134"/>
      <c r="G55" s="134"/>
      <c r="H55" s="134"/>
      <c r="I55" s="135">
        <v>0.5</v>
      </c>
      <c r="J55" s="135"/>
      <c r="K55" s="73"/>
      <c r="L55" s="72"/>
      <c r="M55" s="52" t="s">
        <v>88</v>
      </c>
    </row>
    <row r="56" spans="1:13" x14ac:dyDescent="0.25">
      <c r="A56" s="123" t="s">
        <v>92</v>
      </c>
      <c r="B56" s="124"/>
      <c r="C56" s="124"/>
      <c r="D56" s="124"/>
      <c r="E56" s="124"/>
      <c r="F56" s="124"/>
      <c r="G56" s="124"/>
      <c r="H56" s="124"/>
      <c r="I56" s="124"/>
      <c r="J56" s="125"/>
      <c r="K56" s="76"/>
      <c r="L56" s="42"/>
      <c r="M56" s="32"/>
    </row>
    <row r="57" spans="1:13" x14ac:dyDescent="0.25">
      <c r="A57" s="198" t="s">
        <v>94</v>
      </c>
      <c r="B57" s="198"/>
      <c r="C57" s="198"/>
      <c r="D57" s="198"/>
      <c r="E57" s="198"/>
      <c r="F57" s="198"/>
      <c r="G57" s="198"/>
      <c r="H57" s="198"/>
      <c r="I57" s="198"/>
      <c r="J57" s="198"/>
      <c r="K57" s="195">
        <f>SUM(K8,K23,K27,K33,K43,K48,K52)</f>
        <v>0</v>
      </c>
      <c r="L57" s="197"/>
    </row>
    <row r="58" spans="1:13" x14ac:dyDescent="0.25">
      <c r="A58" s="198"/>
      <c r="B58" s="198"/>
      <c r="C58" s="198"/>
      <c r="D58" s="198"/>
      <c r="E58" s="198"/>
      <c r="F58" s="198"/>
      <c r="G58" s="198"/>
      <c r="H58" s="198"/>
      <c r="I58" s="198"/>
      <c r="J58" s="198"/>
      <c r="K58" s="196"/>
      <c r="L58" s="197"/>
    </row>
  </sheetData>
  <protectedRanges>
    <protectedRange sqref="D2 B3" name="Range1_1"/>
    <protectedRange sqref="K30:M31 K10:L21 K50:M50 K25:M25 Z43:AB44 K45:M46 K54:M55 K36:M41" name="Range2_4"/>
    <protectedRange sqref="M10:M21" name="Range2_6"/>
  </protectedRanges>
  <mergeCells count="107">
    <mergeCell ref="A27:F27"/>
    <mergeCell ref="A26:J26"/>
    <mergeCell ref="G27:H27"/>
    <mergeCell ref="I27:J27"/>
    <mergeCell ref="A28:J29"/>
    <mergeCell ref="A1:C1"/>
    <mergeCell ref="A2:C2"/>
    <mergeCell ref="D2:F2"/>
    <mergeCell ref="B3:F4"/>
    <mergeCell ref="A8:F8"/>
    <mergeCell ref="D1:H1"/>
    <mergeCell ref="A23:F23"/>
    <mergeCell ref="B18:H21"/>
    <mergeCell ref="I8:J8"/>
    <mergeCell ref="A9:J9"/>
    <mergeCell ref="B10:H13"/>
    <mergeCell ref="I10:J13"/>
    <mergeCell ref="A22:J22"/>
    <mergeCell ref="G23:H23"/>
    <mergeCell ref="I23:J23"/>
    <mergeCell ref="A24:J24"/>
    <mergeCell ref="B25:H25"/>
    <mergeCell ref="I25:J25"/>
    <mergeCell ref="Q43:W44"/>
    <mergeCell ref="X43:Y44"/>
    <mergeCell ref="Z43:Z44"/>
    <mergeCell ref="AA43:AA44"/>
    <mergeCell ref="AB43:AB44"/>
    <mergeCell ref="A52:F52"/>
    <mergeCell ref="A56:J56"/>
    <mergeCell ref="A57:J58"/>
    <mergeCell ref="B38:H38"/>
    <mergeCell ref="B41:H41"/>
    <mergeCell ref="A43:F43"/>
    <mergeCell ref="A48:F48"/>
    <mergeCell ref="I38:J38"/>
    <mergeCell ref="B39:H39"/>
    <mergeCell ref="I39:J39"/>
    <mergeCell ref="B40:H40"/>
    <mergeCell ref="I40:J40"/>
    <mergeCell ref="I41:J41"/>
    <mergeCell ref="A42:J42"/>
    <mergeCell ref="G43:H43"/>
    <mergeCell ref="I43:J43"/>
    <mergeCell ref="A44:J44"/>
    <mergeCell ref="B45:H45"/>
    <mergeCell ref="I45:J45"/>
    <mergeCell ref="K1:K5"/>
    <mergeCell ref="L1:L5"/>
    <mergeCell ref="M1:M5"/>
    <mergeCell ref="A6:J6"/>
    <mergeCell ref="K6:K7"/>
    <mergeCell ref="L6:L7"/>
    <mergeCell ref="M6:M7"/>
    <mergeCell ref="A7:H7"/>
    <mergeCell ref="I7:J7"/>
    <mergeCell ref="K10:K13"/>
    <mergeCell ref="L10:L13"/>
    <mergeCell ref="M10:M13"/>
    <mergeCell ref="B14:H17"/>
    <mergeCell ref="I14:J17"/>
    <mergeCell ref="K14:K17"/>
    <mergeCell ref="L14:L17"/>
    <mergeCell ref="M14:M17"/>
    <mergeCell ref="I18:J21"/>
    <mergeCell ref="K18:K21"/>
    <mergeCell ref="L18:L21"/>
    <mergeCell ref="M18:M21"/>
    <mergeCell ref="K28:K29"/>
    <mergeCell ref="L28:L29"/>
    <mergeCell ref="M28:M29"/>
    <mergeCell ref="B30:H31"/>
    <mergeCell ref="I30:J31"/>
    <mergeCell ref="K30:K31"/>
    <mergeCell ref="L30:L31"/>
    <mergeCell ref="M30:M31"/>
    <mergeCell ref="A32:J32"/>
    <mergeCell ref="G33:H33"/>
    <mergeCell ref="I33:J33"/>
    <mergeCell ref="A34:J35"/>
    <mergeCell ref="K34:K35"/>
    <mergeCell ref="L34:L35"/>
    <mergeCell ref="M34:M35"/>
    <mergeCell ref="B36:H37"/>
    <mergeCell ref="I36:J37"/>
    <mergeCell ref="K36:K37"/>
    <mergeCell ref="L36:L37"/>
    <mergeCell ref="M36:M37"/>
    <mergeCell ref="A33:F33"/>
    <mergeCell ref="B46:H46"/>
    <mergeCell ref="I46:J46"/>
    <mergeCell ref="A47:J47"/>
    <mergeCell ref="G48:H48"/>
    <mergeCell ref="I48:J48"/>
    <mergeCell ref="A49:J49"/>
    <mergeCell ref="K57:K58"/>
    <mergeCell ref="L57:L58"/>
    <mergeCell ref="B50:H50"/>
    <mergeCell ref="I50:J50"/>
    <mergeCell ref="A51:J51"/>
    <mergeCell ref="G52:H52"/>
    <mergeCell ref="I52:J52"/>
    <mergeCell ref="A53:J53"/>
    <mergeCell ref="B54:H54"/>
    <mergeCell ref="I54:J54"/>
    <mergeCell ref="B55:H55"/>
    <mergeCell ref="I55:J55"/>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58"/>
  <sheetViews>
    <sheetView topLeftCell="A10" zoomScale="80" zoomScaleNormal="80" workbookViewId="0">
      <selection activeCell="L6" sqref="L6:L7"/>
    </sheetView>
  </sheetViews>
  <sheetFormatPr defaultColWidth="8.85546875" defaultRowHeight="15" x14ac:dyDescent="0.25"/>
  <cols>
    <col min="1" max="3" width="8.85546875" style="3"/>
    <col min="4" max="5" width="8.85546875" style="3" customWidth="1"/>
    <col min="6" max="7" width="8.85546875" style="3"/>
    <col min="8" max="8" width="8.85546875" style="3" customWidth="1"/>
    <col min="9" max="9" width="3.7109375" style="3" customWidth="1"/>
    <col min="10" max="10" width="10.28515625" style="3" customWidth="1"/>
    <col min="11" max="11" width="24.28515625" style="3" customWidth="1"/>
    <col min="12" max="12" width="39.28515625" style="3" customWidth="1"/>
    <col min="13" max="13" width="199.85546875" style="3" customWidth="1"/>
    <col min="14" max="16384" width="8.85546875" style="3"/>
  </cols>
  <sheetData>
    <row r="1" spans="1:13" ht="14.45" customHeight="1" x14ac:dyDescent="0.25">
      <c r="A1" s="184" t="s">
        <v>25</v>
      </c>
      <c r="B1" s="185"/>
      <c r="C1" s="185"/>
      <c r="D1" s="186" t="s">
        <v>113</v>
      </c>
      <c r="E1" s="186"/>
      <c r="F1" s="186"/>
      <c r="G1" s="186"/>
      <c r="H1" s="186"/>
      <c r="I1" s="12"/>
      <c r="J1" s="13"/>
      <c r="K1" s="187" t="s">
        <v>29</v>
      </c>
      <c r="L1" s="171" t="s">
        <v>45</v>
      </c>
      <c r="M1" s="171" t="s">
        <v>42</v>
      </c>
    </row>
    <row r="2" spans="1:13" ht="14.45" customHeight="1" x14ac:dyDescent="0.25">
      <c r="A2" s="190" t="s">
        <v>26</v>
      </c>
      <c r="B2" s="191"/>
      <c r="C2" s="191"/>
      <c r="D2" s="192">
        <f ca="1">TODAY()</f>
        <v>45019</v>
      </c>
      <c r="E2" s="192"/>
      <c r="F2" s="192"/>
      <c r="G2" s="16"/>
      <c r="H2" s="16"/>
      <c r="I2" s="13"/>
      <c r="J2" s="13"/>
      <c r="K2" s="188"/>
      <c r="L2" s="172"/>
      <c r="M2" s="172"/>
    </row>
    <row r="3" spans="1:13" ht="14.45" customHeight="1" x14ac:dyDescent="0.25">
      <c r="A3" s="17"/>
      <c r="B3" s="193"/>
      <c r="C3" s="193"/>
      <c r="D3" s="193"/>
      <c r="E3" s="193"/>
      <c r="F3" s="193"/>
      <c r="G3" s="16"/>
      <c r="H3" s="16"/>
      <c r="I3" s="13"/>
      <c r="J3" s="13"/>
      <c r="K3" s="188"/>
      <c r="L3" s="172"/>
      <c r="M3" s="172"/>
    </row>
    <row r="4" spans="1:13" ht="15.75" x14ac:dyDescent="0.25">
      <c r="A4" s="18" t="s">
        <v>27</v>
      </c>
      <c r="B4" s="194"/>
      <c r="C4" s="194"/>
      <c r="D4" s="194"/>
      <c r="E4" s="194"/>
      <c r="F4" s="194"/>
      <c r="G4" s="16"/>
      <c r="H4" s="16"/>
      <c r="I4" s="13"/>
      <c r="J4" s="13"/>
      <c r="K4" s="188"/>
      <c r="L4" s="172"/>
      <c r="M4" s="172"/>
    </row>
    <row r="5" spans="1:13" x14ac:dyDescent="0.25">
      <c r="A5" s="15"/>
      <c r="B5" s="14"/>
      <c r="C5" s="14"/>
      <c r="D5" s="14"/>
      <c r="E5" s="14"/>
      <c r="F5" s="14"/>
      <c r="G5" s="14"/>
      <c r="H5" s="14"/>
      <c r="I5" s="14"/>
      <c r="J5" s="14"/>
      <c r="K5" s="189"/>
      <c r="L5" s="173"/>
      <c r="M5" s="173"/>
    </row>
    <row r="6" spans="1:13" ht="15.75" x14ac:dyDescent="0.25">
      <c r="A6" s="104" t="s">
        <v>12</v>
      </c>
      <c r="B6" s="104"/>
      <c r="C6" s="104"/>
      <c r="D6" s="104"/>
      <c r="E6" s="104"/>
      <c r="F6" s="104"/>
      <c r="G6" s="104"/>
      <c r="H6" s="104"/>
      <c r="I6" s="104"/>
      <c r="J6" s="104"/>
      <c r="K6" s="174" t="s">
        <v>115</v>
      </c>
      <c r="L6" s="174" t="s">
        <v>44</v>
      </c>
      <c r="M6" s="174" t="s">
        <v>43</v>
      </c>
    </row>
    <row r="7" spans="1:13" ht="28.9" customHeight="1" x14ac:dyDescent="0.25">
      <c r="A7" s="152" t="s">
        <v>14</v>
      </c>
      <c r="B7" s="152"/>
      <c r="C7" s="152"/>
      <c r="D7" s="152"/>
      <c r="E7" s="152"/>
      <c r="F7" s="152"/>
      <c r="G7" s="152"/>
      <c r="H7" s="152"/>
      <c r="I7" s="103" t="s">
        <v>17</v>
      </c>
      <c r="J7" s="103"/>
      <c r="K7" s="175"/>
      <c r="L7" s="175"/>
      <c r="M7" s="175"/>
    </row>
    <row r="8" spans="1:13" ht="15.75" x14ac:dyDescent="0.25">
      <c r="A8" s="136" t="s">
        <v>10</v>
      </c>
      <c r="B8" s="127"/>
      <c r="C8" s="127"/>
      <c r="D8" s="127"/>
      <c r="E8" s="127"/>
      <c r="F8" s="127"/>
      <c r="G8" s="33" t="s">
        <v>11</v>
      </c>
      <c r="H8" s="34"/>
      <c r="I8" s="153">
        <v>0.2</v>
      </c>
      <c r="J8" s="154"/>
      <c r="K8" s="61">
        <f>K22*I8</f>
        <v>0</v>
      </c>
      <c r="L8" s="37"/>
      <c r="M8" s="69"/>
    </row>
    <row r="9" spans="1:13" x14ac:dyDescent="0.25">
      <c r="A9" s="155" t="s">
        <v>49</v>
      </c>
      <c r="B9" s="156"/>
      <c r="C9" s="156"/>
      <c r="D9" s="156"/>
      <c r="E9" s="156"/>
      <c r="F9" s="156"/>
      <c r="G9" s="156"/>
      <c r="H9" s="156"/>
      <c r="I9" s="156"/>
      <c r="J9" s="157"/>
      <c r="K9" s="35"/>
      <c r="L9" s="38"/>
      <c r="M9" s="35"/>
    </row>
    <row r="10" spans="1:13" ht="22.15" customHeight="1" x14ac:dyDescent="0.25">
      <c r="A10" s="9" t="s">
        <v>13</v>
      </c>
      <c r="B10" s="139" t="s">
        <v>102</v>
      </c>
      <c r="C10" s="140"/>
      <c r="D10" s="140"/>
      <c r="E10" s="140"/>
      <c r="F10" s="140"/>
      <c r="G10" s="140"/>
      <c r="H10" s="141"/>
      <c r="I10" s="135">
        <v>0.25</v>
      </c>
      <c r="J10" s="135"/>
      <c r="K10" s="169"/>
      <c r="L10" s="169"/>
      <c r="M10" s="165" t="s">
        <v>116</v>
      </c>
    </row>
    <row r="11" spans="1:13" ht="22.15" customHeight="1" x14ac:dyDescent="0.25">
      <c r="A11" s="10"/>
      <c r="B11" s="149"/>
      <c r="C11" s="150"/>
      <c r="D11" s="150"/>
      <c r="E11" s="150"/>
      <c r="F11" s="150"/>
      <c r="G11" s="150"/>
      <c r="H11" s="151"/>
      <c r="I11" s="135"/>
      <c r="J11" s="135"/>
      <c r="K11" s="183"/>
      <c r="L11" s="183"/>
      <c r="M11" s="176"/>
    </row>
    <row r="12" spans="1:13" ht="22.15" customHeight="1" x14ac:dyDescent="0.25">
      <c r="A12" s="10"/>
      <c r="B12" s="149"/>
      <c r="C12" s="150"/>
      <c r="D12" s="150"/>
      <c r="E12" s="150"/>
      <c r="F12" s="150"/>
      <c r="G12" s="150"/>
      <c r="H12" s="151"/>
      <c r="I12" s="135"/>
      <c r="J12" s="135"/>
      <c r="K12" s="183"/>
      <c r="L12" s="183"/>
      <c r="M12" s="176"/>
    </row>
    <row r="13" spans="1:13" x14ac:dyDescent="0.25">
      <c r="A13" s="11"/>
      <c r="B13" s="142"/>
      <c r="C13" s="143"/>
      <c r="D13" s="143"/>
      <c r="E13" s="143"/>
      <c r="F13" s="143"/>
      <c r="G13" s="143"/>
      <c r="H13" s="144"/>
      <c r="I13" s="135"/>
      <c r="J13" s="135"/>
      <c r="K13" s="170"/>
      <c r="L13" s="170"/>
      <c r="M13" s="166"/>
    </row>
    <row r="14" spans="1:13" ht="19.149999999999999" customHeight="1" x14ac:dyDescent="0.25">
      <c r="A14" s="9" t="s">
        <v>15</v>
      </c>
      <c r="B14" s="139" t="s">
        <v>103</v>
      </c>
      <c r="C14" s="140"/>
      <c r="D14" s="140"/>
      <c r="E14" s="140"/>
      <c r="F14" s="140"/>
      <c r="G14" s="140"/>
      <c r="H14" s="141"/>
      <c r="I14" s="135">
        <v>0.3</v>
      </c>
      <c r="J14" s="135"/>
      <c r="K14" s="169"/>
      <c r="L14" s="169"/>
      <c r="M14" s="165" t="s">
        <v>76</v>
      </c>
    </row>
    <row r="15" spans="1:13" ht="19.149999999999999" customHeight="1" x14ac:dyDescent="0.25">
      <c r="A15" s="10"/>
      <c r="B15" s="149"/>
      <c r="C15" s="150"/>
      <c r="D15" s="150"/>
      <c r="E15" s="150"/>
      <c r="F15" s="150"/>
      <c r="G15" s="150"/>
      <c r="H15" s="151"/>
      <c r="I15" s="135"/>
      <c r="J15" s="135"/>
      <c r="K15" s="183"/>
      <c r="L15" s="183"/>
      <c r="M15" s="176"/>
    </row>
    <row r="16" spans="1:13" ht="19.149999999999999" customHeight="1" x14ac:dyDescent="0.25">
      <c r="A16" s="10"/>
      <c r="B16" s="149"/>
      <c r="C16" s="150"/>
      <c r="D16" s="150"/>
      <c r="E16" s="150"/>
      <c r="F16" s="150"/>
      <c r="G16" s="150"/>
      <c r="H16" s="151"/>
      <c r="I16" s="135"/>
      <c r="J16" s="135"/>
      <c r="K16" s="183"/>
      <c r="L16" s="183"/>
      <c r="M16" s="176"/>
    </row>
    <row r="17" spans="1:13" ht="19.149999999999999" customHeight="1" x14ac:dyDescent="0.25">
      <c r="A17" s="11"/>
      <c r="B17" s="142"/>
      <c r="C17" s="143"/>
      <c r="D17" s="143"/>
      <c r="E17" s="143"/>
      <c r="F17" s="143"/>
      <c r="G17" s="143"/>
      <c r="H17" s="144"/>
      <c r="I17" s="135"/>
      <c r="J17" s="135"/>
      <c r="K17" s="170"/>
      <c r="L17" s="170"/>
      <c r="M17" s="166"/>
    </row>
    <row r="18" spans="1:13" ht="19.149999999999999" customHeight="1" x14ac:dyDescent="0.25">
      <c r="A18" s="9" t="s">
        <v>48</v>
      </c>
      <c r="B18" s="139" t="s">
        <v>104</v>
      </c>
      <c r="C18" s="140"/>
      <c r="D18" s="140"/>
      <c r="E18" s="140"/>
      <c r="F18" s="140"/>
      <c r="G18" s="140"/>
      <c r="H18" s="141"/>
      <c r="I18" s="135">
        <v>0.45</v>
      </c>
      <c r="J18" s="135"/>
      <c r="K18" s="169"/>
      <c r="L18" s="169"/>
      <c r="M18" s="165" t="s">
        <v>117</v>
      </c>
    </row>
    <row r="19" spans="1:13" ht="19.149999999999999" customHeight="1" x14ac:dyDescent="0.25">
      <c r="A19" s="10"/>
      <c r="B19" s="149"/>
      <c r="C19" s="150"/>
      <c r="D19" s="150"/>
      <c r="E19" s="150"/>
      <c r="F19" s="150"/>
      <c r="G19" s="150"/>
      <c r="H19" s="151"/>
      <c r="I19" s="135"/>
      <c r="J19" s="135"/>
      <c r="K19" s="183"/>
      <c r="L19" s="183"/>
      <c r="M19" s="176"/>
    </row>
    <row r="20" spans="1:13" ht="19.149999999999999" customHeight="1" x14ac:dyDescent="0.25">
      <c r="A20" s="10"/>
      <c r="B20" s="149"/>
      <c r="C20" s="150"/>
      <c r="D20" s="150"/>
      <c r="E20" s="150"/>
      <c r="F20" s="150"/>
      <c r="G20" s="150"/>
      <c r="H20" s="151"/>
      <c r="I20" s="135"/>
      <c r="J20" s="135"/>
      <c r="K20" s="183"/>
      <c r="L20" s="183"/>
      <c r="M20" s="176"/>
    </row>
    <row r="21" spans="1:13" ht="19.149999999999999" customHeight="1" x14ac:dyDescent="0.25">
      <c r="A21" s="11"/>
      <c r="B21" s="142"/>
      <c r="C21" s="143"/>
      <c r="D21" s="143"/>
      <c r="E21" s="143"/>
      <c r="F21" s="143"/>
      <c r="G21" s="143"/>
      <c r="H21" s="144"/>
      <c r="I21" s="135"/>
      <c r="J21" s="135"/>
      <c r="K21" s="170"/>
      <c r="L21" s="170"/>
      <c r="M21" s="166"/>
    </row>
    <row r="22" spans="1:13" x14ac:dyDescent="0.25">
      <c r="A22" s="123" t="s">
        <v>78</v>
      </c>
      <c r="B22" s="124"/>
      <c r="C22" s="124"/>
      <c r="D22" s="124"/>
      <c r="E22" s="124"/>
      <c r="F22" s="124"/>
      <c r="G22" s="124"/>
      <c r="H22" s="124"/>
      <c r="I22" s="124"/>
      <c r="J22" s="125"/>
      <c r="K22" s="57"/>
      <c r="L22" s="40"/>
      <c r="M22" s="19"/>
    </row>
    <row r="23" spans="1:13" ht="15.6" customHeight="1" x14ac:dyDescent="0.25">
      <c r="A23" s="126" t="s">
        <v>63</v>
      </c>
      <c r="B23" s="127"/>
      <c r="C23" s="127"/>
      <c r="D23" s="127"/>
      <c r="E23" s="127"/>
      <c r="F23" s="128"/>
      <c r="G23" s="129" t="s">
        <v>11</v>
      </c>
      <c r="H23" s="130"/>
      <c r="I23" s="131">
        <v>0.1</v>
      </c>
      <c r="J23" s="132"/>
      <c r="K23" s="62">
        <f>K26*I23</f>
        <v>0</v>
      </c>
      <c r="L23" s="37"/>
      <c r="M23" s="69"/>
    </row>
    <row r="24" spans="1:13" ht="18.75" customHeight="1" x14ac:dyDescent="0.25">
      <c r="A24" s="121" t="s">
        <v>37</v>
      </c>
      <c r="B24" s="113"/>
      <c r="C24" s="113"/>
      <c r="D24" s="113"/>
      <c r="E24" s="113"/>
      <c r="F24" s="113"/>
      <c r="G24" s="113"/>
      <c r="H24" s="113"/>
      <c r="I24" s="113"/>
      <c r="J24" s="122"/>
      <c r="K24" s="74"/>
      <c r="L24" s="75"/>
      <c r="M24" s="53"/>
    </row>
    <row r="25" spans="1:13" ht="55.15" customHeight="1" x14ac:dyDescent="0.25">
      <c r="A25" s="47" t="s">
        <v>16</v>
      </c>
      <c r="B25" s="133" t="s">
        <v>62</v>
      </c>
      <c r="C25" s="134"/>
      <c r="D25" s="134"/>
      <c r="E25" s="134"/>
      <c r="F25" s="134"/>
      <c r="G25" s="134"/>
      <c r="H25" s="134"/>
      <c r="I25" s="135">
        <v>1</v>
      </c>
      <c r="J25" s="135"/>
      <c r="K25" s="73"/>
      <c r="L25" s="72"/>
      <c r="M25" s="52" t="s">
        <v>77</v>
      </c>
    </row>
    <row r="26" spans="1:13" x14ac:dyDescent="0.25">
      <c r="A26" s="123" t="s">
        <v>80</v>
      </c>
      <c r="B26" s="124"/>
      <c r="C26" s="124"/>
      <c r="D26" s="124"/>
      <c r="E26" s="124"/>
      <c r="F26" s="124"/>
      <c r="G26" s="124"/>
      <c r="H26" s="124"/>
      <c r="I26" s="124"/>
      <c r="J26" s="125"/>
      <c r="K26" s="76"/>
      <c r="L26" s="42"/>
      <c r="M26" s="32"/>
    </row>
    <row r="27" spans="1:13" ht="15.75" x14ac:dyDescent="0.25">
      <c r="A27" s="136" t="s">
        <v>64</v>
      </c>
      <c r="B27" s="127"/>
      <c r="C27" s="127"/>
      <c r="D27" s="127"/>
      <c r="E27" s="127"/>
      <c r="F27" s="128"/>
      <c r="G27" s="137" t="s">
        <v>11</v>
      </c>
      <c r="H27" s="138"/>
      <c r="I27" s="153">
        <v>0.05</v>
      </c>
      <c r="J27" s="153"/>
      <c r="K27" s="62">
        <f>K32*I27</f>
        <v>0</v>
      </c>
      <c r="L27" s="37"/>
      <c r="M27" s="69"/>
    </row>
    <row r="28" spans="1:13" ht="8.25" customHeight="1" x14ac:dyDescent="0.25">
      <c r="A28" s="115" t="s">
        <v>50</v>
      </c>
      <c r="B28" s="116"/>
      <c r="C28" s="116"/>
      <c r="D28" s="116"/>
      <c r="E28" s="116"/>
      <c r="F28" s="116"/>
      <c r="G28" s="116"/>
      <c r="H28" s="116"/>
      <c r="I28" s="116"/>
      <c r="J28" s="117"/>
      <c r="K28" s="179"/>
      <c r="L28" s="181"/>
      <c r="M28" s="177"/>
    </row>
    <row r="29" spans="1:13" ht="8.25" customHeight="1" x14ac:dyDescent="0.25">
      <c r="A29" s="121"/>
      <c r="B29" s="113"/>
      <c r="C29" s="113"/>
      <c r="D29" s="113"/>
      <c r="E29" s="113"/>
      <c r="F29" s="113"/>
      <c r="G29" s="113"/>
      <c r="H29" s="113"/>
      <c r="I29" s="113"/>
      <c r="J29" s="122"/>
      <c r="K29" s="180"/>
      <c r="L29" s="182"/>
      <c r="M29" s="178"/>
    </row>
    <row r="30" spans="1:13" ht="30" customHeight="1" x14ac:dyDescent="0.25">
      <c r="A30" s="46" t="s">
        <v>18</v>
      </c>
      <c r="B30" s="139" t="s">
        <v>51</v>
      </c>
      <c r="C30" s="140"/>
      <c r="D30" s="140"/>
      <c r="E30" s="140"/>
      <c r="F30" s="140"/>
      <c r="G30" s="140"/>
      <c r="H30" s="141"/>
      <c r="I30" s="145">
        <v>1</v>
      </c>
      <c r="J30" s="146"/>
      <c r="K30" s="169"/>
      <c r="L30" s="167"/>
      <c r="M30" s="165" t="s">
        <v>118</v>
      </c>
    </row>
    <row r="31" spans="1:13" ht="30" customHeight="1" x14ac:dyDescent="0.25">
      <c r="A31" s="11"/>
      <c r="B31" s="142"/>
      <c r="C31" s="143"/>
      <c r="D31" s="143"/>
      <c r="E31" s="143"/>
      <c r="F31" s="143"/>
      <c r="G31" s="143"/>
      <c r="H31" s="144"/>
      <c r="I31" s="147"/>
      <c r="J31" s="148"/>
      <c r="K31" s="170"/>
      <c r="L31" s="168"/>
      <c r="M31" s="166"/>
    </row>
    <row r="32" spans="1:13" x14ac:dyDescent="0.25">
      <c r="A32" s="123" t="s">
        <v>79</v>
      </c>
      <c r="B32" s="124"/>
      <c r="C32" s="124"/>
      <c r="D32" s="124"/>
      <c r="E32" s="124"/>
      <c r="F32" s="124"/>
      <c r="G32" s="124"/>
      <c r="H32" s="124"/>
      <c r="I32" s="124"/>
      <c r="J32" s="125"/>
      <c r="K32" s="76"/>
      <c r="L32" s="42"/>
      <c r="M32" s="32"/>
    </row>
    <row r="33" spans="1:28" ht="15.75" x14ac:dyDescent="0.25">
      <c r="A33" s="136" t="s">
        <v>65</v>
      </c>
      <c r="B33" s="127"/>
      <c r="C33" s="127"/>
      <c r="D33" s="127"/>
      <c r="E33" s="127"/>
      <c r="F33" s="128"/>
      <c r="G33" s="137" t="s">
        <v>11</v>
      </c>
      <c r="H33" s="138"/>
      <c r="I33" s="153">
        <v>0.4</v>
      </c>
      <c r="J33" s="154"/>
      <c r="K33" s="62">
        <f>K42*I33</f>
        <v>0</v>
      </c>
      <c r="L33" s="37"/>
      <c r="M33" s="69"/>
    </row>
    <row r="34" spans="1:28" ht="15" customHeight="1" x14ac:dyDescent="0.25">
      <c r="A34" s="115" t="s">
        <v>52</v>
      </c>
      <c r="B34" s="116"/>
      <c r="C34" s="116"/>
      <c r="D34" s="116"/>
      <c r="E34" s="116"/>
      <c r="F34" s="116"/>
      <c r="G34" s="116"/>
      <c r="H34" s="116"/>
      <c r="I34" s="116"/>
      <c r="J34" s="117"/>
      <c r="K34" s="179"/>
      <c r="L34" s="181"/>
      <c r="M34" s="177"/>
    </row>
    <row r="35" spans="1:28" x14ac:dyDescent="0.25">
      <c r="A35" s="118"/>
      <c r="B35" s="119"/>
      <c r="C35" s="119"/>
      <c r="D35" s="119"/>
      <c r="E35" s="119"/>
      <c r="F35" s="119"/>
      <c r="G35" s="119"/>
      <c r="H35" s="119"/>
      <c r="I35" s="119"/>
      <c r="J35" s="120"/>
      <c r="K35" s="180"/>
      <c r="L35" s="182"/>
      <c r="M35" s="178"/>
    </row>
    <row r="36" spans="1:28" ht="15" customHeight="1" x14ac:dyDescent="0.25">
      <c r="A36" s="46" t="s">
        <v>20</v>
      </c>
      <c r="B36" s="139" t="s">
        <v>105</v>
      </c>
      <c r="C36" s="140"/>
      <c r="D36" s="140"/>
      <c r="E36" s="140"/>
      <c r="F36" s="140"/>
      <c r="G36" s="140"/>
      <c r="H36" s="141"/>
      <c r="I36" s="145">
        <v>0.25</v>
      </c>
      <c r="J36" s="146"/>
      <c r="K36" s="169"/>
      <c r="L36" s="167"/>
      <c r="M36" s="165" t="s">
        <v>119</v>
      </c>
    </row>
    <row r="37" spans="1:28" ht="44.45" customHeight="1" x14ac:dyDescent="0.25">
      <c r="A37" s="48"/>
      <c r="B37" s="142"/>
      <c r="C37" s="143"/>
      <c r="D37" s="143"/>
      <c r="E37" s="143"/>
      <c r="F37" s="143"/>
      <c r="G37" s="143"/>
      <c r="H37" s="144"/>
      <c r="I37" s="147"/>
      <c r="J37" s="148"/>
      <c r="K37" s="170"/>
      <c r="L37" s="168"/>
      <c r="M37" s="166"/>
    </row>
    <row r="38" spans="1:28" ht="57.6" customHeight="1" x14ac:dyDescent="0.25">
      <c r="A38" s="47" t="s">
        <v>21</v>
      </c>
      <c r="B38" s="163" t="s">
        <v>106</v>
      </c>
      <c r="C38" s="164"/>
      <c r="D38" s="164"/>
      <c r="E38" s="164"/>
      <c r="F38" s="164"/>
      <c r="G38" s="164"/>
      <c r="H38" s="164"/>
      <c r="I38" s="135">
        <v>0.25</v>
      </c>
      <c r="J38" s="135"/>
      <c r="K38" s="59"/>
      <c r="L38" s="43"/>
      <c r="M38" s="45" t="s">
        <v>120</v>
      </c>
    </row>
    <row r="39" spans="1:28" ht="57.6" customHeight="1" x14ac:dyDescent="0.25">
      <c r="A39" s="46" t="s">
        <v>66</v>
      </c>
      <c r="B39" s="158" t="s">
        <v>107</v>
      </c>
      <c r="C39" s="159"/>
      <c r="D39" s="159"/>
      <c r="E39" s="159"/>
      <c r="F39" s="159"/>
      <c r="G39" s="159"/>
      <c r="H39" s="160"/>
      <c r="I39" s="135">
        <v>0.15</v>
      </c>
      <c r="J39" s="135"/>
      <c r="K39" s="59"/>
      <c r="L39" s="43"/>
      <c r="M39" s="49" t="s">
        <v>122</v>
      </c>
    </row>
    <row r="40" spans="1:28" ht="57.6" customHeight="1" x14ac:dyDescent="0.25">
      <c r="A40" s="46" t="s">
        <v>67</v>
      </c>
      <c r="B40" s="158" t="s">
        <v>108</v>
      </c>
      <c r="C40" s="159"/>
      <c r="D40" s="159"/>
      <c r="E40" s="159"/>
      <c r="F40" s="159"/>
      <c r="G40" s="159"/>
      <c r="H40" s="160"/>
      <c r="I40" s="147">
        <v>0.1</v>
      </c>
      <c r="J40" s="148"/>
      <c r="K40" s="73"/>
      <c r="L40" s="72"/>
      <c r="M40" s="52" t="s">
        <v>121</v>
      </c>
      <c r="AB40" s="14"/>
    </row>
    <row r="41" spans="1:28" ht="57.6" customHeight="1" x14ac:dyDescent="0.25">
      <c r="A41" s="48" t="s">
        <v>68</v>
      </c>
      <c r="B41" s="158" t="s">
        <v>38</v>
      </c>
      <c r="C41" s="159"/>
      <c r="D41" s="159"/>
      <c r="E41" s="159"/>
      <c r="F41" s="159"/>
      <c r="G41" s="159"/>
      <c r="H41" s="160"/>
      <c r="I41" s="161">
        <v>0.25</v>
      </c>
      <c r="J41" s="162"/>
      <c r="K41" s="71"/>
      <c r="L41" s="43"/>
      <c r="M41" s="45" t="s">
        <v>82</v>
      </c>
    </row>
    <row r="42" spans="1:28" ht="14.45" customHeight="1" x14ac:dyDescent="0.25">
      <c r="A42" s="123" t="s">
        <v>81</v>
      </c>
      <c r="B42" s="124"/>
      <c r="C42" s="124"/>
      <c r="D42" s="124"/>
      <c r="E42" s="124"/>
      <c r="F42" s="124"/>
      <c r="G42" s="124"/>
      <c r="H42" s="124"/>
      <c r="I42" s="124"/>
      <c r="J42" s="125"/>
      <c r="K42" s="63">
        <f>K36*I36+K38*I38+K39*I39+K40*I40+K41*I41</f>
        <v>0</v>
      </c>
      <c r="L42" s="42"/>
      <c r="M42" s="32"/>
    </row>
    <row r="43" spans="1:28" ht="15.6" customHeight="1" x14ac:dyDescent="0.25">
      <c r="A43" s="126" t="s">
        <v>69</v>
      </c>
      <c r="B43" s="127"/>
      <c r="C43" s="127"/>
      <c r="D43" s="127"/>
      <c r="E43" s="127"/>
      <c r="F43" s="128"/>
      <c r="G43" s="129" t="s">
        <v>11</v>
      </c>
      <c r="H43" s="130"/>
      <c r="I43" s="131">
        <v>0.1</v>
      </c>
      <c r="J43" s="132"/>
      <c r="K43" s="62">
        <f>K47*I43</f>
        <v>0</v>
      </c>
      <c r="L43" s="37"/>
      <c r="M43" s="69"/>
      <c r="P43" s="60"/>
      <c r="Q43" s="150"/>
      <c r="R43" s="150"/>
      <c r="S43" s="150"/>
      <c r="T43" s="150"/>
      <c r="U43" s="150"/>
      <c r="V43" s="150"/>
      <c r="W43" s="150"/>
      <c r="X43" s="199"/>
      <c r="Y43" s="199"/>
      <c r="Z43" s="200"/>
      <c r="AA43" s="201"/>
      <c r="AB43" s="202"/>
    </row>
    <row r="44" spans="1:28" ht="18.75" customHeight="1" x14ac:dyDescent="0.25">
      <c r="A44" s="121" t="s">
        <v>56</v>
      </c>
      <c r="B44" s="113"/>
      <c r="C44" s="113"/>
      <c r="D44" s="113"/>
      <c r="E44" s="113"/>
      <c r="F44" s="113"/>
      <c r="G44" s="113"/>
      <c r="H44" s="113"/>
      <c r="I44" s="113"/>
      <c r="J44" s="122"/>
      <c r="K44" s="74"/>
      <c r="L44" s="75"/>
      <c r="M44" s="70"/>
      <c r="P44" s="60"/>
      <c r="Q44" s="150"/>
      <c r="R44" s="150"/>
      <c r="S44" s="150"/>
      <c r="T44" s="150"/>
      <c r="U44" s="150"/>
      <c r="V44" s="150"/>
      <c r="W44" s="150"/>
      <c r="X44" s="199"/>
      <c r="Y44" s="199"/>
      <c r="Z44" s="200"/>
      <c r="AA44" s="201"/>
      <c r="AB44" s="203"/>
    </row>
    <row r="45" spans="1:28" ht="58.9" customHeight="1" x14ac:dyDescent="0.25">
      <c r="A45" s="48" t="s">
        <v>54</v>
      </c>
      <c r="B45" s="133" t="s">
        <v>53</v>
      </c>
      <c r="C45" s="133"/>
      <c r="D45" s="133"/>
      <c r="E45" s="133"/>
      <c r="F45" s="133"/>
      <c r="G45" s="133"/>
      <c r="H45" s="133"/>
      <c r="I45" s="135">
        <v>0.5</v>
      </c>
      <c r="J45" s="135"/>
      <c r="K45" s="71"/>
      <c r="L45" s="71"/>
      <c r="M45" s="45" t="s">
        <v>83</v>
      </c>
    </row>
    <row r="46" spans="1:28" ht="58.9" customHeight="1" x14ac:dyDescent="0.25">
      <c r="A46" s="48" t="s">
        <v>54</v>
      </c>
      <c r="B46" s="133" t="s">
        <v>123</v>
      </c>
      <c r="C46" s="133"/>
      <c r="D46" s="133"/>
      <c r="E46" s="133"/>
      <c r="F46" s="133"/>
      <c r="G46" s="133"/>
      <c r="H46" s="133"/>
      <c r="I46" s="135">
        <v>0.5</v>
      </c>
      <c r="J46" s="135"/>
      <c r="K46" s="43"/>
      <c r="L46" s="43"/>
      <c r="M46" s="52" t="s">
        <v>84</v>
      </c>
    </row>
    <row r="47" spans="1:28" ht="14.45" customHeight="1" x14ac:dyDescent="0.25">
      <c r="A47" s="123" t="s">
        <v>90</v>
      </c>
      <c r="B47" s="124"/>
      <c r="C47" s="124"/>
      <c r="D47" s="124"/>
      <c r="E47" s="124"/>
      <c r="F47" s="124"/>
      <c r="G47" s="124"/>
      <c r="H47" s="124"/>
      <c r="I47" s="124"/>
      <c r="J47" s="125"/>
      <c r="K47" s="76"/>
      <c r="L47" s="42"/>
      <c r="M47" s="32"/>
    </row>
    <row r="48" spans="1:28" ht="15.6" customHeight="1" x14ac:dyDescent="0.25">
      <c r="A48" s="126" t="s">
        <v>70</v>
      </c>
      <c r="B48" s="127"/>
      <c r="C48" s="127"/>
      <c r="D48" s="127"/>
      <c r="E48" s="127"/>
      <c r="F48" s="128"/>
      <c r="G48" s="129" t="s">
        <v>11</v>
      </c>
      <c r="H48" s="130"/>
      <c r="I48" s="131">
        <v>0.1</v>
      </c>
      <c r="J48" s="132"/>
      <c r="K48" s="62">
        <f>K51*I48</f>
        <v>0</v>
      </c>
      <c r="L48" s="37"/>
      <c r="M48" s="69"/>
    </row>
    <row r="49" spans="1:13" ht="18.75" customHeight="1" x14ac:dyDescent="0.25">
      <c r="A49" s="121" t="s">
        <v>55</v>
      </c>
      <c r="B49" s="113"/>
      <c r="C49" s="113"/>
      <c r="D49" s="113"/>
      <c r="E49" s="113"/>
      <c r="F49" s="113"/>
      <c r="G49" s="113"/>
      <c r="H49" s="113"/>
      <c r="I49" s="113"/>
      <c r="J49" s="122"/>
      <c r="K49" s="74"/>
      <c r="L49" s="75"/>
      <c r="M49" s="53"/>
    </row>
    <row r="50" spans="1:13" ht="55.15" customHeight="1" x14ac:dyDescent="0.25">
      <c r="A50" s="47" t="s">
        <v>57</v>
      </c>
      <c r="B50" s="133" t="s">
        <v>110</v>
      </c>
      <c r="C50" s="134"/>
      <c r="D50" s="134"/>
      <c r="E50" s="134"/>
      <c r="F50" s="134"/>
      <c r="G50" s="134"/>
      <c r="H50" s="134"/>
      <c r="I50" s="135">
        <v>1</v>
      </c>
      <c r="J50" s="135"/>
      <c r="K50" s="73"/>
      <c r="L50" s="72"/>
      <c r="M50" s="56" t="s">
        <v>124</v>
      </c>
    </row>
    <row r="51" spans="1:13" x14ac:dyDescent="0.25">
      <c r="A51" s="123" t="s">
        <v>91</v>
      </c>
      <c r="B51" s="124"/>
      <c r="C51" s="124"/>
      <c r="D51" s="124"/>
      <c r="E51" s="124"/>
      <c r="F51" s="124"/>
      <c r="G51" s="124"/>
      <c r="H51" s="124"/>
      <c r="I51" s="124"/>
      <c r="J51" s="125"/>
      <c r="K51" s="76">
        <f>K50*I50</f>
        <v>0</v>
      </c>
      <c r="L51" s="42"/>
      <c r="M51" s="32"/>
    </row>
    <row r="52" spans="1:13" ht="15.6" customHeight="1" x14ac:dyDescent="0.25">
      <c r="A52" s="126" t="s">
        <v>86</v>
      </c>
      <c r="B52" s="127"/>
      <c r="C52" s="127"/>
      <c r="D52" s="127"/>
      <c r="E52" s="127"/>
      <c r="F52" s="128"/>
      <c r="G52" s="129" t="s">
        <v>11</v>
      </c>
      <c r="H52" s="130"/>
      <c r="I52" s="131">
        <v>0.05</v>
      </c>
      <c r="J52" s="132"/>
      <c r="K52" s="62">
        <f>K56*I52</f>
        <v>0</v>
      </c>
      <c r="L52" s="37"/>
      <c r="M52" s="69"/>
    </row>
    <row r="53" spans="1:13" ht="18.75" customHeight="1" x14ac:dyDescent="0.25">
      <c r="A53" s="121" t="s">
        <v>58</v>
      </c>
      <c r="B53" s="113"/>
      <c r="C53" s="113"/>
      <c r="D53" s="113"/>
      <c r="E53" s="113"/>
      <c r="F53" s="113"/>
      <c r="G53" s="113"/>
      <c r="H53" s="113"/>
      <c r="I53" s="113"/>
      <c r="J53" s="122"/>
      <c r="K53" s="74"/>
      <c r="L53" s="75"/>
      <c r="M53" s="53"/>
    </row>
    <row r="54" spans="1:13" ht="55.15" customHeight="1" x14ac:dyDescent="0.25">
      <c r="A54" s="47" t="s">
        <v>60</v>
      </c>
      <c r="B54" s="133" t="s">
        <v>85</v>
      </c>
      <c r="C54" s="134"/>
      <c r="D54" s="134"/>
      <c r="E54" s="134"/>
      <c r="F54" s="134"/>
      <c r="G54" s="134"/>
      <c r="H54" s="134"/>
      <c r="I54" s="135">
        <v>0.5</v>
      </c>
      <c r="J54" s="135"/>
      <c r="K54" s="73"/>
      <c r="L54" s="72"/>
      <c r="M54" s="52" t="s">
        <v>87</v>
      </c>
    </row>
    <row r="55" spans="1:13" ht="55.15" customHeight="1" x14ac:dyDescent="0.25">
      <c r="A55" s="47" t="s">
        <v>61</v>
      </c>
      <c r="B55" s="133" t="s">
        <v>59</v>
      </c>
      <c r="C55" s="134"/>
      <c r="D55" s="134"/>
      <c r="E55" s="134"/>
      <c r="F55" s="134"/>
      <c r="G55" s="134"/>
      <c r="H55" s="134"/>
      <c r="I55" s="135">
        <v>0.5</v>
      </c>
      <c r="J55" s="135"/>
      <c r="K55" s="73"/>
      <c r="L55" s="72"/>
      <c r="M55" s="52" t="s">
        <v>88</v>
      </c>
    </row>
    <row r="56" spans="1:13" x14ac:dyDescent="0.25">
      <c r="A56" s="123" t="s">
        <v>92</v>
      </c>
      <c r="B56" s="124"/>
      <c r="C56" s="124"/>
      <c r="D56" s="124"/>
      <c r="E56" s="124"/>
      <c r="F56" s="124"/>
      <c r="G56" s="124"/>
      <c r="H56" s="124"/>
      <c r="I56" s="124"/>
      <c r="J56" s="125"/>
      <c r="K56" s="76"/>
      <c r="L56" s="42"/>
      <c r="M56" s="32"/>
    </row>
    <row r="57" spans="1:13" x14ac:dyDescent="0.25">
      <c r="A57" s="198" t="s">
        <v>95</v>
      </c>
      <c r="B57" s="198"/>
      <c r="C57" s="198"/>
      <c r="D57" s="198"/>
      <c r="E57" s="198"/>
      <c r="F57" s="198"/>
      <c r="G57" s="198"/>
      <c r="H57" s="198"/>
      <c r="I57" s="198"/>
      <c r="J57" s="198"/>
      <c r="K57" s="195">
        <f>SUM(K8,K23,K27,K33,K43,K48,K52)</f>
        <v>0</v>
      </c>
      <c r="L57" s="197"/>
    </row>
    <row r="58" spans="1:13" x14ac:dyDescent="0.25">
      <c r="A58" s="198"/>
      <c r="B58" s="198"/>
      <c r="C58" s="198"/>
      <c r="D58" s="198"/>
      <c r="E58" s="198"/>
      <c r="F58" s="198"/>
      <c r="G58" s="198"/>
      <c r="H58" s="198"/>
      <c r="I58" s="198"/>
      <c r="J58" s="198"/>
      <c r="K58" s="196"/>
      <c r="L58" s="197"/>
    </row>
  </sheetData>
  <protectedRanges>
    <protectedRange sqref="D2 B3" name="Range1_1"/>
    <protectedRange sqref="K30:M31 K10:M21 K50:M50 K25:M25 Z43:AB44 K45:M46 K54:M55 K36:M41" name="Range2_1"/>
  </protectedRanges>
  <mergeCells count="107">
    <mergeCell ref="A47:J47"/>
    <mergeCell ref="A43:F43"/>
    <mergeCell ref="G43:H43"/>
    <mergeCell ref="I43:J43"/>
    <mergeCell ref="B46:H46"/>
    <mergeCell ref="I46:J46"/>
    <mergeCell ref="K14:K17"/>
    <mergeCell ref="Q43:W44"/>
    <mergeCell ref="X43:Y44"/>
    <mergeCell ref="A28:J29"/>
    <mergeCell ref="B30:H31"/>
    <mergeCell ref="K30:K31"/>
    <mergeCell ref="I30:J31"/>
    <mergeCell ref="A22:J22"/>
    <mergeCell ref="I23:J23"/>
    <mergeCell ref="I27:J27"/>
    <mergeCell ref="A23:F23"/>
    <mergeCell ref="G23:H23"/>
    <mergeCell ref="A24:J24"/>
    <mergeCell ref="B25:H25"/>
    <mergeCell ref="I25:J25"/>
    <mergeCell ref="A26:J26"/>
    <mergeCell ref="A27:F27"/>
    <mergeCell ref="G27:H27"/>
    <mergeCell ref="Z43:Z44"/>
    <mergeCell ref="AA43:AA44"/>
    <mergeCell ref="AB43:AB44"/>
    <mergeCell ref="A44:J44"/>
    <mergeCell ref="B45:H45"/>
    <mergeCell ref="I45:J45"/>
    <mergeCell ref="L1:L5"/>
    <mergeCell ref="M1:M5"/>
    <mergeCell ref="L6:L7"/>
    <mergeCell ref="M6:M7"/>
    <mergeCell ref="L10:L13"/>
    <mergeCell ref="M10:M13"/>
    <mergeCell ref="B10:H13"/>
    <mergeCell ref="I10:J13"/>
    <mergeCell ref="A1:C1"/>
    <mergeCell ref="A2:C2"/>
    <mergeCell ref="D2:F2"/>
    <mergeCell ref="A6:J6"/>
    <mergeCell ref="A7:H7"/>
    <mergeCell ref="I7:J7"/>
    <mergeCell ref="B3:F4"/>
    <mergeCell ref="D1:H1"/>
    <mergeCell ref="K6:K7"/>
    <mergeCell ref="K1:K5"/>
    <mergeCell ref="K10:K13"/>
    <mergeCell ref="A9:J9"/>
    <mergeCell ref="I8:J8"/>
    <mergeCell ref="A8:F8"/>
    <mergeCell ref="B18:H21"/>
    <mergeCell ref="I18:J21"/>
    <mergeCell ref="K18:K21"/>
    <mergeCell ref="L18:L21"/>
    <mergeCell ref="M18:M21"/>
    <mergeCell ref="L14:L17"/>
    <mergeCell ref="M14:M17"/>
    <mergeCell ref="B14:H17"/>
    <mergeCell ref="I14:J17"/>
    <mergeCell ref="M34:M35"/>
    <mergeCell ref="B36:H37"/>
    <mergeCell ref="I36:J37"/>
    <mergeCell ref="K36:K37"/>
    <mergeCell ref="L36:L37"/>
    <mergeCell ref="M36:M37"/>
    <mergeCell ref="B38:H38"/>
    <mergeCell ref="I38:J38"/>
    <mergeCell ref="K28:K29"/>
    <mergeCell ref="L28:L29"/>
    <mergeCell ref="M28:M29"/>
    <mergeCell ref="L30:L31"/>
    <mergeCell ref="M30:M31"/>
    <mergeCell ref="A32:J32"/>
    <mergeCell ref="A33:F33"/>
    <mergeCell ref="G33:H33"/>
    <mergeCell ref="A34:J35"/>
    <mergeCell ref="I33:J33"/>
    <mergeCell ref="B39:H39"/>
    <mergeCell ref="I39:J39"/>
    <mergeCell ref="B40:H40"/>
    <mergeCell ref="I40:J40"/>
    <mergeCell ref="B41:H41"/>
    <mergeCell ref="I41:J41"/>
    <mergeCell ref="A42:J42"/>
    <mergeCell ref="K34:K35"/>
    <mergeCell ref="L34:L35"/>
    <mergeCell ref="A56:J56"/>
    <mergeCell ref="A57:J58"/>
    <mergeCell ref="K57:K58"/>
    <mergeCell ref="L57:L58"/>
    <mergeCell ref="A48:F48"/>
    <mergeCell ref="G48:H48"/>
    <mergeCell ref="I48:J48"/>
    <mergeCell ref="A49:J49"/>
    <mergeCell ref="B55:H55"/>
    <mergeCell ref="I55:J55"/>
    <mergeCell ref="B50:H50"/>
    <mergeCell ref="I50:J50"/>
    <mergeCell ref="A51:J51"/>
    <mergeCell ref="A52:F52"/>
    <mergeCell ref="G52:H52"/>
    <mergeCell ref="I52:J52"/>
    <mergeCell ref="A53:J53"/>
    <mergeCell ref="B54:H54"/>
    <mergeCell ref="I54:J54"/>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4"/>
  <sheetViews>
    <sheetView tabSelected="1" workbookViewId="0">
      <selection activeCell="H17" sqref="H17"/>
    </sheetView>
  </sheetViews>
  <sheetFormatPr defaultRowHeight="15" x14ac:dyDescent="0.25"/>
  <cols>
    <col min="1" max="1" width="39.5703125" bestFit="1" customWidth="1"/>
    <col min="2" max="4" width="12.42578125" bestFit="1" customWidth="1"/>
  </cols>
  <sheetData>
    <row r="1" spans="1:4" ht="16.5" thickBot="1" x14ac:dyDescent="0.3">
      <c r="A1" s="204" t="s">
        <v>34</v>
      </c>
      <c r="B1" s="204"/>
      <c r="C1" s="204"/>
      <c r="D1" s="204"/>
    </row>
    <row r="2" spans="1:4" x14ac:dyDescent="0.25">
      <c r="A2" s="27" t="s">
        <v>30</v>
      </c>
      <c r="B2" s="26" t="s">
        <v>22</v>
      </c>
      <c r="C2" s="23" t="s">
        <v>23</v>
      </c>
      <c r="D2" s="23" t="s">
        <v>24</v>
      </c>
    </row>
    <row r="3" spans="1:4" x14ac:dyDescent="0.25">
      <c r="A3" s="28" t="s">
        <v>31</v>
      </c>
      <c r="B3" s="64"/>
      <c r="C3" s="64"/>
      <c r="D3" s="64"/>
    </row>
    <row r="4" spans="1:4" x14ac:dyDescent="0.25">
      <c r="A4" s="28" t="s">
        <v>71</v>
      </c>
      <c r="B4" s="64"/>
      <c r="C4" s="64"/>
      <c r="D4" s="64"/>
    </row>
    <row r="5" spans="1:4" x14ac:dyDescent="0.25">
      <c r="A5" s="28" t="s">
        <v>72</v>
      </c>
      <c r="B5" s="64"/>
      <c r="C5" s="64"/>
      <c r="D5" s="64"/>
    </row>
    <row r="6" spans="1:4" x14ac:dyDescent="0.25">
      <c r="A6" s="28" t="s">
        <v>73</v>
      </c>
      <c r="B6" s="64"/>
      <c r="C6" s="64"/>
      <c r="D6" s="64"/>
    </row>
    <row r="7" spans="1:4" x14ac:dyDescent="0.25">
      <c r="A7" s="54" t="s">
        <v>74</v>
      </c>
      <c r="B7" s="65"/>
      <c r="C7" s="65"/>
      <c r="D7" s="65"/>
    </row>
    <row r="8" spans="1:4" x14ac:dyDescent="0.25">
      <c r="A8" s="28" t="s">
        <v>75</v>
      </c>
      <c r="B8" s="64"/>
      <c r="C8" s="64"/>
      <c r="D8" s="64"/>
    </row>
    <row r="9" spans="1:4" ht="15.75" thickBot="1" x14ac:dyDescent="0.3">
      <c r="A9" s="55" t="s">
        <v>89</v>
      </c>
      <c r="B9" s="66"/>
      <c r="C9" s="66"/>
      <c r="D9" s="66"/>
    </row>
    <row r="10" spans="1:4" x14ac:dyDescent="0.25">
      <c r="A10" s="29"/>
      <c r="B10" s="30"/>
      <c r="C10" s="30"/>
      <c r="D10" s="30"/>
    </row>
    <row r="11" spans="1:4" x14ac:dyDescent="0.25">
      <c r="A11" s="29"/>
      <c r="B11" s="30"/>
      <c r="C11" s="30"/>
      <c r="D11" s="30"/>
    </row>
    <row r="12" spans="1:4" ht="15.75" thickBot="1" x14ac:dyDescent="0.3">
      <c r="A12" s="29"/>
      <c r="B12" s="30"/>
      <c r="C12" s="30"/>
      <c r="D12" s="30"/>
    </row>
    <row r="13" spans="1:4" x14ac:dyDescent="0.25">
      <c r="A13" s="22" t="s">
        <v>32</v>
      </c>
      <c r="B13" s="67"/>
      <c r="C13" s="68"/>
      <c r="D13" s="68"/>
    </row>
    <row r="14" spans="1:4" ht="15.75" thickBot="1" x14ac:dyDescent="0.3">
      <c r="A14" s="24" t="s">
        <v>33</v>
      </c>
      <c r="B14" s="25"/>
      <c r="C14" s="25"/>
      <c r="D14" s="25"/>
    </row>
  </sheetData>
  <sheetProtection selectLockedCells="1" selectUnlockedCells="1"/>
  <mergeCells count="1">
    <mergeCell ref="A1:D1"/>
  </mergeCells>
  <conditionalFormatting sqref="B14:D14">
    <cfRule type="containsText" dxfId="1" priority="1" operator="containsText" text="Incompetent">
      <formula>NOT(ISERROR(SEARCH("Incompetent",B14)))</formula>
    </cfRule>
    <cfRule type="containsText" dxfId="0" priority="2" operator="containsText" text="Competent">
      <formula>NOT(ISERROR(SEARCH("Competent",B14)))</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Introduction</vt:lpstr>
      <vt:lpstr>Gate Keepers</vt:lpstr>
      <vt:lpstr>Technical Evaluation Criteria</vt:lpstr>
      <vt:lpstr>TET 1</vt:lpstr>
      <vt:lpstr> TET 2.</vt:lpstr>
      <vt:lpstr>TET 2</vt:lpstr>
      <vt:lpstr>TET 3</vt:lpstr>
      <vt:lpstr>Final Technical Score</vt:lpstr>
      <vt:lpstr>Introduction!Print_Area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Tarryn Jubelin</dc:creator>
  <cp:lastModifiedBy>Sinethemba Galane</cp:lastModifiedBy>
  <dcterms:created xsi:type="dcterms:W3CDTF">2020-09-07T11:48:12Z</dcterms:created>
  <dcterms:modified xsi:type="dcterms:W3CDTF">2023-04-03T07:00:12Z</dcterms:modified>
</cp:coreProperties>
</file>