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https://d.docs.live.net/64857f9af9ed82e6/AEP/Projects/2024/202401 Iziko Projects/202401-8 Izam Foyer ^0 Bathrooms Upgrades/Tender Documents/Electrical/07-11-2024/Mechanical/"/>
    </mc:Choice>
  </mc:AlternateContent>
  <xr:revisionPtr revIDLastSave="1" documentId="13_ncr:1_{293DFA44-366B-4BE9-9130-6BC087611391}" xr6:coauthVersionLast="47" xr6:coauthVersionMax="47" xr10:uidLastSave="{9486F21B-A4AE-4F8B-A5AC-E00942A6FEE3}"/>
  <bookViews>
    <workbookView xWindow="20370" yWindow="-120" windowWidth="29040" windowHeight="15840" tabRatio="840" xr2:uid="{00000000-000D-0000-FFFF-FFFF00000000}"/>
  </bookViews>
  <sheets>
    <sheet name="P&amp;Gs" sheetId="124" r:id="rId1"/>
    <sheet name="VENTILATION" sheetId="129" r:id="rId2"/>
    <sheet name="PROVISIONAL AMOUNTS" sheetId="130" r:id="rId3"/>
    <sheet name="SUMMARY" sheetId="125" r:id="rId4"/>
  </sheets>
  <definedNames>
    <definedName name="_xlnm.Print_Area" localSheetId="0">'P&amp;Gs'!$A$1:$F$19</definedName>
    <definedName name="_xlnm.Print_Area" localSheetId="2">'PROVISIONAL AMOUNTS'!$A$1:$F$14</definedName>
    <definedName name="_xlnm.Print_Area" localSheetId="3">SUMMARY!$A$1:$C$13</definedName>
    <definedName name="_xlnm.Print_Area" localSheetId="1">VENTILATION!$A$1:$F$65</definedName>
    <definedName name="_xlnm.Print_Titles" localSheetId="0">'P&amp;Gs'!$1:$4</definedName>
    <definedName name="_xlnm.Print_Titles" localSheetId="2">'PROVISIONAL AMOUNTS'!$1:$4</definedName>
    <definedName name="_xlnm.Print_Titles" localSheetId="3">SUMMARY!$1:$5</definedName>
    <definedName name="_xlnm.Print_Titles" localSheetId="1">VENTILATION!$1:$4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29" l="1"/>
  <c r="F17" i="129"/>
  <c r="F18" i="129"/>
  <c r="F19" i="129"/>
  <c r="F20" i="129"/>
  <c r="F21" i="129"/>
  <c r="F22" i="129"/>
  <c r="F25" i="129"/>
  <c r="F26" i="129"/>
  <c r="F27" i="129"/>
  <c r="F28" i="129"/>
  <c r="F29" i="129"/>
  <c r="F30" i="129"/>
  <c r="F33" i="129"/>
  <c r="F34" i="129"/>
  <c r="F35" i="129"/>
  <c r="F36" i="129"/>
  <c r="F37" i="129"/>
  <c r="F38" i="129"/>
  <c r="F41" i="129"/>
  <c r="F42" i="129"/>
  <c r="F43" i="129"/>
  <c r="F46" i="129"/>
  <c r="F47" i="129"/>
  <c r="F48" i="129"/>
  <c r="F9" i="129"/>
  <c r="F10" i="129"/>
  <c r="F11" i="129"/>
  <c r="F12" i="129"/>
  <c r="F13" i="129"/>
  <c r="F8" i="129"/>
  <c r="F56" i="129"/>
  <c r="F8" i="130"/>
  <c r="F6" i="130"/>
  <c r="A1" i="130"/>
  <c r="F64" i="129"/>
  <c r="F62" i="129"/>
  <c r="F58" i="129"/>
  <c r="A1" i="129"/>
  <c r="F17" i="124"/>
  <c r="F14" i="130" l="1"/>
  <c r="F65" i="129"/>
  <c r="C7" i="125" s="1"/>
  <c r="F31" i="130" l="1"/>
  <c r="C8" i="125"/>
  <c r="F82" i="129"/>
  <c r="A1" i="125" l="1"/>
  <c r="F9" i="124" l="1"/>
  <c r="F10" i="124" l="1"/>
  <c r="F11" i="124"/>
  <c r="F12" i="124"/>
  <c r="F13" i="124"/>
  <c r="F14" i="124"/>
  <c r="F15" i="124"/>
  <c r="F16" i="124"/>
  <c r="F19" i="124" l="1"/>
  <c r="C6" i="125" s="1"/>
  <c r="C10" i="125" l="1"/>
</calcChain>
</file>

<file path=xl/sharedStrings.xml><?xml version="1.0" encoding="utf-8"?>
<sst xmlns="http://schemas.openxmlformats.org/spreadsheetml/2006/main" count="133" uniqueCount="92">
  <si>
    <t>TOTAL CARRIED OVER TO SUMMARY</t>
  </si>
  <si>
    <t>Sum</t>
  </si>
  <si>
    <t>ITEM</t>
  </si>
  <si>
    <t>DESCRIPTION</t>
  </si>
  <si>
    <t>UNIT</t>
  </si>
  <si>
    <t>QTY</t>
  </si>
  <si>
    <t xml:space="preserve">AMOUNT                       </t>
  </si>
  <si>
    <t>SECTION 1: PRELIMINARY &amp; GENERAL</t>
  </si>
  <si>
    <t>SECTION</t>
  </si>
  <si>
    <t>SECTION 1: PRELIMINARY AND GENERAL</t>
  </si>
  <si>
    <t>SUB-TOTAL EXCL. 15% VAT</t>
  </si>
  <si>
    <t>SUMMARY</t>
  </si>
  <si>
    <t>The bill of quantities must be read together with the preamble, tender specifications and drawings forming part of this tender. Quantities will be re-measured, actual quantities will be certified for payment</t>
  </si>
  <si>
    <t>Section 1: Preliminaries &amp; General</t>
  </si>
  <si>
    <t>1.1</t>
  </si>
  <si>
    <t>All TIME related items in terms of the Principal Agreement as  relating to this contract (Mechanical works only)</t>
  </si>
  <si>
    <t>item</t>
  </si>
  <si>
    <t>1.2</t>
  </si>
  <si>
    <t>Allow for all FIXED charge related items in terms of the Principal Agreement relating to this contract</t>
  </si>
  <si>
    <t>1.3</t>
  </si>
  <si>
    <t>Allow for all VALUE related items in terms of the Principal Agreement relating to this contract (Mechanical works only)</t>
  </si>
  <si>
    <t>1.4</t>
  </si>
  <si>
    <t>Site establishment cost</t>
  </si>
  <si>
    <t>1.5</t>
  </si>
  <si>
    <t>Chemical toilets</t>
  </si>
  <si>
    <t>1.6</t>
  </si>
  <si>
    <t>Provide all scaffolding, lifting and plant equipment needed for the duration of the contract</t>
  </si>
  <si>
    <t>sum</t>
  </si>
  <si>
    <t>1.7</t>
  </si>
  <si>
    <t>1.8</t>
  </si>
  <si>
    <t xml:space="preserve">RATE            </t>
  </si>
  <si>
    <t xml:space="preserve">SECTION 1: PRELIMINARY AND GENERAL </t>
  </si>
  <si>
    <t>AMOUNT (R)</t>
  </si>
  <si>
    <t>2.5.1</t>
  </si>
  <si>
    <t xml:space="preserve">GUARANTEE </t>
  </si>
  <si>
    <t>Allow for Rigging/hoisting of equipment (if applicable)</t>
  </si>
  <si>
    <t>TESTING AND COMMISSIONING</t>
  </si>
  <si>
    <t>IZIKO NATIONAL MUSEUMS - CAPE TOWN</t>
  </si>
  <si>
    <t>2.3.1</t>
  </si>
  <si>
    <t>PROVISIONAL ALLOWANCES</t>
  </si>
  <si>
    <t>2.5</t>
  </si>
  <si>
    <t>2.6.1</t>
  </si>
  <si>
    <t>Tests are to be done on the systems. Any second fix installations will again be tested on completion  The engineer is to witness the start and end of the tests and shall be given 72 hour prior notice of all said tests</t>
  </si>
  <si>
    <t>Allow for 12 Month maintenance period and guarantee for installations</t>
  </si>
  <si>
    <t>TRAINING</t>
  </si>
  <si>
    <t>Allow for the training of staff, on the operation and maintenance of all equipment and goods supplied and installed.</t>
  </si>
  <si>
    <t>Allow for testing and commissioning of entire installation after installation. To include and the required CoC's and certifications.</t>
  </si>
  <si>
    <t xml:space="preserve">Allow for Testing and commissioning of entire Installation and issuing Certificates of Compliance where applicable. </t>
  </si>
  <si>
    <t xml:space="preserve">Allow for Safety File and Saftey Officer. </t>
  </si>
  <si>
    <t>SECTION 2: PROVISIONAL AMOUNTS</t>
  </si>
  <si>
    <t>ELECTRICAL &amp; ELECTRONIC INSTALLATIONS</t>
  </si>
  <si>
    <t>Allow a Provisional Amount for the Electrical Specialist iInstallation</t>
  </si>
  <si>
    <t>Allow a Provisional Amount for the Mechanical Specialist iInstallation</t>
  </si>
  <si>
    <t>CONTINGENCY AMOUNT</t>
  </si>
  <si>
    <t>SECTION 3: PROVISIONAL AMOUNTS</t>
  </si>
  <si>
    <t>VENTILATION INSTALLATION</t>
  </si>
  <si>
    <t>WC 1 &amp; 2</t>
  </si>
  <si>
    <t>WC 3 &amp; 4</t>
  </si>
  <si>
    <t>WC 5 &amp;6</t>
  </si>
  <si>
    <t>Second floor store</t>
  </si>
  <si>
    <t>Central extract system</t>
  </si>
  <si>
    <r>
      <t>g)</t>
    </r>
    <r>
      <rPr>
        <sz val="8"/>
        <color rgb="FF404040"/>
        <rFont val="Times New Roman"/>
        <family val="1"/>
      </rPr>
      <t xml:space="preserve">    </t>
    </r>
    <r>
      <rPr>
        <sz val="8"/>
        <color rgb="FF404040"/>
        <rFont val="Arial"/>
        <family val="2"/>
      </rPr>
      <t>Balance valves to achieve required volumes</t>
    </r>
  </si>
  <si>
    <r>
      <t>a)</t>
    </r>
    <r>
      <rPr>
        <sz val="8"/>
        <color rgb="FF404040"/>
        <rFont val="Times New Roman"/>
        <family val="1"/>
      </rPr>
      <t xml:space="preserve">    </t>
    </r>
    <r>
      <rPr>
        <sz val="8"/>
        <color rgb="FF404040"/>
        <rFont val="Arial"/>
        <family val="2"/>
      </rPr>
      <t>Remove existing fan and confirm duty.  Report but allow for new fan</t>
    </r>
  </si>
  <si>
    <r>
      <t>b)</t>
    </r>
    <r>
      <rPr>
        <sz val="8"/>
        <color rgb="FF404040"/>
        <rFont val="Times New Roman"/>
        <family val="1"/>
      </rPr>
      <t xml:space="preserve">    </t>
    </r>
    <r>
      <rPr>
        <sz val="8"/>
        <color rgb="FF404040"/>
        <rFont val="Arial"/>
        <family val="2"/>
      </rPr>
      <t xml:space="preserve">Remove extract ducting from WC 5 </t>
    </r>
  </si>
  <si>
    <r>
      <t>c)</t>
    </r>
    <r>
      <rPr>
        <sz val="8"/>
        <color rgb="FF404040"/>
        <rFont val="Times New Roman"/>
        <family val="1"/>
      </rPr>
      <t xml:space="preserve">     </t>
    </r>
    <r>
      <rPr>
        <sz val="8"/>
        <color rgb="FF404040"/>
        <rFont val="Arial"/>
        <family val="2"/>
      </rPr>
      <t xml:space="preserve">Install new galvanised ducting with dampers and new outlet grille </t>
    </r>
  </si>
  <si>
    <r>
      <t>d)</t>
    </r>
    <r>
      <rPr>
        <sz val="8"/>
        <color rgb="FF404040"/>
        <rFont val="Times New Roman"/>
        <family val="1"/>
      </rPr>
      <t xml:space="preserve">    </t>
    </r>
    <r>
      <rPr>
        <sz val="8"/>
        <color rgb="FF404040"/>
        <rFont val="Arial"/>
        <family val="2"/>
      </rPr>
      <t>Install spigots and flexible connections</t>
    </r>
  </si>
  <si>
    <r>
      <t>e)</t>
    </r>
    <r>
      <rPr>
        <sz val="8"/>
        <color rgb="FF404040"/>
        <rFont val="Times New Roman"/>
        <family val="1"/>
      </rPr>
      <t xml:space="preserve">    </t>
    </r>
    <r>
      <rPr>
        <sz val="8"/>
        <color rgb="FF404040"/>
        <rFont val="Arial"/>
        <family val="2"/>
      </rPr>
      <t xml:space="preserve">Install new extract valves once ceiling is installed </t>
    </r>
  </si>
  <si>
    <r>
      <t>a)</t>
    </r>
    <r>
      <rPr>
        <sz val="8"/>
        <color rgb="FF404040"/>
        <rFont val="Times New Roman"/>
        <family val="1"/>
      </rPr>
      <t xml:space="preserve">    </t>
    </r>
    <r>
      <rPr>
        <sz val="8"/>
        <color rgb="FF404040"/>
        <rFont val="Arial"/>
        <family val="2"/>
      </rPr>
      <t>Remove, inspect, clean and test existing fan for re-use</t>
    </r>
  </si>
  <si>
    <r>
      <t>b)</t>
    </r>
    <r>
      <rPr>
        <sz val="8"/>
        <color rgb="FF404040"/>
        <rFont val="Times New Roman"/>
        <family val="1"/>
      </rPr>
      <t xml:space="preserve">    </t>
    </r>
    <r>
      <rPr>
        <sz val="8"/>
        <color rgb="FF404040"/>
        <rFont val="Arial"/>
        <family val="2"/>
      </rPr>
      <t xml:space="preserve">Remove extract ducting from WC 1 and 2 </t>
    </r>
  </si>
  <si>
    <r>
      <t>f)</t>
    </r>
    <r>
      <rPr>
        <sz val="8"/>
        <color rgb="FF404040"/>
        <rFont val="Times New Roman"/>
        <family val="1"/>
      </rPr>
      <t xml:space="preserve">      </t>
    </r>
    <r>
      <rPr>
        <sz val="8"/>
        <color rgb="FF404040"/>
        <rFont val="Arial"/>
        <family val="2"/>
      </rPr>
      <t>Balance valves to achieve required volumes</t>
    </r>
  </si>
  <si>
    <r>
      <t>a)</t>
    </r>
    <r>
      <rPr>
        <sz val="8"/>
        <color rgb="FF404040"/>
        <rFont val="Times New Roman"/>
        <family val="1"/>
      </rPr>
      <t xml:space="preserve">    </t>
    </r>
    <r>
      <rPr>
        <sz val="8"/>
        <color rgb="FF404040"/>
        <rFont val="Arial"/>
        <family val="2"/>
      </rPr>
      <t>Remove existing wall grilles from WC 3&amp;4</t>
    </r>
  </si>
  <si>
    <r>
      <t>b)</t>
    </r>
    <r>
      <rPr>
        <sz val="8"/>
        <color rgb="FF404040"/>
        <rFont val="Times New Roman"/>
        <family val="1"/>
      </rPr>
      <t xml:space="preserve">    </t>
    </r>
    <r>
      <rPr>
        <sz val="8"/>
        <color rgb="FF404040"/>
        <rFont val="Arial"/>
        <family val="2"/>
      </rPr>
      <t xml:space="preserve">Remove extract grille from PREP room and inspect duct internals </t>
    </r>
  </si>
  <si>
    <r>
      <t>c)</t>
    </r>
    <r>
      <rPr>
        <sz val="8"/>
        <color rgb="FF404040"/>
        <rFont val="Times New Roman"/>
        <family val="1"/>
      </rPr>
      <t xml:space="preserve">     </t>
    </r>
    <r>
      <rPr>
        <sz val="8"/>
        <color rgb="FF404040"/>
        <rFont val="Arial"/>
        <family val="2"/>
      </rPr>
      <t>Install</t>
    </r>
    <r>
      <rPr>
        <sz val="8"/>
        <rFont val="Calibri"/>
        <family val="2"/>
      </rPr>
      <t xml:space="preserve"> </t>
    </r>
    <r>
      <rPr>
        <sz val="8"/>
        <color rgb="FF404040"/>
        <rFont val="Arial"/>
        <family val="2"/>
      </rPr>
      <t>OBD to balance extract from Prep room</t>
    </r>
  </si>
  <si>
    <r>
      <t>d)</t>
    </r>
    <r>
      <rPr>
        <sz val="8"/>
        <color rgb="FF404040"/>
        <rFont val="Times New Roman"/>
        <family val="1"/>
      </rPr>
      <t xml:space="preserve">    </t>
    </r>
    <r>
      <rPr>
        <sz val="8"/>
        <color rgb="FF404040"/>
        <rFont val="Arial"/>
        <family val="2"/>
      </rPr>
      <t xml:space="preserve">Install new galvanised connections in ceiling </t>
    </r>
  </si>
  <si>
    <r>
      <t>e)</t>
    </r>
    <r>
      <rPr>
        <sz val="8"/>
        <color rgb="FF404040"/>
        <rFont val="Times New Roman"/>
        <family val="1"/>
      </rPr>
      <t xml:space="preserve">    </t>
    </r>
    <r>
      <rPr>
        <sz val="8"/>
        <color rgb="FF404040"/>
        <rFont val="Arial"/>
        <family val="2"/>
      </rPr>
      <t>Install spigots and flexible connections</t>
    </r>
  </si>
  <si>
    <r>
      <t>f)</t>
    </r>
    <r>
      <rPr>
        <sz val="8"/>
        <color rgb="FF404040"/>
        <rFont val="Times New Roman"/>
        <family val="1"/>
      </rPr>
      <t xml:space="preserve">      </t>
    </r>
    <r>
      <rPr>
        <sz val="8"/>
        <color rgb="FF404040"/>
        <rFont val="Arial"/>
        <family val="2"/>
      </rPr>
      <t xml:space="preserve">Install new extract valves once ceiling is installed </t>
    </r>
  </si>
  <si>
    <r>
      <t>a)</t>
    </r>
    <r>
      <rPr>
        <sz val="8"/>
        <color rgb="FF404040"/>
        <rFont val="Times New Roman"/>
        <family val="1"/>
      </rPr>
      <t xml:space="preserve">    </t>
    </r>
    <r>
      <rPr>
        <sz val="8"/>
        <color rgb="FF404040"/>
        <rFont val="Arial"/>
        <family val="2"/>
      </rPr>
      <t xml:space="preserve">Remove extract ducting from room </t>
    </r>
  </si>
  <si>
    <r>
      <t>b)</t>
    </r>
    <r>
      <rPr>
        <sz val="8"/>
        <color rgb="FF404040"/>
        <rFont val="Times New Roman"/>
        <family val="1"/>
      </rPr>
      <t xml:space="preserve">    </t>
    </r>
    <r>
      <rPr>
        <sz val="8"/>
        <color rgb="FF404040"/>
        <rFont val="Arial"/>
        <family val="2"/>
      </rPr>
      <t xml:space="preserve">Install new extract grille to shaft with OBD </t>
    </r>
  </si>
  <si>
    <r>
      <t>c)</t>
    </r>
    <r>
      <rPr>
        <sz val="8"/>
        <color rgb="FF404040"/>
        <rFont val="Times New Roman"/>
        <family val="1"/>
      </rPr>
      <t xml:space="preserve">     </t>
    </r>
    <r>
      <rPr>
        <sz val="8"/>
        <color rgb="FF404040"/>
        <rFont val="Arial"/>
        <family val="2"/>
      </rPr>
      <t>Balance valves to achieve required volumes</t>
    </r>
  </si>
  <si>
    <r>
      <t>a)</t>
    </r>
    <r>
      <rPr>
        <sz val="8"/>
        <color rgb="FF404040"/>
        <rFont val="Times New Roman"/>
        <family val="1"/>
      </rPr>
      <t xml:space="preserve">    </t>
    </r>
    <r>
      <rPr>
        <sz val="8"/>
        <color rgb="FF404040"/>
        <rFont val="Arial"/>
        <family val="2"/>
      </rPr>
      <t>Remove existing extract fan</t>
    </r>
  </si>
  <si>
    <r>
      <t>b)</t>
    </r>
    <r>
      <rPr>
        <sz val="8"/>
        <color rgb="FF404040"/>
        <rFont val="Times New Roman"/>
        <family val="1"/>
      </rPr>
      <t xml:space="preserve">    </t>
    </r>
    <r>
      <rPr>
        <sz val="8"/>
        <color rgb="FF404040"/>
        <rFont val="Arial"/>
        <family val="2"/>
      </rPr>
      <t>Install new central ducting to ground floor</t>
    </r>
  </si>
  <si>
    <r>
      <t>c)</t>
    </r>
    <r>
      <rPr>
        <sz val="8"/>
        <color rgb="FF404040"/>
        <rFont val="Times New Roman"/>
        <family val="1"/>
      </rPr>
      <t xml:space="preserve">     </t>
    </r>
    <r>
      <rPr>
        <sz val="8"/>
        <color rgb="FF404040"/>
        <rFont val="Arial"/>
        <family val="2"/>
      </rPr>
      <t>Install new extract fan c/w 1.5 D pod attenuators and extract grille in existing cowl.</t>
    </r>
  </si>
  <si>
    <t>WC 7 , 8 &amp; 9 (1st floor)</t>
  </si>
  <si>
    <t xml:space="preserve">a)    Remove existing wall grilles </t>
  </si>
  <si>
    <t>b)    Remove extract ducting from WC 7,8 &amp; 9</t>
  </si>
  <si>
    <t xml:space="preserve">c)     Install new galvanised ducting with dampers and new outlet grille </t>
  </si>
  <si>
    <t>d)    Install spigots and flexible connections</t>
  </si>
  <si>
    <t xml:space="preserve">e)    Install new extract valves once ceiling is installed </t>
  </si>
  <si>
    <t>f)      Balance valves to achieve required volumes</t>
  </si>
  <si>
    <t>Allow a Provisional Sum of R25 000.00 (Twenty Five Thousand Rand) for unforeseen Ventilation works</t>
  </si>
  <si>
    <t>SECTION 2: VENTILATION</t>
  </si>
  <si>
    <t>SOUTH AFRICAN MUSEUM - BATHROOM UPGRADES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</si>
</sst>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R&quot;\ * #,##0.00_ ;_ &quot;R&quot;\ * \-#,##0.00_ ;_ &quot;R&quot;\ * &quot;-&quot;??_ ;_ @_ "/>
    <numFmt numFmtId="43" formatCode="_ * #,##0.00_ ;_ * \-#,##0.00_ ;_ * &quot;-&quot;??_ ;_ @_ "/>
    <numFmt numFmtId="164" formatCode="_-&quot;R&quot;* #,##0.00_-;\-&quot;R&quot;* #,##0.00_-;_-&quot;R&quot;* &quot;-&quot;??_-;_-@_-"/>
    <numFmt numFmtId="165" formatCode="_(* #,##0.00_);_(* \(#,##0.00\);_(* &quot;-&quot;??_);_(@_)"/>
    <numFmt numFmtId="166" formatCode="_(&quot;N$&quot;* #,##0.00_);_(&quot;N$&quot;* \(#,##0.00\);_(&quot;N$&quot;* &quot;-&quot;??_);_(@_)"/>
    <numFmt numFmtId="167" formatCode="###\ ###\ ##0.00"/>
    <numFmt numFmtId="168" formatCode="0.0"/>
  </numFmts>
  <fonts count="27" x14ac:knownFonts="1">
    <font>
      <sz val="10"/>
      <name val="Arial"/>
    </font>
    <font>
      <sz val="8"/>
      <name val="Arial"/>
      <family val="2"/>
    </font>
    <font>
      <sz val="8"/>
      <name val="Tahoma"/>
      <family val="2"/>
    </font>
    <font>
      <b/>
      <sz val="8"/>
      <name val="Tahoma"/>
      <family val="2"/>
    </font>
    <font>
      <sz val="10"/>
      <name val="Tahoma"/>
      <family val="2"/>
    </font>
    <font>
      <b/>
      <sz val="10"/>
      <name val="Tahoma"/>
      <family val="2"/>
    </font>
    <font>
      <sz val="10"/>
      <name val="Arial"/>
      <family val="2"/>
    </font>
    <font>
      <b/>
      <sz val="8"/>
      <name val="Arial"/>
      <family val="2"/>
    </font>
    <font>
      <sz val="8"/>
      <color theme="1"/>
      <name val="Arial"/>
      <family val="2"/>
    </font>
    <font>
      <sz val="10"/>
      <color theme="1"/>
      <name val="Arial"/>
      <family val="2"/>
    </font>
    <font>
      <b/>
      <u/>
      <sz val="8"/>
      <name val="Arial"/>
      <family val="2"/>
    </font>
    <font>
      <i/>
      <sz val="8"/>
      <name val="Arial"/>
      <family val="2"/>
    </font>
    <font>
      <sz val="8"/>
      <color indexed="12"/>
      <name val="Arial"/>
      <family val="2"/>
    </font>
    <font>
      <b/>
      <sz val="10"/>
      <name val="Arial"/>
      <family val="2"/>
    </font>
    <font>
      <b/>
      <sz val="12"/>
      <name val="Arial"/>
      <family val="2"/>
    </font>
    <font>
      <sz val="8"/>
      <name val="Arial"/>
      <family val="2"/>
    </font>
    <font>
      <b/>
      <sz val="8"/>
      <color theme="1"/>
      <name val="Arial"/>
      <family val="2"/>
    </font>
    <font>
      <sz val="12"/>
      <color theme="1"/>
      <name val="Arial"/>
      <family val="2"/>
    </font>
    <font>
      <b/>
      <u/>
      <sz val="8"/>
      <color theme="1"/>
      <name val="Arial"/>
      <family val="2"/>
    </font>
    <font>
      <sz val="8"/>
      <color rgb="FFFF0000"/>
      <name val="Arial"/>
      <family val="2"/>
    </font>
    <font>
      <b/>
      <u/>
      <sz val="11"/>
      <name val="Arial"/>
      <family val="2"/>
    </font>
    <font>
      <b/>
      <sz val="11"/>
      <name val="Arial"/>
      <family val="2"/>
    </font>
    <font>
      <b/>
      <sz val="11"/>
      <color theme="1"/>
      <name val="Arial"/>
      <family val="2"/>
    </font>
    <font>
      <sz val="8"/>
      <color rgb="FF404040"/>
      <name val="Times New Roman"/>
      <family val="1"/>
    </font>
    <font>
      <sz val="8"/>
      <color rgb="FF404040"/>
      <name val="Arial"/>
      <family val="2"/>
    </font>
    <font>
      <sz val="8"/>
      <name val="Calibri"/>
      <family val="2"/>
    </font>
    <font>
      <sz val="8"/>
      <color rgb="FF404040"/>
      <name val="Aptos Display"/>
      <family val="2"/>
    </font>
  </fonts>
  <fills count="3">
    <fill>
      <patternFill patternType="none"/>
    </fill>
    <fill>
      <patternFill patternType="gray125"/>
    </fill>
    <fill>
      <patternFill patternType="solid">
        <fgColor theme="4" tint="0.79998168889431442"/>
        <bgColor indexed="64"/>
      </patternFill>
    </fill>
  </fills>
  <borders count="34">
    <border>
      <left/>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style="thin">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dotted">
        <color indexed="64"/>
      </top>
      <bottom/>
      <diagonal/>
    </border>
    <border>
      <left/>
      <right style="medium">
        <color indexed="64"/>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7">
    <xf numFmtId="0" fontId="0" fillId="0" borderId="0"/>
    <xf numFmtId="165" fontId="6" fillId="0" borderId="0" applyFont="0" applyFill="0" applyBorder="0" applyAlignment="0" applyProtection="0"/>
    <xf numFmtId="0" fontId="6" fillId="0" borderId="0"/>
    <xf numFmtId="9" fontId="6" fillId="0" borderId="0" applyFont="0" applyFill="0" applyBorder="0" applyAlignment="0" applyProtection="0"/>
    <xf numFmtId="0" fontId="9" fillId="0" borderId="0"/>
    <xf numFmtId="166" fontId="6" fillId="0" borderId="0" applyFont="0" applyFill="0" applyBorder="0" applyAlignment="0" applyProtection="0"/>
    <xf numFmtId="0" fontId="6" fillId="0" borderId="0"/>
  </cellStyleXfs>
  <cellXfs count="137">
    <xf numFmtId="0" fontId="0" fillId="0" borderId="0" xfId="0"/>
    <xf numFmtId="0" fontId="4" fillId="0" borderId="0" xfId="0" applyFont="1" applyProtection="1">
      <protection locked="0"/>
    </xf>
    <xf numFmtId="0" fontId="4" fillId="0" borderId="0" xfId="0" applyFont="1" applyAlignment="1" applyProtection="1">
      <alignment horizontal="center"/>
      <protection locked="0"/>
    </xf>
    <xf numFmtId="43" fontId="1" fillId="0" borderId="0" xfId="0" applyNumberFormat="1" applyFont="1" applyProtection="1">
      <protection locked="0"/>
    </xf>
    <xf numFmtId="0" fontId="1" fillId="0" borderId="0" xfId="0" applyFont="1" applyAlignment="1" applyProtection="1">
      <alignment horizontal="left"/>
      <protection locked="0"/>
    </xf>
    <xf numFmtId="0" fontId="1" fillId="0" borderId="0" xfId="0" applyFont="1" applyAlignment="1" applyProtection="1">
      <alignment horizontal="center"/>
      <protection locked="0"/>
    </xf>
    <xf numFmtId="0" fontId="7" fillId="0" borderId="4" xfId="0" applyFont="1" applyBorder="1" applyAlignment="1" applyProtection="1">
      <alignment horizontal="center" vertical="center" wrapText="1"/>
      <protection locked="0"/>
    </xf>
    <xf numFmtId="0" fontId="2" fillId="0" borderId="0" xfId="0" applyFont="1" applyAlignment="1" applyProtection="1">
      <alignment horizontal="center"/>
      <protection locked="0"/>
    </xf>
    <xf numFmtId="0" fontId="3" fillId="0" borderId="0" xfId="0" applyFont="1" applyAlignment="1" applyProtection="1">
      <alignment horizontal="left"/>
      <protection locked="0"/>
    </xf>
    <xf numFmtId="0" fontId="4" fillId="0" borderId="0" xfId="0" applyFont="1" applyAlignment="1" applyProtection="1">
      <alignment horizontal="left"/>
      <protection locked="0"/>
    </xf>
    <xf numFmtId="0" fontId="5" fillId="0" borderId="0" xfId="0" applyFont="1" applyProtection="1">
      <protection locked="0"/>
    </xf>
    <xf numFmtId="2" fontId="2" fillId="0" borderId="0" xfId="0" applyNumberFormat="1" applyFont="1" applyAlignment="1" applyProtection="1">
      <alignment horizontal="center"/>
      <protection locked="0"/>
    </xf>
    <xf numFmtId="2" fontId="1" fillId="0" borderId="0" xfId="0" applyNumberFormat="1" applyFont="1" applyAlignment="1" applyProtection="1">
      <alignment horizontal="center"/>
      <protection locked="0"/>
    </xf>
    <xf numFmtId="2" fontId="4" fillId="0" borderId="0" xfId="0" applyNumberFormat="1" applyFont="1" applyProtection="1">
      <protection locked="0"/>
    </xf>
    <xf numFmtId="43" fontId="1"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1" fillId="0" borderId="1" xfId="0" applyFont="1" applyBorder="1" applyAlignment="1">
      <alignment wrapText="1"/>
    </xf>
    <xf numFmtId="1" fontId="1" fillId="0" borderId="1" xfId="0" applyNumberFormat="1" applyFont="1" applyBorder="1" applyAlignment="1">
      <alignment horizontal="center" wrapText="1"/>
    </xf>
    <xf numFmtId="2" fontId="1" fillId="0" borderId="1" xfId="0" applyNumberFormat="1" applyFont="1" applyBorder="1" applyAlignment="1">
      <alignment wrapText="1"/>
    </xf>
    <xf numFmtId="0" fontId="12" fillId="0" borderId="4" xfId="0" applyFont="1" applyBorder="1" applyAlignment="1" applyProtection="1">
      <alignment horizontal="center" vertical="center" wrapText="1"/>
      <protection locked="0"/>
    </xf>
    <xf numFmtId="0" fontId="12" fillId="0" borderId="1" xfId="0" applyFont="1" applyBorder="1" applyAlignment="1">
      <alignment wrapText="1"/>
    </xf>
    <xf numFmtId="1" fontId="12" fillId="0" borderId="1" xfId="0" applyNumberFormat="1" applyFont="1" applyBorder="1" applyAlignment="1">
      <alignment horizontal="center" wrapText="1"/>
    </xf>
    <xf numFmtId="2" fontId="12" fillId="0" borderId="1" xfId="0" applyNumberFormat="1" applyFont="1" applyBorder="1" applyAlignment="1">
      <alignment wrapText="1"/>
    </xf>
    <xf numFmtId="165" fontId="1" fillId="0" borderId="10" xfId="0" applyNumberFormat="1" applyFont="1" applyBorder="1" applyAlignment="1">
      <alignment horizontal="center" vertical="center"/>
    </xf>
    <xf numFmtId="165" fontId="1" fillId="0" borderId="1" xfId="0" applyNumberFormat="1" applyFont="1" applyBorder="1" applyAlignment="1">
      <alignment horizontal="center" vertical="center"/>
    </xf>
    <xf numFmtId="0" fontId="14" fillId="0" borderId="0" xfId="0" applyFont="1" applyAlignment="1" applyProtection="1">
      <alignment horizontal="center" vertical="center"/>
      <protection locked="0"/>
    </xf>
    <xf numFmtId="0" fontId="8" fillId="0" borderId="4" xfId="0" applyFont="1" applyBorder="1" applyAlignment="1">
      <alignment horizontal="center" vertical="center" wrapText="1"/>
    </xf>
    <xf numFmtId="168" fontId="16" fillId="0" borderId="4" xfId="0" applyNumberFormat="1" applyFont="1" applyBorder="1" applyAlignment="1">
      <alignment horizontal="center" vertical="center"/>
    </xf>
    <xf numFmtId="168" fontId="8" fillId="0" borderId="4" xfId="0" applyNumberFormat="1" applyFont="1" applyBorder="1" applyAlignment="1">
      <alignment horizontal="center" vertical="center"/>
    </xf>
    <xf numFmtId="0" fontId="18" fillId="0" borderId="1" xfId="0" applyFont="1" applyBorder="1" applyAlignment="1">
      <alignment vertical="center"/>
    </xf>
    <xf numFmtId="0" fontId="8" fillId="0" borderId="1" xfId="0" applyFont="1" applyBorder="1" applyAlignment="1">
      <alignment vertical="center" wrapText="1"/>
    </xf>
    <xf numFmtId="0" fontId="8" fillId="0" borderId="1" xfId="0" applyFont="1" applyBorder="1" applyAlignment="1">
      <alignment vertical="center"/>
    </xf>
    <xf numFmtId="0" fontId="17"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vertical="center" wrapText="1"/>
    </xf>
    <xf numFmtId="0" fontId="8" fillId="0" borderId="10" xfId="0" applyFont="1" applyBorder="1" applyAlignment="1">
      <alignment horizontal="center" vertical="center"/>
    </xf>
    <xf numFmtId="0" fontId="8" fillId="0" borderId="10" xfId="0" applyFont="1" applyBorder="1" applyAlignment="1">
      <alignment vertical="center"/>
    </xf>
    <xf numFmtId="168" fontId="8" fillId="0" borderId="11" xfId="0" applyNumberFormat="1" applyFont="1" applyBorder="1" applyAlignment="1">
      <alignment horizontal="center" vertical="center"/>
    </xf>
    <xf numFmtId="164" fontId="8" fillId="0" borderId="1" xfId="0" applyNumberFormat="1" applyFont="1" applyBorder="1" applyAlignment="1">
      <alignment horizontal="center" vertical="center" wrapText="1"/>
    </xf>
    <xf numFmtId="0" fontId="13" fillId="2" borderId="7" xfId="0" applyFont="1" applyFill="1" applyBorder="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166" fontId="13" fillId="2" borderId="9" xfId="5"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0"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64" fontId="1" fillId="0" borderId="1" xfId="0" applyNumberFormat="1" applyFont="1" applyBorder="1" applyAlignment="1" applyProtection="1">
      <alignment horizontal="center" vertical="center"/>
      <protection locked="0"/>
    </xf>
    <xf numFmtId="0" fontId="8" fillId="0" borderId="5" xfId="0" applyFont="1" applyBorder="1" applyAlignment="1">
      <alignment horizontal="center" vertical="center" wrapText="1"/>
    </xf>
    <xf numFmtId="164" fontId="1" fillId="0" borderId="2" xfId="0" applyNumberFormat="1" applyFont="1" applyBorder="1" applyAlignment="1">
      <alignment horizontal="center" vertical="center" wrapText="1"/>
    </xf>
    <xf numFmtId="0" fontId="8" fillId="0" borderId="3" xfId="0" applyFont="1" applyBorder="1" applyAlignment="1">
      <alignment horizontal="left" vertical="top" wrapText="1"/>
    </xf>
    <xf numFmtId="0" fontId="8" fillId="0" borderId="3" xfId="0" applyFont="1" applyBorder="1" applyAlignment="1">
      <alignment horizontal="center" vertical="center" wrapText="1"/>
    </xf>
    <xf numFmtId="164" fontId="8" fillId="0" borderId="3"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164" fontId="16" fillId="0" borderId="26" xfId="0" applyNumberFormat="1" applyFont="1" applyBorder="1" applyAlignment="1">
      <alignment horizontal="center" vertical="center" wrapText="1"/>
    </xf>
    <xf numFmtId="43" fontId="19" fillId="0" borderId="22" xfId="0" applyNumberFormat="1" applyFont="1" applyBorder="1" applyAlignment="1">
      <alignment vertical="center" wrapText="1"/>
    </xf>
    <xf numFmtId="168" fontId="8" fillId="0" borderId="27" xfId="0" applyNumberFormat="1" applyFont="1" applyBorder="1" applyAlignment="1">
      <alignment horizontal="center" vertical="center"/>
    </xf>
    <xf numFmtId="0" fontId="8" fillId="0" borderId="23" xfId="0" applyFont="1" applyBorder="1" applyAlignment="1">
      <alignment horizontal="center" vertical="center"/>
    </xf>
    <xf numFmtId="165" fontId="1" fillId="0" borderId="23" xfId="0" applyNumberFormat="1" applyFont="1" applyBorder="1" applyAlignment="1">
      <alignment horizontal="center" vertical="center"/>
    </xf>
    <xf numFmtId="2" fontId="1" fillId="0" borderId="22" xfId="0" applyNumberFormat="1" applyFont="1" applyBorder="1" applyAlignment="1">
      <alignment horizontal="right" wrapText="1"/>
    </xf>
    <xf numFmtId="165" fontId="1" fillId="0" borderId="28" xfId="0" applyNumberFormat="1" applyFont="1" applyBorder="1" applyAlignment="1">
      <alignment horizontal="center" vertical="center"/>
    </xf>
    <xf numFmtId="43" fontId="19" fillId="0" borderId="1" xfId="0" applyNumberFormat="1" applyFont="1" applyBorder="1" applyAlignment="1">
      <alignment vertical="center" wrapText="1"/>
    </xf>
    <xf numFmtId="0" fontId="1" fillId="0" borderId="1" xfId="0" applyFont="1" applyBorder="1" applyAlignment="1">
      <alignment horizontal="center" wrapText="1"/>
    </xf>
    <xf numFmtId="0" fontId="7" fillId="0" borderId="29" xfId="0" applyFont="1" applyBorder="1" applyAlignment="1" applyProtection="1">
      <alignment horizontal="center" vertical="center" wrapText="1"/>
      <protection locked="0"/>
    </xf>
    <xf numFmtId="0" fontId="7" fillId="0" borderId="30" xfId="0" applyFont="1" applyBorder="1" applyAlignment="1" applyProtection="1">
      <alignment horizontal="left" vertical="center" wrapText="1"/>
      <protection locked="0"/>
    </xf>
    <xf numFmtId="0" fontId="7" fillId="0" borderId="30" xfId="0" applyFont="1" applyBorder="1" applyAlignment="1" applyProtection="1">
      <alignment horizontal="center" vertical="center" wrapText="1"/>
      <protection locked="0"/>
    </xf>
    <xf numFmtId="2" fontId="7" fillId="0" borderId="30" xfId="0" applyNumberFormat="1" applyFont="1" applyBorder="1" applyAlignment="1" applyProtection="1">
      <alignment horizontal="center" vertical="center" wrapText="1"/>
      <protection locked="0"/>
    </xf>
    <xf numFmtId="43" fontId="7" fillId="0" borderId="30" xfId="0" applyNumberFormat="1" applyFont="1" applyBorder="1" applyAlignment="1" applyProtection="1">
      <alignment horizontal="center" vertical="center" wrapText="1"/>
      <protection locked="0"/>
    </xf>
    <xf numFmtId="43" fontId="3" fillId="0" borderId="12" xfId="0" applyNumberFormat="1" applyFont="1" applyBorder="1" applyAlignment="1" applyProtection="1">
      <alignment horizontal="center" vertical="center" wrapText="1"/>
      <protection locked="0"/>
    </xf>
    <xf numFmtId="0" fontId="1" fillId="0" borderId="23" xfId="0" applyFont="1" applyBorder="1" applyAlignment="1" applyProtection="1">
      <alignment vertical="center" wrapText="1"/>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left" vertical="center" wrapText="1"/>
      <protection locked="0"/>
    </xf>
    <xf numFmtId="0" fontId="7" fillId="0" borderId="14" xfId="0" applyFont="1" applyBorder="1" applyAlignment="1" applyProtection="1">
      <alignment horizontal="center" vertical="center" wrapText="1"/>
      <protection locked="0"/>
    </xf>
    <xf numFmtId="2" fontId="7" fillId="0" borderId="14" xfId="0" applyNumberFormat="1" applyFont="1" applyBorder="1" applyAlignment="1" applyProtection="1">
      <alignment horizontal="center" vertical="center" wrapText="1"/>
      <protection locked="0"/>
    </xf>
    <xf numFmtId="43" fontId="7" fillId="0" borderId="14" xfId="0" applyNumberFormat="1" applyFont="1" applyBorder="1" applyAlignment="1" applyProtection="1">
      <alignment horizontal="center" vertical="center" wrapText="1"/>
      <protection locked="0"/>
    </xf>
    <xf numFmtId="43" fontId="3" fillId="0" borderId="15" xfId="0" applyNumberFormat="1"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10" fillId="0" borderId="17" xfId="0" applyFont="1" applyBorder="1" applyAlignment="1">
      <alignment horizontal="left" vertical="center" wrapText="1"/>
    </xf>
    <xf numFmtId="0" fontId="1" fillId="0" borderId="17" xfId="0" applyFont="1" applyBorder="1" applyAlignment="1">
      <alignment horizontal="center" vertical="center" wrapText="1"/>
    </xf>
    <xf numFmtId="2" fontId="1" fillId="0" borderId="17" xfId="0" applyNumberFormat="1" applyFont="1" applyBorder="1" applyAlignment="1">
      <alignment horizontal="center" vertical="center" wrapText="1"/>
    </xf>
    <xf numFmtId="43" fontId="1" fillId="0" borderId="17" xfId="0" applyNumberFormat="1" applyFont="1" applyBorder="1" applyAlignment="1">
      <alignment horizontal="center" vertical="center" wrapText="1"/>
    </xf>
    <xf numFmtId="43" fontId="1" fillId="0" borderId="18" xfId="0" applyNumberFormat="1" applyFont="1" applyBorder="1" applyAlignment="1">
      <alignment horizontal="center" vertical="center" wrapText="1"/>
    </xf>
    <xf numFmtId="0" fontId="16" fillId="0" borderId="16" xfId="0" applyFont="1" applyBorder="1" applyAlignment="1">
      <alignment horizontal="center" vertical="center" wrapText="1"/>
    </xf>
    <xf numFmtId="0" fontId="16" fillId="0" borderId="17" xfId="0" applyFont="1" applyBorder="1" applyAlignment="1">
      <alignment horizontal="left" vertical="center" wrapText="1"/>
    </xf>
    <xf numFmtId="0" fontId="16" fillId="0" borderId="17" xfId="0" applyFont="1" applyBorder="1" applyAlignment="1">
      <alignment horizontal="center" vertical="center" wrapText="1"/>
    </xf>
    <xf numFmtId="164" fontId="7" fillId="0" borderId="18" xfId="0" applyNumberFormat="1" applyFont="1" applyBorder="1" applyAlignment="1">
      <alignment horizontal="center" vertical="center"/>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164" fontId="8" fillId="0" borderId="17" xfId="0" applyNumberFormat="1" applyFont="1" applyBorder="1" applyAlignment="1">
      <alignment horizontal="center" vertical="center" wrapText="1"/>
    </xf>
    <xf numFmtId="164" fontId="1" fillId="0" borderId="18" xfId="0" applyNumberFormat="1" applyFont="1" applyBorder="1" applyAlignment="1">
      <alignment horizontal="center" vertical="center"/>
    </xf>
    <xf numFmtId="0" fontId="8" fillId="0" borderId="17" xfId="0" applyFont="1" applyBorder="1" applyAlignment="1">
      <alignment horizontal="left" vertical="center" wrapText="1"/>
    </xf>
    <xf numFmtId="0" fontId="1" fillId="0" borderId="17" xfId="0" applyFont="1" applyBorder="1" applyAlignment="1">
      <alignment horizontal="center" vertical="center"/>
    </xf>
    <xf numFmtId="164" fontId="1" fillId="0" borderId="17" xfId="0" applyNumberFormat="1" applyFont="1" applyBorder="1" applyAlignment="1" applyProtection="1">
      <alignment horizontal="center" vertical="center"/>
      <protection locked="0"/>
    </xf>
    <xf numFmtId="0" fontId="1" fillId="0" borderId="16" xfId="0" applyFont="1" applyBorder="1" applyAlignment="1" applyProtection="1">
      <alignment horizontal="center" vertical="center" wrapText="1"/>
      <protection locked="0"/>
    </xf>
    <xf numFmtId="0" fontId="1" fillId="0" borderId="17" xfId="0" applyFont="1" applyBorder="1" applyAlignment="1">
      <alignment horizontal="left" vertical="center" wrapText="1"/>
    </xf>
    <xf numFmtId="164" fontId="8" fillId="0" borderId="18" xfId="0" applyNumberFormat="1" applyFont="1" applyBorder="1" applyAlignment="1">
      <alignment horizontal="center" vertical="center" wrapText="1"/>
    </xf>
    <xf numFmtId="0" fontId="1" fillId="0" borderId="17" xfId="0" applyFont="1" applyBorder="1" applyAlignment="1" applyProtection="1">
      <alignment vertical="center"/>
      <protection locked="0"/>
    </xf>
    <xf numFmtId="2" fontId="1" fillId="0" borderId="17" xfId="0" applyNumberFormat="1" applyFont="1" applyBorder="1" applyAlignment="1" applyProtection="1">
      <alignment vertical="center"/>
      <protection locked="0"/>
    </xf>
    <xf numFmtId="0" fontId="18" fillId="0" borderId="17" xfId="0" applyFont="1" applyBorder="1" applyAlignment="1">
      <alignment horizontal="left" vertical="center" wrapText="1"/>
    </xf>
    <xf numFmtId="0" fontId="10" fillId="0" borderId="17" xfId="0" applyFont="1" applyBorder="1" applyAlignment="1" applyProtection="1">
      <alignment vertical="center"/>
      <protection locked="0"/>
    </xf>
    <xf numFmtId="0" fontId="7" fillId="0" borderId="0" xfId="0" applyFont="1" applyAlignment="1" applyProtection="1">
      <alignment horizontal="left"/>
      <protection locked="0"/>
    </xf>
    <xf numFmtId="0" fontId="1" fillId="0" borderId="17" xfId="0" applyFont="1" applyBorder="1" applyAlignment="1">
      <alignment vertical="center" wrapText="1"/>
    </xf>
    <xf numFmtId="2" fontId="1" fillId="0" borderId="17" xfId="0" applyNumberFormat="1" applyFont="1" applyBorder="1" applyAlignment="1">
      <alignment horizontal="center" vertical="center"/>
    </xf>
    <xf numFmtId="0" fontId="1" fillId="0" borderId="16" xfId="0" applyFont="1" applyBorder="1" applyAlignment="1" applyProtection="1">
      <alignment horizontal="center" vertical="center"/>
      <protection locked="0"/>
    </xf>
    <xf numFmtId="0" fontId="7" fillId="0" borderId="0" xfId="0" applyFont="1" applyAlignment="1" applyProtection="1">
      <alignment vertical="center"/>
      <protection locked="0"/>
    </xf>
    <xf numFmtId="0" fontId="7" fillId="0" borderId="31" xfId="0" applyFont="1" applyBorder="1" applyAlignment="1" applyProtection="1">
      <alignment horizontal="center" vertical="center" wrapText="1"/>
      <protection locked="0"/>
    </xf>
    <xf numFmtId="0" fontId="7" fillId="0" borderId="32" xfId="0" applyFont="1" applyBorder="1" applyAlignment="1" applyProtection="1">
      <alignment horizontal="left" vertical="center" wrapText="1"/>
      <protection locked="0"/>
    </xf>
    <xf numFmtId="0" fontId="7" fillId="0" borderId="32" xfId="0" applyFont="1" applyBorder="1" applyAlignment="1" applyProtection="1">
      <alignment horizontal="center" vertical="center" wrapText="1"/>
      <protection locked="0"/>
    </xf>
    <xf numFmtId="43" fontId="3" fillId="0" borderId="33" xfId="0" applyNumberFormat="1" applyFont="1" applyBorder="1" applyAlignment="1" applyProtection="1">
      <alignment horizontal="center" vertical="center" wrapText="1"/>
      <protection locked="0"/>
    </xf>
    <xf numFmtId="44" fontId="14" fillId="0" borderId="12" xfId="5" applyNumberFormat="1" applyFont="1" applyBorder="1" applyAlignment="1" applyProtection="1">
      <alignment horizontal="center" vertical="center"/>
    </xf>
    <xf numFmtId="44" fontId="1" fillId="0" borderId="22" xfId="0" applyNumberFormat="1" applyFont="1" applyBorder="1" applyAlignment="1">
      <alignment horizontal="center" vertical="center"/>
    </xf>
    <xf numFmtId="44" fontId="8" fillId="0" borderId="18" xfId="0" applyNumberFormat="1" applyFont="1" applyBorder="1" applyAlignment="1">
      <alignment horizontal="center" vertical="center" wrapText="1"/>
    </xf>
    <xf numFmtId="44" fontId="16" fillId="0" borderId="6" xfId="0" applyNumberFormat="1" applyFont="1" applyBorder="1" applyAlignment="1">
      <alignment horizontal="left" vertical="center" wrapText="1"/>
    </xf>
    <xf numFmtId="2" fontId="1" fillId="0" borderId="32" xfId="0" applyNumberFormat="1" applyFont="1" applyBorder="1" applyAlignment="1" applyProtection="1">
      <alignment horizontal="center" vertical="center" wrapText="1"/>
      <protection locked="0"/>
    </xf>
    <xf numFmtId="0" fontId="20" fillId="0" borderId="17" xfId="0" applyFont="1" applyBorder="1" applyAlignment="1">
      <alignment horizontal="left" vertical="center" wrapText="1"/>
    </xf>
    <xf numFmtId="44" fontId="8" fillId="0" borderId="17" xfId="0" applyNumberFormat="1" applyFont="1" applyBorder="1" applyAlignment="1">
      <alignment horizontal="center" vertical="center" wrapText="1"/>
    </xf>
    <xf numFmtId="0" fontId="21" fillId="0" borderId="16" xfId="0" applyFont="1" applyBorder="1" applyAlignment="1" applyProtection="1">
      <alignment horizontal="center" vertical="center"/>
      <protection locked="0"/>
    </xf>
    <xf numFmtId="0" fontId="21" fillId="0" borderId="17" xfId="0" applyFont="1" applyBorder="1" applyAlignment="1">
      <alignment horizontal="left" vertical="center"/>
    </xf>
    <xf numFmtId="44" fontId="22" fillId="0" borderId="18" xfId="0" applyNumberFormat="1" applyFont="1" applyBorder="1" applyAlignment="1">
      <alignment horizontal="left" vertical="center" wrapText="1"/>
    </xf>
    <xf numFmtId="0" fontId="21" fillId="0" borderId="19" xfId="0" applyFont="1" applyBorder="1" applyAlignment="1" applyProtection="1">
      <alignment horizontal="center" vertical="center"/>
      <protection locked="0"/>
    </xf>
    <xf numFmtId="0" fontId="21" fillId="0" borderId="20" xfId="0" applyFont="1" applyBorder="1" applyAlignment="1">
      <alignment horizontal="left" vertical="center"/>
    </xf>
    <xf numFmtId="167" fontId="21" fillId="0" borderId="21" xfId="5" applyNumberFormat="1" applyFont="1" applyBorder="1" applyAlignment="1" applyProtection="1">
      <alignment horizontal="center" vertical="center"/>
    </xf>
    <xf numFmtId="44" fontId="7" fillId="0" borderId="12" xfId="0" applyNumberFormat="1" applyFont="1" applyBorder="1" applyAlignment="1" applyProtection="1">
      <alignment horizontal="left" wrapText="1"/>
      <protection locked="0"/>
    </xf>
    <xf numFmtId="0" fontId="26" fillId="0" borderId="0" xfId="0" applyFont="1" applyAlignment="1">
      <alignment horizontal="justify" vertical="center"/>
    </xf>
    <xf numFmtId="0" fontId="24" fillId="0" borderId="0" xfId="0" applyFont="1" applyAlignment="1">
      <alignment horizontal="justify" vertical="center"/>
    </xf>
    <xf numFmtId="43" fontId="1" fillId="0" borderId="32" xfId="0" applyNumberFormat="1" applyFont="1" applyBorder="1" applyAlignment="1" applyProtection="1">
      <alignment horizontal="center" vertical="center" wrapText="1"/>
      <protection locked="0"/>
    </xf>
    <xf numFmtId="0" fontId="7" fillId="0" borderId="0" xfId="0" applyFont="1" applyAlignment="1" applyProtection="1">
      <alignment horizontal="left" vertical="center"/>
      <protection locked="0"/>
    </xf>
    <xf numFmtId="43" fontId="7" fillId="0" borderId="0" xfId="0" applyNumberFormat="1" applyFont="1" applyAlignment="1" applyProtection="1">
      <alignment horizontal="left" vertical="center"/>
      <protection locked="0"/>
    </xf>
    <xf numFmtId="0" fontId="11" fillId="0" borderId="1" xfId="0" applyFont="1" applyBorder="1" applyAlignment="1">
      <alignment horizontal="left" vertical="center" wrapText="1"/>
    </xf>
    <xf numFmtId="0" fontId="7" fillId="0" borderId="29" xfId="0" applyFont="1" applyBorder="1" applyAlignment="1" applyProtection="1">
      <alignment horizontal="left" vertical="center" wrapText="1"/>
      <protection locked="0"/>
    </xf>
    <xf numFmtId="0" fontId="7" fillId="0" borderId="30"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24"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0" fontId="14" fillId="0" borderId="29"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cellXfs>
  <cellStyles count="7">
    <cellStyle name="Comma 2" xfId="1" xr:uid="{00000000-0005-0000-0000-000001000000}"/>
    <cellStyle name="Currency_Broiler House Equipment" xfId="5" xr:uid="{ACB5170E-9919-4A1A-ACA9-7DF429F448BD}"/>
    <cellStyle name="Normal" xfId="0" builtinId="0"/>
    <cellStyle name="Normal 177" xfId="4" xr:uid="{7010EF1C-1D6B-4FF1-8C14-D35C81A9AA88}"/>
    <cellStyle name="Normal 2" xfId="2" xr:uid="{00000000-0005-0000-0000-000004000000}"/>
    <cellStyle name="Normal 2 2" xfId="6" xr:uid="{7A0629AF-93F9-4285-995E-0362308B7279}"/>
    <cellStyle name="Percent 2"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D0873-C88C-43AA-A548-18E12E677C0C}">
  <dimension ref="A1:F19"/>
  <sheetViews>
    <sheetView tabSelected="1" view="pageBreakPreview" zoomScaleNormal="100" zoomScaleSheetLayoutView="100" workbookViewId="0">
      <pane xSplit="2" ySplit="4" topLeftCell="C5" activePane="bottomRight" state="frozen"/>
      <selection pane="topRight" activeCell="C1" sqref="C1"/>
      <selection pane="bottomLeft" activeCell="A5" sqref="A5"/>
      <selection pane="bottomRight" activeCell="H6" sqref="H6"/>
    </sheetView>
  </sheetViews>
  <sheetFormatPr defaultColWidth="9.140625" defaultRowHeight="12.75" x14ac:dyDescent="0.2"/>
  <cols>
    <col min="1" max="1" width="6.42578125" style="2" customWidth="1"/>
    <col min="2" max="2" width="47.140625" style="1" customWidth="1"/>
    <col min="3" max="3" width="5.5703125" style="1" customWidth="1"/>
    <col min="4" max="4" width="5.85546875" style="13" customWidth="1"/>
    <col min="5" max="5" width="31.42578125" style="1" customWidth="1"/>
    <col min="6" max="6" width="34.42578125" style="15" customWidth="1"/>
    <col min="7" max="16384" width="9.140625" style="1"/>
  </cols>
  <sheetData>
    <row r="1" spans="1:6" ht="15" customHeight="1" x14ac:dyDescent="0.2">
      <c r="A1" s="8" t="s">
        <v>37</v>
      </c>
      <c r="B1" s="9"/>
      <c r="C1" s="7"/>
      <c r="D1" s="11"/>
      <c r="E1" s="3"/>
      <c r="F1" s="14"/>
    </row>
    <row r="2" spans="1:6" ht="15" customHeight="1" x14ac:dyDescent="0.2">
      <c r="A2" s="125" t="s">
        <v>91</v>
      </c>
      <c r="B2" s="125"/>
      <c r="C2" s="125"/>
      <c r="D2" s="125"/>
      <c r="E2" s="126" t="s">
        <v>31</v>
      </c>
      <c r="F2" s="126"/>
    </row>
    <row r="3" spans="1:6" ht="13.5" thickBot="1" x14ac:dyDescent="0.25">
      <c r="A3" s="99"/>
      <c r="B3" s="4"/>
      <c r="C3" s="5"/>
      <c r="D3" s="12"/>
      <c r="E3" s="3"/>
      <c r="F3" s="14"/>
    </row>
    <row r="4" spans="1:6" ht="45" customHeight="1" thickBot="1" x14ac:dyDescent="0.25">
      <c r="A4" s="62" t="s">
        <v>2</v>
      </c>
      <c r="B4" s="63" t="s">
        <v>3</v>
      </c>
      <c r="C4" s="64" t="s">
        <v>4</v>
      </c>
      <c r="D4" s="65" t="s">
        <v>5</v>
      </c>
      <c r="E4" s="66" t="s">
        <v>30</v>
      </c>
      <c r="F4" s="67" t="s">
        <v>6</v>
      </c>
    </row>
    <row r="5" spans="1:6" ht="45" customHeight="1" x14ac:dyDescent="0.2">
      <c r="A5" s="6">
        <v>1</v>
      </c>
      <c r="B5" s="43" t="s">
        <v>7</v>
      </c>
      <c r="C5" s="61"/>
      <c r="D5" s="61"/>
      <c r="E5" s="60"/>
      <c r="F5" s="54"/>
    </row>
    <row r="6" spans="1:6" ht="45" customHeight="1" x14ac:dyDescent="0.2">
      <c r="A6" s="6"/>
      <c r="B6" s="127" t="s">
        <v>12</v>
      </c>
      <c r="C6" s="16"/>
      <c r="D6" s="17"/>
      <c r="E6" s="60"/>
      <c r="F6" s="54"/>
    </row>
    <row r="7" spans="1:6" s="10" customFormat="1" ht="45" customHeight="1" x14ac:dyDescent="0.2">
      <c r="A7" s="19"/>
      <c r="B7" s="127"/>
      <c r="C7" s="20"/>
      <c r="D7" s="21"/>
      <c r="E7" s="22"/>
      <c r="F7" s="58"/>
    </row>
    <row r="8" spans="1:6" ht="45" customHeight="1" x14ac:dyDescent="0.2">
      <c r="A8" s="27">
        <v>1</v>
      </c>
      <c r="B8" s="29" t="s">
        <v>13</v>
      </c>
      <c r="C8" s="32"/>
      <c r="D8" s="32"/>
      <c r="E8" s="18"/>
      <c r="F8" s="58"/>
    </row>
    <row r="9" spans="1:6" ht="45" customHeight="1" x14ac:dyDescent="0.2">
      <c r="A9" s="28" t="s">
        <v>14</v>
      </c>
      <c r="B9" s="30" t="s">
        <v>15</v>
      </c>
      <c r="C9" s="33" t="s">
        <v>16</v>
      </c>
      <c r="D9" s="33">
        <v>1</v>
      </c>
      <c r="E9" s="38"/>
      <c r="F9" s="109">
        <f>E9*D9</f>
        <v>0</v>
      </c>
    </row>
    <row r="10" spans="1:6" ht="45" customHeight="1" x14ac:dyDescent="0.2">
      <c r="A10" s="37" t="s">
        <v>17</v>
      </c>
      <c r="B10" s="34" t="s">
        <v>18</v>
      </c>
      <c r="C10" s="35" t="s">
        <v>16</v>
      </c>
      <c r="D10" s="35">
        <v>1</v>
      </c>
      <c r="E10" s="23"/>
      <c r="F10" s="109">
        <f t="shared" ref="F10:F16" si="0">E10*D10</f>
        <v>0</v>
      </c>
    </row>
    <row r="11" spans="1:6" ht="45" customHeight="1" x14ac:dyDescent="0.2">
      <c r="A11" s="37" t="s">
        <v>19</v>
      </c>
      <c r="B11" s="34" t="s">
        <v>20</v>
      </c>
      <c r="C11" s="35" t="s">
        <v>16</v>
      </c>
      <c r="D11" s="35">
        <v>1</v>
      </c>
      <c r="E11" s="23"/>
      <c r="F11" s="109">
        <f t="shared" si="0"/>
        <v>0</v>
      </c>
    </row>
    <row r="12" spans="1:6" ht="45" customHeight="1" x14ac:dyDescent="0.2">
      <c r="A12" s="37" t="s">
        <v>21</v>
      </c>
      <c r="B12" s="36" t="s">
        <v>22</v>
      </c>
      <c r="C12" s="35" t="s">
        <v>16</v>
      </c>
      <c r="D12" s="35">
        <v>1</v>
      </c>
      <c r="E12" s="23"/>
      <c r="F12" s="109">
        <f t="shared" si="0"/>
        <v>0</v>
      </c>
    </row>
    <row r="13" spans="1:6" ht="45" customHeight="1" x14ac:dyDescent="0.2">
      <c r="A13" s="28" t="s">
        <v>23</v>
      </c>
      <c r="B13" s="31" t="s">
        <v>24</v>
      </c>
      <c r="C13" s="33" t="s">
        <v>16</v>
      </c>
      <c r="D13" s="33">
        <v>1</v>
      </c>
      <c r="E13" s="24"/>
      <c r="F13" s="109">
        <f t="shared" si="0"/>
        <v>0</v>
      </c>
    </row>
    <row r="14" spans="1:6" s="10" customFormat="1" ht="45" customHeight="1" x14ac:dyDescent="0.2">
      <c r="A14" s="37" t="s">
        <v>25</v>
      </c>
      <c r="B14" s="34" t="s">
        <v>26</v>
      </c>
      <c r="C14" s="35" t="s">
        <v>27</v>
      </c>
      <c r="D14" s="35">
        <v>1</v>
      </c>
      <c r="E14" s="23"/>
      <c r="F14" s="109">
        <f t="shared" si="0"/>
        <v>0</v>
      </c>
    </row>
    <row r="15" spans="1:6" ht="45" customHeight="1" x14ac:dyDescent="0.2">
      <c r="A15" s="28" t="s">
        <v>28</v>
      </c>
      <c r="B15" s="31" t="s">
        <v>35</v>
      </c>
      <c r="C15" s="33" t="s">
        <v>16</v>
      </c>
      <c r="D15" s="33">
        <v>1</v>
      </c>
      <c r="E15" s="24"/>
      <c r="F15" s="109">
        <f t="shared" si="0"/>
        <v>0</v>
      </c>
    </row>
    <row r="16" spans="1:6" ht="45" customHeight="1" x14ac:dyDescent="0.2">
      <c r="A16" s="37" t="s">
        <v>29</v>
      </c>
      <c r="B16" s="34" t="s">
        <v>47</v>
      </c>
      <c r="C16" s="35" t="s">
        <v>27</v>
      </c>
      <c r="D16" s="35">
        <v>1</v>
      </c>
      <c r="E16" s="23"/>
      <c r="F16" s="109">
        <f t="shared" si="0"/>
        <v>0</v>
      </c>
    </row>
    <row r="17" spans="1:6" ht="45" customHeight="1" x14ac:dyDescent="0.2">
      <c r="A17" s="37">
        <v>1.9</v>
      </c>
      <c r="B17" s="34" t="s">
        <v>48</v>
      </c>
      <c r="C17" s="35" t="s">
        <v>27</v>
      </c>
      <c r="D17" s="35">
        <v>1</v>
      </c>
      <c r="E17" s="23"/>
      <c r="F17" s="109">
        <f t="shared" ref="F17" si="1">E17*D17</f>
        <v>0</v>
      </c>
    </row>
    <row r="18" spans="1:6" ht="45" customHeight="1" thickBot="1" x14ac:dyDescent="0.25">
      <c r="A18" s="55"/>
      <c r="B18" s="68"/>
      <c r="C18" s="56"/>
      <c r="D18" s="56"/>
      <c r="E18" s="57"/>
      <c r="F18" s="59"/>
    </row>
    <row r="19" spans="1:6" ht="18.95" customHeight="1" thickBot="1" x14ac:dyDescent="0.25">
      <c r="A19" s="128" t="s">
        <v>0</v>
      </c>
      <c r="B19" s="129"/>
      <c r="C19" s="129"/>
      <c r="D19" s="129"/>
      <c r="E19" s="129"/>
      <c r="F19" s="121">
        <f>SUM(F9:F18)</f>
        <v>0</v>
      </c>
    </row>
  </sheetData>
  <sheetProtection selectLockedCells="1"/>
  <mergeCells count="4">
    <mergeCell ref="A2:D2"/>
    <mergeCell ref="E2:F2"/>
    <mergeCell ref="B6:B7"/>
    <mergeCell ref="A19:E19"/>
  </mergeCells>
  <phoneticPr fontId="15" type="noConversion"/>
  <pageMargins left="1.0899999999999999" right="0.7" top="0.75" bottom="0.75" header="0.3" footer="0.3"/>
  <pageSetup scale="59" firstPageNumber="3" fitToHeight="0" orientation="portrait" useFirstPageNumber="1" horizontalDpi="1200" verticalDpi="1200" r:id="rId1"/>
  <headerFooter alignWithMargins="0">
    <oddHeader>&amp;C&amp;F</oddHeader>
    <oddFooter>&amp;LSigned by Tenderer
Date&amp;C...............................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DF9C3-9800-4995-958A-F3AB75B2A793}">
  <dimension ref="A1:H82"/>
  <sheetViews>
    <sheetView tabSelected="1" view="pageBreakPreview" zoomScaleNormal="100" zoomScaleSheetLayoutView="100" workbookViewId="0">
      <pane xSplit="2" ySplit="4" topLeftCell="C63" activePane="bottomRight" state="frozen"/>
      <selection activeCell="H6" sqref="H6"/>
      <selection pane="topRight" activeCell="H6" sqref="H6"/>
      <selection pane="bottomLeft" activeCell="H6" sqref="H6"/>
      <selection pane="bottomRight" activeCell="H6" sqref="H6"/>
    </sheetView>
  </sheetViews>
  <sheetFormatPr defaultColWidth="9.140625" defaultRowHeight="12.75" x14ac:dyDescent="0.2"/>
  <cols>
    <col min="1" max="1" width="6.42578125" style="2" customWidth="1"/>
    <col min="2" max="2" width="47.140625" style="9" customWidth="1"/>
    <col min="3" max="3" width="5.42578125" style="1" customWidth="1"/>
    <col min="4" max="4" width="5.85546875" style="13" customWidth="1"/>
    <col min="5" max="5" width="31.42578125" style="1" customWidth="1"/>
    <col min="6" max="6" width="34.42578125" style="15" customWidth="1"/>
    <col min="7" max="7" width="12.5703125" style="1" bestFit="1" customWidth="1"/>
    <col min="8" max="8" width="34.28515625" style="1" customWidth="1"/>
    <col min="9" max="16384" width="9.140625" style="1"/>
  </cols>
  <sheetData>
    <row r="1" spans="1:6" ht="15" customHeight="1" x14ac:dyDescent="0.2">
      <c r="A1" s="8" t="str">
        <f>'P&amp;Gs'!A1</f>
        <v>IZIKO NATIONAL MUSEUMS - CAPE TOWN</v>
      </c>
      <c r="C1" s="7"/>
      <c r="D1" s="11"/>
      <c r="E1" s="3"/>
      <c r="F1" s="14"/>
    </row>
    <row r="2" spans="1:6" ht="15" customHeight="1" x14ac:dyDescent="0.2">
      <c r="A2" s="8" t="s">
        <v>91</v>
      </c>
      <c r="B2" s="103"/>
      <c r="C2" s="103"/>
      <c r="D2" s="103"/>
      <c r="E2" s="126" t="s">
        <v>90</v>
      </c>
      <c r="F2" s="126"/>
    </row>
    <row r="3" spans="1:6" ht="13.5" thickBot="1" x14ac:dyDescent="0.25">
      <c r="A3" s="99"/>
      <c r="B3" s="99"/>
      <c r="C3" s="5"/>
      <c r="D3" s="12"/>
      <c r="E3" s="3"/>
      <c r="F3" s="14"/>
    </row>
    <row r="4" spans="1:6" s="10" customFormat="1" ht="45" customHeight="1" x14ac:dyDescent="0.2">
      <c r="A4" s="69" t="s">
        <v>2</v>
      </c>
      <c r="B4" s="70" t="s">
        <v>3</v>
      </c>
      <c r="C4" s="71" t="s">
        <v>4</v>
      </c>
      <c r="D4" s="72" t="s">
        <v>5</v>
      </c>
      <c r="E4" s="73" t="s">
        <v>30</v>
      </c>
      <c r="F4" s="74" t="s">
        <v>6</v>
      </c>
    </row>
    <row r="5" spans="1:6" ht="45" customHeight="1" x14ac:dyDescent="0.2">
      <c r="A5" s="104"/>
      <c r="B5" s="105"/>
      <c r="C5" s="106"/>
      <c r="D5" s="112"/>
      <c r="E5" s="124"/>
      <c r="F5" s="107"/>
    </row>
    <row r="6" spans="1:6" ht="42" customHeight="1" x14ac:dyDescent="0.2">
      <c r="A6" s="75">
        <v>2</v>
      </c>
      <c r="B6" s="113" t="s">
        <v>55</v>
      </c>
      <c r="C6" s="77"/>
      <c r="D6" s="78"/>
      <c r="E6" s="79"/>
      <c r="F6" s="80"/>
    </row>
    <row r="7" spans="1:6" x14ac:dyDescent="0.2">
      <c r="A7" s="81">
        <v>2.1</v>
      </c>
      <c r="B7" s="76" t="s">
        <v>56</v>
      </c>
      <c r="C7" s="83"/>
      <c r="D7" s="86"/>
      <c r="E7" s="87"/>
      <c r="F7" s="84"/>
    </row>
    <row r="8" spans="1:6" s="10" customFormat="1" x14ac:dyDescent="0.2">
      <c r="A8" s="85"/>
      <c r="B8" s="93" t="s">
        <v>67</v>
      </c>
      <c r="C8" s="86"/>
      <c r="D8" s="86">
        <v>1</v>
      </c>
      <c r="E8" s="87">
        <v>0</v>
      </c>
      <c r="F8" s="88">
        <f>D8*E8</f>
        <v>0</v>
      </c>
    </row>
    <row r="9" spans="1:6" x14ac:dyDescent="0.2">
      <c r="A9" s="1"/>
      <c r="B9" s="93" t="s">
        <v>68</v>
      </c>
      <c r="C9" s="83"/>
      <c r="D9" s="86">
        <v>1</v>
      </c>
      <c r="E9" s="87">
        <v>0</v>
      </c>
      <c r="F9" s="88">
        <f t="shared" ref="F9:F48" si="0">D9*E9</f>
        <v>0</v>
      </c>
    </row>
    <row r="10" spans="1:6" ht="22.5" x14ac:dyDescent="0.2">
      <c r="A10" s="81"/>
      <c r="B10" s="93" t="s">
        <v>64</v>
      </c>
      <c r="C10" s="83"/>
      <c r="D10" s="86">
        <v>1</v>
      </c>
      <c r="E10" s="87">
        <v>0</v>
      </c>
      <c r="F10" s="88">
        <f t="shared" si="0"/>
        <v>0</v>
      </c>
    </row>
    <row r="11" spans="1:6" x14ac:dyDescent="0.2">
      <c r="A11" s="81"/>
      <c r="B11" s="93" t="s">
        <v>65</v>
      </c>
      <c r="C11" s="83"/>
      <c r="D11" s="86">
        <v>10</v>
      </c>
      <c r="E11" s="87">
        <v>0</v>
      </c>
      <c r="F11" s="88">
        <f t="shared" si="0"/>
        <v>0</v>
      </c>
    </row>
    <row r="12" spans="1:6" x14ac:dyDescent="0.2">
      <c r="A12" s="81"/>
      <c r="B12" s="93" t="s">
        <v>66</v>
      </c>
      <c r="C12" s="83"/>
      <c r="D12" s="86">
        <v>10</v>
      </c>
      <c r="E12" s="87">
        <v>0</v>
      </c>
      <c r="F12" s="88">
        <f t="shared" si="0"/>
        <v>0</v>
      </c>
    </row>
    <row r="13" spans="1:6" x14ac:dyDescent="0.2">
      <c r="A13" s="81"/>
      <c r="B13" s="93" t="s">
        <v>69</v>
      </c>
      <c r="C13" s="83"/>
      <c r="D13" s="86">
        <v>1</v>
      </c>
      <c r="E13" s="87">
        <v>0</v>
      </c>
      <c r="F13" s="88">
        <f t="shared" si="0"/>
        <v>0</v>
      </c>
    </row>
    <row r="14" spans="1:6" x14ac:dyDescent="0.2">
      <c r="A14" s="81"/>
      <c r="B14" s="82"/>
      <c r="C14" s="83"/>
      <c r="D14" s="86"/>
      <c r="E14" s="87"/>
      <c r="F14" s="88"/>
    </row>
    <row r="15" spans="1:6" x14ac:dyDescent="0.2">
      <c r="A15" s="81">
        <v>2.2000000000000002</v>
      </c>
      <c r="B15" s="76" t="s">
        <v>57</v>
      </c>
      <c r="C15" s="83"/>
      <c r="D15" s="86"/>
      <c r="E15" s="87"/>
      <c r="F15" s="88"/>
    </row>
    <row r="16" spans="1:6" s="10" customFormat="1" x14ac:dyDescent="0.2">
      <c r="A16" s="85"/>
      <c r="B16" s="93" t="s">
        <v>70</v>
      </c>
      <c r="C16" s="86"/>
      <c r="D16" s="86">
        <v>1</v>
      </c>
      <c r="E16" s="87">
        <v>0</v>
      </c>
      <c r="F16" s="88">
        <f t="shared" si="0"/>
        <v>0</v>
      </c>
    </row>
    <row r="17" spans="1:8" ht="22.5" x14ac:dyDescent="0.2">
      <c r="A17" s="1"/>
      <c r="B17" s="93" t="s">
        <v>71</v>
      </c>
      <c r="C17" s="83"/>
      <c r="D17" s="86">
        <v>1</v>
      </c>
      <c r="E17" s="87">
        <v>0</v>
      </c>
      <c r="F17" s="88">
        <f t="shared" si="0"/>
        <v>0</v>
      </c>
    </row>
    <row r="18" spans="1:8" x14ac:dyDescent="0.2">
      <c r="A18" s="81"/>
      <c r="B18" s="93" t="s">
        <v>72</v>
      </c>
      <c r="C18" s="83"/>
      <c r="D18" s="86">
        <v>1</v>
      </c>
      <c r="E18" s="87">
        <v>0</v>
      </c>
      <c r="F18" s="88">
        <f t="shared" si="0"/>
        <v>0</v>
      </c>
    </row>
    <row r="19" spans="1:8" x14ac:dyDescent="0.2">
      <c r="A19" s="81"/>
      <c r="B19" s="93" t="s">
        <v>73</v>
      </c>
      <c r="C19" s="83"/>
      <c r="D19" s="86">
        <v>1</v>
      </c>
      <c r="E19" s="87">
        <v>0</v>
      </c>
      <c r="F19" s="88">
        <f t="shared" si="0"/>
        <v>0</v>
      </c>
    </row>
    <row r="20" spans="1:8" x14ac:dyDescent="0.2">
      <c r="A20" s="81"/>
      <c r="B20" s="93" t="s">
        <v>74</v>
      </c>
      <c r="C20" s="83"/>
      <c r="D20" s="86">
        <v>2</v>
      </c>
      <c r="E20" s="87">
        <v>0</v>
      </c>
      <c r="F20" s="88">
        <f>D20*E20</f>
        <v>0</v>
      </c>
      <c r="H20" s="122"/>
    </row>
    <row r="21" spans="1:8" x14ac:dyDescent="0.2">
      <c r="A21" s="81"/>
      <c r="B21" s="93" t="s">
        <v>75</v>
      </c>
      <c r="C21" s="83"/>
      <c r="D21" s="86">
        <v>2</v>
      </c>
      <c r="E21" s="87">
        <v>0</v>
      </c>
      <c r="F21" s="88">
        <f>D21*E21</f>
        <v>0</v>
      </c>
      <c r="H21" s="123"/>
    </row>
    <row r="22" spans="1:8" x14ac:dyDescent="0.2">
      <c r="A22" s="81"/>
      <c r="B22" s="93" t="s">
        <v>61</v>
      </c>
      <c r="C22" s="83"/>
      <c r="D22" s="86">
        <v>1</v>
      </c>
      <c r="E22" s="87">
        <v>0</v>
      </c>
      <c r="F22" s="88">
        <f t="shared" si="0"/>
        <v>0</v>
      </c>
      <c r="H22" s="123"/>
    </row>
    <row r="23" spans="1:8" x14ac:dyDescent="0.2">
      <c r="A23" s="81"/>
      <c r="B23" s="93"/>
      <c r="C23" s="83"/>
      <c r="D23" s="86"/>
      <c r="E23" s="87"/>
      <c r="F23" s="88"/>
      <c r="H23" s="123"/>
    </row>
    <row r="24" spans="1:8" x14ac:dyDescent="0.2">
      <c r="A24" s="81">
        <v>2.2999999999999998</v>
      </c>
      <c r="B24" s="76" t="s">
        <v>58</v>
      </c>
      <c r="C24" s="83"/>
      <c r="D24" s="86"/>
      <c r="E24" s="87"/>
      <c r="F24" s="88"/>
      <c r="H24" s="123"/>
    </row>
    <row r="25" spans="1:8" s="10" customFormat="1" ht="22.5" x14ac:dyDescent="0.2">
      <c r="A25" s="85"/>
      <c r="B25" s="93" t="s">
        <v>62</v>
      </c>
      <c r="C25" s="86"/>
      <c r="D25" s="86">
        <v>1</v>
      </c>
      <c r="E25" s="87">
        <v>0</v>
      </c>
      <c r="F25" s="88">
        <f t="shared" si="0"/>
        <v>0</v>
      </c>
      <c r="H25" s="123"/>
    </row>
    <row r="26" spans="1:8" x14ac:dyDescent="0.2">
      <c r="A26" s="1"/>
      <c r="B26" s="93" t="s">
        <v>63</v>
      </c>
      <c r="C26" s="83"/>
      <c r="D26" s="86">
        <v>1</v>
      </c>
      <c r="E26" s="87">
        <v>0</v>
      </c>
      <c r="F26" s="88">
        <f t="shared" si="0"/>
        <v>0</v>
      </c>
      <c r="H26" s="123"/>
    </row>
    <row r="27" spans="1:8" ht="22.5" x14ac:dyDescent="0.2">
      <c r="A27" s="81"/>
      <c r="B27" s="93" t="s">
        <v>64</v>
      </c>
      <c r="C27" s="83"/>
      <c r="D27" s="86">
        <v>1</v>
      </c>
      <c r="E27" s="87">
        <v>0</v>
      </c>
      <c r="F27" s="88">
        <f t="shared" si="0"/>
        <v>0</v>
      </c>
      <c r="H27" s="123"/>
    </row>
    <row r="28" spans="1:8" x14ac:dyDescent="0.2">
      <c r="A28" s="81"/>
      <c r="B28" s="93" t="s">
        <v>65</v>
      </c>
      <c r="C28" s="83"/>
      <c r="D28" s="86">
        <v>4</v>
      </c>
      <c r="E28" s="87">
        <v>0</v>
      </c>
      <c r="F28" s="88">
        <f t="shared" si="0"/>
        <v>0</v>
      </c>
      <c r="H28" s="122" t="s">
        <v>57</v>
      </c>
    </row>
    <row r="29" spans="1:8" x14ac:dyDescent="0.2">
      <c r="A29" s="81"/>
      <c r="B29" s="93" t="s">
        <v>66</v>
      </c>
      <c r="C29" s="83"/>
      <c r="D29" s="86">
        <v>4</v>
      </c>
      <c r="E29" s="87">
        <v>0</v>
      </c>
      <c r="F29" s="88">
        <f t="shared" si="0"/>
        <v>0</v>
      </c>
    </row>
    <row r="30" spans="1:8" x14ac:dyDescent="0.2">
      <c r="A30" s="81"/>
      <c r="B30" s="93" t="s">
        <v>69</v>
      </c>
      <c r="C30" s="83"/>
      <c r="D30" s="86">
        <v>1</v>
      </c>
      <c r="E30" s="87">
        <v>0</v>
      </c>
      <c r="F30" s="88">
        <f t="shared" si="0"/>
        <v>0</v>
      </c>
    </row>
    <row r="31" spans="1:8" x14ac:dyDescent="0.2">
      <c r="A31" s="81"/>
      <c r="B31" s="82"/>
      <c r="C31" s="83"/>
      <c r="D31" s="86"/>
      <c r="E31" s="87"/>
      <c r="F31" s="88"/>
    </row>
    <row r="32" spans="1:8" x14ac:dyDescent="0.2">
      <c r="A32" s="81">
        <v>2.4</v>
      </c>
      <c r="B32" s="76" t="s">
        <v>82</v>
      </c>
      <c r="C32" s="83"/>
      <c r="D32" s="86"/>
      <c r="E32" s="87"/>
      <c r="F32" s="88"/>
    </row>
    <row r="33" spans="1:8" s="10" customFormat="1" x14ac:dyDescent="0.2">
      <c r="A33" s="85"/>
      <c r="B33" s="93" t="s">
        <v>83</v>
      </c>
      <c r="C33" s="86"/>
      <c r="D33" s="86">
        <v>1</v>
      </c>
      <c r="E33" s="87">
        <v>0</v>
      </c>
      <c r="F33" s="88">
        <f t="shared" si="0"/>
        <v>0</v>
      </c>
    </row>
    <row r="34" spans="1:8" x14ac:dyDescent="0.2">
      <c r="A34" s="1"/>
      <c r="B34" s="93" t="s">
        <v>84</v>
      </c>
      <c r="C34" s="83"/>
      <c r="D34" s="86">
        <v>1</v>
      </c>
      <c r="E34" s="87">
        <v>0</v>
      </c>
      <c r="F34" s="88">
        <f t="shared" si="0"/>
        <v>0</v>
      </c>
    </row>
    <row r="35" spans="1:8" ht="22.5" x14ac:dyDescent="0.2">
      <c r="A35" s="81"/>
      <c r="B35" s="93" t="s">
        <v>85</v>
      </c>
      <c r="C35" s="83"/>
      <c r="D35" s="86">
        <v>1</v>
      </c>
      <c r="E35" s="87">
        <v>0</v>
      </c>
      <c r="F35" s="88">
        <f t="shared" si="0"/>
        <v>0</v>
      </c>
    </row>
    <row r="36" spans="1:8" x14ac:dyDescent="0.2">
      <c r="A36" s="81"/>
      <c r="B36" s="93" t="s">
        <v>86</v>
      </c>
      <c r="C36" s="83"/>
      <c r="D36" s="86">
        <v>5</v>
      </c>
      <c r="E36" s="87">
        <v>0</v>
      </c>
      <c r="F36" s="88">
        <f t="shared" si="0"/>
        <v>0</v>
      </c>
      <c r="H36" s="122"/>
    </row>
    <row r="37" spans="1:8" x14ac:dyDescent="0.2">
      <c r="A37" s="81"/>
      <c r="B37" s="93" t="s">
        <v>87</v>
      </c>
      <c r="C37" s="83"/>
      <c r="D37" s="86">
        <v>5</v>
      </c>
      <c r="E37" s="87">
        <v>0</v>
      </c>
      <c r="F37" s="88">
        <f t="shared" si="0"/>
        <v>0</v>
      </c>
    </row>
    <row r="38" spans="1:8" x14ac:dyDescent="0.2">
      <c r="A38" s="81"/>
      <c r="B38" s="93" t="s">
        <v>88</v>
      </c>
      <c r="C38" s="83"/>
      <c r="D38" s="86">
        <v>1</v>
      </c>
      <c r="E38" s="87">
        <v>0</v>
      </c>
      <c r="F38" s="88">
        <f t="shared" si="0"/>
        <v>0</v>
      </c>
    </row>
    <row r="39" spans="1:8" x14ac:dyDescent="0.2">
      <c r="A39" s="81"/>
      <c r="B39" s="82"/>
      <c r="C39" s="83"/>
      <c r="D39" s="86"/>
      <c r="E39" s="87"/>
      <c r="F39" s="88"/>
    </row>
    <row r="40" spans="1:8" x14ac:dyDescent="0.2">
      <c r="A40" s="81">
        <v>2.5</v>
      </c>
      <c r="B40" s="76" t="s">
        <v>59</v>
      </c>
      <c r="C40" s="83"/>
      <c r="D40" s="86"/>
      <c r="E40" s="87"/>
      <c r="F40" s="88"/>
    </row>
    <row r="41" spans="1:8" s="10" customFormat="1" x14ac:dyDescent="0.2">
      <c r="A41" s="85"/>
      <c r="B41" s="93" t="s">
        <v>76</v>
      </c>
      <c r="C41" s="86"/>
      <c r="D41" s="86">
        <v>1</v>
      </c>
      <c r="E41" s="87">
        <v>0</v>
      </c>
      <c r="F41" s="88">
        <f t="shared" si="0"/>
        <v>0</v>
      </c>
    </row>
    <row r="42" spans="1:8" x14ac:dyDescent="0.2">
      <c r="A42" s="1"/>
      <c r="B42" s="93" t="s">
        <v>77</v>
      </c>
      <c r="C42" s="83"/>
      <c r="D42" s="86">
        <v>1</v>
      </c>
      <c r="E42" s="87">
        <v>0</v>
      </c>
      <c r="F42" s="88">
        <f t="shared" si="0"/>
        <v>0</v>
      </c>
    </row>
    <row r="43" spans="1:8" x14ac:dyDescent="0.2">
      <c r="A43" s="81"/>
      <c r="B43" s="93" t="s">
        <v>78</v>
      </c>
      <c r="C43" s="83"/>
      <c r="D43" s="86">
        <v>1</v>
      </c>
      <c r="E43" s="87">
        <v>0</v>
      </c>
      <c r="F43" s="88">
        <f t="shared" si="0"/>
        <v>0</v>
      </c>
      <c r="H43" s="122"/>
    </row>
    <row r="44" spans="1:8" x14ac:dyDescent="0.2">
      <c r="A44" s="81"/>
      <c r="B44" s="82"/>
      <c r="C44" s="83"/>
      <c r="D44" s="86"/>
      <c r="E44" s="87"/>
      <c r="F44" s="88"/>
      <c r="H44" s="123"/>
    </row>
    <row r="45" spans="1:8" x14ac:dyDescent="0.2">
      <c r="A45" s="81">
        <v>2.6</v>
      </c>
      <c r="B45" s="76" t="s">
        <v>60</v>
      </c>
      <c r="C45" s="83"/>
      <c r="D45" s="86"/>
      <c r="E45" s="87"/>
      <c r="F45" s="88"/>
      <c r="H45" s="123"/>
    </row>
    <row r="46" spans="1:8" s="10" customFormat="1" x14ac:dyDescent="0.2">
      <c r="A46" s="85"/>
      <c r="B46" s="93" t="s">
        <v>79</v>
      </c>
      <c r="C46" s="86"/>
      <c r="D46" s="86">
        <v>1</v>
      </c>
      <c r="E46" s="87">
        <v>0</v>
      </c>
      <c r="F46" s="88">
        <f t="shared" si="0"/>
        <v>0</v>
      </c>
      <c r="H46" s="123"/>
    </row>
    <row r="47" spans="1:8" x14ac:dyDescent="0.2">
      <c r="A47" s="1"/>
      <c r="B47" s="93" t="s">
        <v>80</v>
      </c>
      <c r="C47" s="83"/>
      <c r="D47" s="86">
        <v>1</v>
      </c>
      <c r="E47" s="87">
        <v>0</v>
      </c>
      <c r="F47" s="88">
        <f t="shared" si="0"/>
        <v>0</v>
      </c>
      <c r="H47" s="123"/>
    </row>
    <row r="48" spans="1:8" ht="22.5" x14ac:dyDescent="0.2">
      <c r="A48" s="81"/>
      <c r="B48" s="93" t="s">
        <v>81</v>
      </c>
      <c r="C48" s="83"/>
      <c r="D48" s="86">
        <v>1</v>
      </c>
      <c r="E48" s="87">
        <v>0</v>
      </c>
      <c r="F48" s="88">
        <f t="shared" si="0"/>
        <v>0</v>
      </c>
      <c r="H48" s="122" t="s">
        <v>59</v>
      </c>
    </row>
    <row r="49" spans="1:8" x14ac:dyDescent="0.2">
      <c r="A49" s="81"/>
      <c r="B49" s="82"/>
      <c r="C49" s="83"/>
      <c r="D49" s="86"/>
      <c r="E49" s="87"/>
      <c r="F49" s="84"/>
      <c r="H49" s="123"/>
    </row>
    <row r="50" spans="1:8" x14ac:dyDescent="0.2">
      <c r="A50" s="1"/>
      <c r="B50" s="93"/>
      <c r="C50" s="83"/>
      <c r="D50" s="86"/>
      <c r="E50" s="87"/>
      <c r="F50" s="84"/>
      <c r="H50" s="122" t="s">
        <v>60</v>
      </c>
    </row>
    <row r="51" spans="1:8" x14ac:dyDescent="0.2">
      <c r="A51" s="1"/>
      <c r="B51" s="93"/>
      <c r="C51" s="83"/>
      <c r="D51" s="86"/>
      <c r="E51" s="87"/>
      <c r="F51" s="84"/>
    </row>
    <row r="52" spans="1:8" x14ac:dyDescent="0.2">
      <c r="A52" s="1"/>
      <c r="B52" s="93"/>
      <c r="C52" s="83"/>
      <c r="D52" s="86"/>
      <c r="E52" s="87"/>
      <c r="F52" s="84"/>
    </row>
    <row r="53" spans="1:8" x14ac:dyDescent="0.2">
      <c r="A53" s="1"/>
      <c r="B53" s="93"/>
      <c r="C53" s="83"/>
      <c r="D53" s="86"/>
      <c r="E53" s="87"/>
      <c r="F53" s="84"/>
    </row>
    <row r="54" spans="1:8" ht="42" customHeight="1" x14ac:dyDescent="0.2">
      <c r="A54" s="75">
        <v>2.2000000000000002</v>
      </c>
      <c r="B54" s="76" t="s">
        <v>36</v>
      </c>
      <c r="C54" s="77"/>
      <c r="D54" s="90"/>
      <c r="E54" s="91"/>
      <c r="F54" s="88"/>
    </row>
    <row r="55" spans="1:8" ht="42" customHeight="1" x14ac:dyDescent="0.2">
      <c r="A55" s="92"/>
      <c r="B55" s="93" t="s">
        <v>42</v>
      </c>
      <c r="C55" s="77"/>
      <c r="D55" s="90"/>
      <c r="E55" s="91"/>
      <c r="F55" s="88"/>
    </row>
    <row r="56" spans="1:8" ht="42" customHeight="1" x14ac:dyDescent="0.2">
      <c r="A56" s="92" t="s">
        <v>38</v>
      </c>
      <c r="B56" s="93" t="s">
        <v>46</v>
      </c>
      <c r="C56" s="77" t="s">
        <v>1</v>
      </c>
      <c r="D56" s="90">
        <v>1</v>
      </c>
      <c r="E56" s="87">
        <v>0</v>
      </c>
      <c r="F56" s="110">
        <f t="shared" ref="F56" si="1">D56*E56</f>
        <v>0</v>
      </c>
    </row>
    <row r="57" spans="1:8" ht="42" customHeight="1" x14ac:dyDescent="0.2">
      <c r="A57" s="75">
        <v>2.2999999999999998</v>
      </c>
      <c r="B57" s="97" t="s">
        <v>39</v>
      </c>
      <c r="C57" s="77"/>
      <c r="D57" s="90"/>
      <c r="E57" s="87"/>
      <c r="F57" s="94"/>
    </row>
    <row r="58" spans="1:8" ht="22.5" x14ac:dyDescent="0.2">
      <c r="A58" s="92" t="s">
        <v>38</v>
      </c>
      <c r="B58" s="89" t="s">
        <v>89</v>
      </c>
      <c r="C58" s="77" t="s">
        <v>1</v>
      </c>
      <c r="D58" s="90">
        <v>1</v>
      </c>
      <c r="E58" s="87">
        <v>0</v>
      </c>
      <c r="F58" s="110">
        <f>SUM(D58*E58)</f>
        <v>0</v>
      </c>
    </row>
    <row r="59" spans="1:8" x14ac:dyDescent="0.2">
      <c r="A59" s="92"/>
      <c r="B59" s="89"/>
      <c r="C59" s="77"/>
      <c r="D59" s="90"/>
      <c r="E59" s="87"/>
      <c r="F59" s="94"/>
    </row>
    <row r="60" spans="1:8" ht="33" customHeight="1" x14ac:dyDescent="0.2">
      <c r="A60" s="92"/>
      <c r="B60" s="89"/>
      <c r="C60" s="77"/>
      <c r="D60" s="90"/>
      <c r="E60" s="87"/>
      <c r="F60" s="94"/>
    </row>
    <row r="61" spans="1:8" ht="42" customHeight="1" x14ac:dyDescent="0.2">
      <c r="A61" s="75" t="s">
        <v>40</v>
      </c>
      <c r="B61" s="98" t="s">
        <v>34</v>
      </c>
      <c r="C61" s="95"/>
      <c r="D61" s="96"/>
      <c r="E61" s="95"/>
      <c r="F61" s="94"/>
    </row>
    <row r="62" spans="1:8" ht="42" customHeight="1" x14ac:dyDescent="0.2">
      <c r="A62" s="102" t="s">
        <v>33</v>
      </c>
      <c r="B62" s="100" t="s">
        <v>43</v>
      </c>
      <c r="C62" s="95" t="s">
        <v>1</v>
      </c>
      <c r="D62" s="101">
        <v>1</v>
      </c>
      <c r="E62" s="87">
        <v>0</v>
      </c>
      <c r="F62" s="110">
        <f t="shared" ref="F62:F64" si="2">SUM(D62*E62)</f>
        <v>0</v>
      </c>
    </row>
    <row r="63" spans="1:8" ht="42" customHeight="1" x14ac:dyDescent="0.2">
      <c r="A63" s="75">
        <v>2.6</v>
      </c>
      <c r="B63" s="98" t="s">
        <v>44</v>
      </c>
      <c r="C63" s="95"/>
      <c r="D63" s="96"/>
      <c r="E63" s="95"/>
      <c r="F63" s="94"/>
    </row>
    <row r="64" spans="1:8" ht="42" customHeight="1" x14ac:dyDescent="0.2">
      <c r="A64" s="102" t="s">
        <v>41</v>
      </c>
      <c r="B64" s="100" t="s">
        <v>45</v>
      </c>
      <c r="C64" s="95" t="s">
        <v>1</v>
      </c>
      <c r="D64" s="101">
        <v>1</v>
      </c>
      <c r="E64" s="87">
        <v>0</v>
      </c>
      <c r="F64" s="110">
        <f t="shared" si="2"/>
        <v>0</v>
      </c>
    </row>
    <row r="65" spans="1:6" ht="42" customHeight="1" thickBot="1" x14ac:dyDescent="0.25">
      <c r="A65" s="130" t="s">
        <v>0</v>
      </c>
      <c r="B65" s="131"/>
      <c r="C65" s="131"/>
      <c r="D65" s="131"/>
      <c r="E65" s="131"/>
      <c r="F65" s="111">
        <f>SUM(F6:F64)</f>
        <v>0</v>
      </c>
    </row>
    <row r="66" spans="1:6" ht="42" customHeight="1" x14ac:dyDescent="0.2"/>
    <row r="67" spans="1:6" ht="42" customHeight="1" x14ac:dyDescent="0.2"/>
    <row r="68" spans="1:6" ht="42" customHeight="1" x14ac:dyDescent="0.2"/>
    <row r="69" spans="1:6" ht="42" customHeight="1" x14ac:dyDescent="0.2"/>
    <row r="70" spans="1:6" ht="42" customHeight="1" x14ac:dyDescent="0.2"/>
    <row r="71" spans="1:6" ht="18.95" customHeight="1" x14ac:dyDescent="0.2"/>
    <row r="80" spans="1:6" x14ac:dyDescent="0.2">
      <c r="A80" s="26"/>
      <c r="B80" s="44"/>
      <c r="C80" s="42"/>
      <c r="D80" s="45"/>
      <c r="E80" s="46"/>
      <c r="F80" s="48"/>
    </row>
    <row r="81" spans="1:6" ht="13.5" thickBot="1" x14ac:dyDescent="0.25">
      <c r="A81" s="47"/>
      <c r="B81" s="49"/>
      <c r="C81" s="50"/>
      <c r="D81" s="50"/>
      <c r="E81" s="51"/>
      <c r="F81" s="52"/>
    </row>
    <row r="82" spans="1:6" ht="13.5" thickBot="1" x14ac:dyDescent="0.25">
      <c r="A82" s="132" t="s">
        <v>0</v>
      </c>
      <c r="B82" s="133"/>
      <c r="C82" s="133"/>
      <c r="D82" s="133"/>
      <c r="E82" s="134"/>
      <c r="F82" s="53">
        <f>SUM(F54:F81)</f>
        <v>0</v>
      </c>
    </row>
  </sheetData>
  <sheetProtection selectLockedCells="1"/>
  <mergeCells count="3">
    <mergeCell ref="E2:F2"/>
    <mergeCell ref="A65:E65"/>
    <mergeCell ref="A82:E82"/>
  </mergeCells>
  <pageMargins left="0.7" right="0.7" top="0.75" bottom="0.75" header="0.3" footer="0.3"/>
  <pageSetup paperSize="9" scale="67" firstPageNumber="3" fitToHeight="0" orientation="portrait" useFirstPageNumber="1" r:id="rId1"/>
  <headerFooter alignWithMargins="0">
    <oddHeader>&amp;C&amp;F</oddHeader>
    <oddFooter>&amp;LSigned by Tenderer
Date&amp;C...............................
................................</oddFooter>
  </headerFooter>
  <rowBreaks count="1" manualBreakCount="1">
    <brk id="53"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CC325-2905-4FDF-9B5C-4330805064E9}">
  <dimension ref="A1:F31"/>
  <sheetViews>
    <sheetView tabSelected="1" view="pageBreakPreview" zoomScaleNormal="100" zoomScaleSheetLayoutView="100" workbookViewId="0">
      <pane xSplit="2" ySplit="4" topLeftCell="C5" activePane="bottomRight" state="frozen"/>
      <selection activeCell="H6" sqref="H6"/>
      <selection pane="topRight" activeCell="H6" sqref="H6"/>
      <selection pane="bottomLeft" activeCell="H6" sqref="H6"/>
      <selection pane="bottomRight" activeCell="H6" sqref="H6"/>
    </sheetView>
  </sheetViews>
  <sheetFormatPr defaultColWidth="9.140625" defaultRowHeight="12.75" x14ac:dyDescent="0.2"/>
  <cols>
    <col min="1" max="1" width="6.42578125" style="2" customWidth="1"/>
    <col min="2" max="2" width="47.140625" style="9" customWidth="1"/>
    <col min="3" max="3" width="5.42578125" style="1" customWidth="1"/>
    <col min="4" max="4" width="5.85546875" style="13" customWidth="1"/>
    <col min="5" max="5" width="31.42578125" style="1" customWidth="1"/>
    <col min="6" max="6" width="34.42578125" style="15" customWidth="1"/>
    <col min="7" max="7" width="12.5703125" style="1" bestFit="1" customWidth="1"/>
    <col min="8" max="8" width="16.5703125" style="1" customWidth="1"/>
    <col min="9" max="16384" width="9.140625" style="1"/>
  </cols>
  <sheetData>
    <row r="1" spans="1:6" ht="15" customHeight="1" x14ac:dyDescent="0.2">
      <c r="A1" s="8" t="str">
        <f>'P&amp;Gs'!A1</f>
        <v>IZIKO NATIONAL MUSEUMS - CAPE TOWN</v>
      </c>
      <c r="C1" s="7"/>
      <c r="D1" s="11"/>
      <c r="E1" s="3"/>
      <c r="F1" s="14"/>
    </row>
    <row r="2" spans="1:6" ht="15" customHeight="1" x14ac:dyDescent="0.2">
      <c r="A2" s="8" t="s">
        <v>91</v>
      </c>
      <c r="B2" s="103"/>
      <c r="C2" s="103"/>
      <c r="D2" s="103"/>
      <c r="E2" s="126" t="s">
        <v>54</v>
      </c>
      <c r="F2" s="126"/>
    </row>
    <row r="3" spans="1:6" ht="13.5" thickBot="1" x14ac:dyDescent="0.25">
      <c r="A3" s="99"/>
      <c r="B3" s="99"/>
      <c r="C3" s="5"/>
      <c r="D3" s="12"/>
      <c r="E3" s="3"/>
      <c r="F3" s="14"/>
    </row>
    <row r="4" spans="1:6" ht="45" customHeight="1" x14ac:dyDescent="0.2">
      <c r="A4" s="69" t="s">
        <v>2</v>
      </c>
      <c r="B4" s="70" t="s">
        <v>3</v>
      </c>
      <c r="C4" s="71" t="s">
        <v>4</v>
      </c>
      <c r="D4" s="72" t="s">
        <v>5</v>
      </c>
      <c r="E4" s="73" t="s">
        <v>30</v>
      </c>
      <c r="F4" s="74" t="s">
        <v>6</v>
      </c>
    </row>
    <row r="5" spans="1:6" ht="42" customHeight="1" x14ac:dyDescent="0.2">
      <c r="A5" s="75">
        <v>3</v>
      </c>
      <c r="B5" s="76" t="s">
        <v>50</v>
      </c>
      <c r="C5" s="77"/>
      <c r="D5" s="78"/>
      <c r="E5" s="79"/>
      <c r="F5" s="80"/>
    </row>
    <row r="6" spans="1:6" ht="18.75" customHeight="1" x14ac:dyDescent="0.2">
      <c r="A6" s="81">
        <v>3.1</v>
      </c>
      <c r="B6" s="89" t="s">
        <v>51</v>
      </c>
      <c r="C6" s="86" t="s">
        <v>27</v>
      </c>
      <c r="D6" s="86">
        <v>1</v>
      </c>
      <c r="E6" s="114">
        <v>0</v>
      </c>
      <c r="F6" s="88">
        <f>SUM(D6*E6)</f>
        <v>0</v>
      </c>
    </row>
    <row r="7" spans="1:6" x14ac:dyDescent="0.2">
      <c r="A7" s="81"/>
      <c r="B7" s="89"/>
      <c r="C7" s="86"/>
      <c r="D7" s="86"/>
      <c r="E7" s="87"/>
      <c r="F7" s="88"/>
    </row>
    <row r="8" spans="1:6" ht="18.75" customHeight="1" x14ac:dyDescent="0.2">
      <c r="A8" s="81">
        <v>3.2</v>
      </c>
      <c r="B8" s="89" t="s">
        <v>52</v>
      </c>
      <c r="C8" s="86" t="s">
        <v>27</v>
      </c>
      <c r="D8" s="86">
        <v>1</v>
      </c>
      <c r="E8" s="114">
        <v>0</v>
      </c>
      <c r="F8" s="88">
        <f>SUM(D8*E8)</f>
        <v>0</v>
      </c>
    </row>
    <row r="9" spans="1:6" ht="33" customHeight="1" x14ac:dyDescent="0.2">
      <c r="A9" s="92"/>
      <c r="B9" s="89"/>
      <c r="C9" s="77"/>
      <c r="D9" s="90"/>
      <c r="E9" s="87"/>
      <c r="F9" s="94"/>
    </row>
    <row r="10" spans="1:6" ht="42" customHeight="1" x14ac:dyDescent="0.2">
      <c r="A10" s="75"/>
      <c r="B10" s="98"/>
      <c r="C10" s="95"/>
      <c r="D10" s="96"/>
      <c r="E10" s="95"/>
      <c r="F10" s="94"/>
    </row>
    <row r="11" spans="1:6" ht="42" customHeight="1" x14ac:dyDescent="0.2">
      <c r="A11" s="102"/>
      <c r="B11" s="100"/>
      <c r="C11" s="95"/>
      <c r="D11" s="101"/>
      <c r="E11" s="87"/>
      <c r="F11" s="110"/>
    </row>
    <row r="12" spans="1:6" ht="42" customHeight="1" x14ac:dyDescent="0.2">
      <c r="A12" s="75"/>
      <c r="B12" s="98"/>
      <c r="C12" s="95"/>
      <c r="D12" s="96"/>
      <c r="E12" s="95"/>
      <c r="F12" s="94"/>
    </row>
    <row r="13" spans="1:6" ht="42" customHeight="1" x14ac:dyDescent="0.2">
      <c r="A13" s="102"/>
      <c r="B13" s="100"/>
      <c r="C13" s="95"/>
      <c r="D13" s="101"/>
      <c r="E13" s="87"/>
      <c r="F13" s="110"/>
    </row>
    <row r="14" spans="1:6" ht="42" customHeight="1" thickBot="1" x14ac:dyDescent="0.25">
      <c r="A14" s="130" t="s">
        <v>0</v>
      </c>
      <c r="B14" s="131"/>
      <c r="C14" s="131"/>
      <c r="D14" s="131"/>
      <c r="E14" s="131"/>
      <c r="F14" s="111">
        <f>SUM(F5:F13)</f>
        <v>0</v>
      </c>
    </row>
    <row r="15" spans="1:6" ht="42" customHeight="1" x14ac:dyDescent="0.2"/>
    <row r="16" spans="1:6" ht="42" customHeight="1" x14ac:dyDescent="0.2"/>
    <row r="17" spans="1:6" ht="42" customHeight="1" x14ac:dyDescent="0.2"/>
    <row r="18" spans="1:6" ht="42" customHeight="1" x14ac:dyDescent="0.2"/>
    <row r="19" spans="1:6" ht="42" customHeight="1" x14ac:dyDescent="0.2"/>
    <row r="20" spans="1:6" ht="18.95" customHeight="1" x14ac:dyDescent="0.2"/>
    <row r="29" spans="1:6" x14ac:dyDescent="0.2">
      <c r="A29" s="26"/>
      <c r="B29" s="44"/>
      <c r="C29" s="42"/>
      <c r="D29" s="45"/>
      <c r="E29" s="46"/>
      <c r="F29" s="48"/>
    </row>
    <row r="30" spans="1:6" ht="13.5" thickBot="1" x14ac:dyDescent="0.25">
      <c r="A30" s="47"/>
      <c r="B30" s="49"/>
      <c r="C30" s="50"/>
      <c r="D30" s="50"/>
      <c r="E30" s="51"/>
      <c r="F30" s="52"/>
    </row>
    <row r="31" spans="1:6" ht="13.5" thickBot="1" x14ac:dyDescent="0.25">
      <c r="A31" s="132" t="s">
        <v>0</v>
      </c>
      <c r="B31" s="133"/>
      <c r="C31" s="133"/>
      <c r="D31" s="133"/>
      <c r="E31" s="134"/>
      <c r="F31" s="53">
        <f>SUM(F9:F30)</f>
        <v>0</v>
      </c>
    </row>
  </sheetData>
  <sheetProtection selectLockedCells="1"/>
  <mergeCells count="3">
    <mergeCell ref="E2:F2"/>
    <mergeCell ref="A14:E14"/>
    <mergeCell ref="A31:E31"/>
  </mergeCells>
  <pageMargins left="0.7" right="0.7" top="0.75" bottom="0.75" header="0.3" footer="0.3"/>
  <pageSetup paperSize="9" scale="67" firstPageNumber="3" fitToHeight="0" orientation="portrait" useFirstPageNumber="1" r:id="rId1"/>
  <headerFooter alignWithMargins="0">
    <oddHeader>&amp;C&amp;F</oddHeader>
    <oddFooter>&amp;LSigned by Tenderer
Date&amp;C...............................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2FC32-E198-4B81-9FD0-7783A2534E9B}">
  <sheetPr>
    <pageSetUpPr fitToPage="1"/>
  </sheetPr>
  <dimension ref="A1:C10"/>
  <sheetViews>
    <sheetView tabSelected="1" view="pageBreakPreview" zoomScaleNormal="100" zoomScaleSheetLayoutView="100" workbookViewId="0">
      <pane xSplit="2" ySplit="5" topLeftCell="C6" activePane="bottomRight" state="frozen"/>
      <selection activeCell="H6" sqref="H6"/>
      <selection pane="topRight" activeCell="H6" sqref="H6"/>
      <selection pane="bottomLeft" activeCell="H6" sqref="H6"/>
      <selection pane="bottomRight" activeCell="H6" sqref="H6"/>
    </sheetView>
  </sheetViews>
  <sheetFormatPr defaultColWidth="9.140625" defaultRowHeight="12.75" x14ac:dyDescent="0.2"/>
  <cols>
    <col min="1" max="1" width="19.5703125" style="2" customWidth="1"/>
    <col min="2" max="2" width="83.140625" style="1" customWidth="1"/>
    <col min="3" max="3" width="25.5703125" style="1" customWidth="1"/>
    <col min="4" max="16384" width="9.140625" style="1"/>
  </cols>
  <sheetData>
    <row r="1" spans="1:3" ht="15" customHeight="1" x14ac:dyDescent="0.2">
      <c r="A1" s="8" t="str">
        <f>'P&amp;Gs'!A1</f>
        <v>IZIKO NATIONAL MUSEUMS - CAPE TOWN</v>
      </c>
      <c r="B1" s="9"/>
      <c r="C1" s="7"/>
    </row>
    <row r="2" spans="1:3" ht="15" customHeight="1" x14ac:dyDescent="0.2">
      <c r="A2" s="8" t="s">
        <v>91</v>
      </c>
      <c r="B2" s="103"/>
      <c r="C2" s="103"/>
    </row>
    <row r="3" spans="1:3" ht="15" customHeight="1" x14ac:dyDescent="0.2">
      <c r="A3" s="99"/>
      <c r="B3" s="103"/>
      <c r="C3" s="103"/>
    </row>
    <row r="4" spans="1:3" ht="20.100000000000001" customHeight="1" thickBot="1" x14ac:dyDescent="0.25">
      <c r="A4" s="5"/>
      <c r="B4" s="25" t="s">
        <v>11</v>
      </c>
      <c r="C4" s="5"/>
    </row>
    <row r="5" spans="1:3" ht="45" customHeight="1" x14ac:dyDescent="0.2">
      <c r="A5" s="39" t="s">
        <v>8</v>
      </c>
      <c r="B5" s="40" t="s">
        <v>3</v>
      </c>
      <c r="C5" s="41" t="s">
        <v>32</v>
      </c>
    </row>
    <row r="6" spans="1:3" ht="45" customHeight="1" x14ac:dyDescent="0.2">
      <c r="A6" s="115">
        <v>1</v>
      </c>
      <c r="B6" s="116" t="s">
        <v>9</v>
      </c>
      <c r="C6" s="117">
        <f>SUM('P&amp;Gs'!F19)</f>
        <v>0</v>
      </c>
    </row>
    <row r="7" spans="1:3" ht="45" customHeight="1" x14ac:dyDescent="0.2">
      <c r="A7" s="115">
        <v>2</v>
      </c>
      <c r="B7" s="116" t="s">
        <v>90</v>
      </c>
      <c r="C7" s="117">
        <f>SUM(VENTILATION!F65)</f>
        <v>0</v>
      </c>
    </row>
    <row r="8" spans="1:3" s="10" customFormat="1" ht="45" customHeight="1" x14ac:dyDescent="0.2">
      <c r="A8" s="115">
        <v>3</v>
      </c>
      <c r="B8" s="116" t="s">
        <v>49</v>
      </c>
      <c r="C8" s="117">
        <f>SUM('PROVISIONAL AMOUNTS'!F14)</f>
        <v>0</v>
      </c>
    </row>
    <row r="9" spans="1:3" s="10" customFormat="1" ht="45" customHeight="1" thickBot="1" x14ac:dyDescent="0.25">
      <c r="A9" s="118">
        <v>4</v>
      </c>
      <c r="B9" s="119" t="s">
        <v>53</v>
      </c>
      <c r="C9" s="120"/>
    </row>
    <row r="10" spans="1:3" ht="20.100000000000001" customHeight="1" thickBot="1" x14ac:dyDescent="0.25">
      <c r="A10" s="135" t="s">
        <v>10</v>
      </c>
      <c r="B10" s="136"/>
      <c r="C10" s="108">
        <f>SUM(C6:C9)</f>
        <v>0</v>
      </c>
    </row>
  </sheetData>
  <sheetProtection selectLockedCells="1"/>
  <mergeCells count="1">
    <mergeCell ref="A10:B10"/>
  </mergeCells>
  <pageMargins left="0.7" right="0.7" top="0.75" bottom="0.75" header="0.3" footer="0.3"/>
  <pageSetup paperSize="9" scale="70" firstPageNumber="3" fitToHeight="0" orientation="portrait" useFirstPageNumber="1" r:id="rId1"/>
  <headerFooter alignWithMargins="0">
    <oddHeader>&amp;C&amp;F</oddHeader>
    <oddFooter>&amp;LSigned by Tenderer
Date&amp;C...............................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B274740798EE845BE5F7FE1C8DECF3E" ma:contentTypeVersion="20" ma:contentTypeDescription="Create a new document." ma:contentTypeScope="" ma:versionID="edda0327d6dc74ec7c20106fd668866e">
  <xsd:schema xmlns:xsd="http://www.w3.org/2001/XMLSchema" xmlns:xs="http://www.w3.org/2001/XMLSchema" xmlns:p="http://schemas.microsoft.com/office/2006/metadata/properties" xmlns:ns1="http://schemas.microsoft.com/sharepoint/v3" xmlns:ns2="2ede8f11-3655-4bd5-8098-06cb6ff0beef" xmlns:ns3="a14e3b67-f5d8-4e38-8a6e-c8dc4059cbb8" targetNamespace="http://schemas.microsoft.com/office/2006/metadata/properties" ma:root="true" ma:fieldsID="df249ccbcccee82b70a7ca6cf6da23d1" ns1:_="" ns2:_="" ns3:_="">
    <xsd:import namespace="http://schemas.microsoft.com/sharepoint/v3"/>
    <xsd:import namespace="2ede8f11-3655-4bd5-8098-06cb6ff0beef"/>
    <xsd:import namespace="a14e3b67-f5d8-4e38-8a6e-c8dc4059c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de8f11-3655-4bd5-8098-06cb6ff0be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dd8dacb-4166-447b-ac3d-7196c5202b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4e3b67-f5d8-4e38-8a6e-c8dc4059cbb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11de49-cdcc-4f95-a39e-7dbe9aa66284}" ma:internalName="TaxCatchAll" ma:showField="CatchAllData" ma:web="a14e3b67-f5d8-4e38-8a6e-c8dc4059c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2ede8f11-3655-4bd5-8098-06cb6ff0beef">
      <Terms xmlns="http://schemas.microsoft.com/office/infopath/2007/PartnerControls"/>
    </lcf76f155ced4ddcb4097134ff3c332f>
    <_ip_UnifiedCompliancePolicyProperties xmlns="http://schemas.microsoft.com/sharepoint/v3" xsi:nil="true"/>
    <TaxCatchAll xmlns="a14e3b67-f5d8-4e38-8a6e-c8dc4059cbb8" xsi:nil="true"/>
  </documentManagement>
</p:properties>
</file>

<file path=customXml/itemProps1.xml><?xml version="1.0" encoding="utf-8"?>
<ds:datastoreItem xmlns:ds="http://schemas.openxmlformats.org/officeDocument/2006/customXml" ds:itemID="{A64F823A-9467-4244-8E70-D31AD35FE8D2}">
  <ds:schemaRefs>
    <ds:schemaRef ds:uri="http://schemas.microsoft.com/sharepoint/v3/contenttype/forms"/>
  </ds:schemaRefs>
</ds:datastoreItem>
</file>

<file path=customXml/itemProps2.xml><?xml version="1.0" encoding="utf-8"?>
<ds:datastoreItem xmlns:ds="http://schemas.openxmlformats.org/officeDocument/2006/customXml" ds:itemID="{81F35BB5-6D09-4D5B-8194-CDE8C851C044}"/>
</file>

<file path=customXml/itemProps3.xml><?xml version="1.0" encoding="utf-8"?>
<ds:datastoreItem xmlns:ds="http://schemas.openxmlformats.org/officeDocument/2006/customXml" ds:itemID="{A9E00EED-5724-4716-BC4E-5C6CC6BBCFF9}">
  <ds:schemaRefs>
    <ds:schemaRef ds:uri="http://purl.org/dc/elements/1.1/"/>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e998484c-62bf-4b85-8410-987917d046c1"/>
    <ds:schemaRef ds:uri="http://schemas.microsoft.com/office/2006/metadata/properties"/>
    <ds:schemaRef ds:uri="d2bb6e3e-7a1e-4d57-bcc9-ba9347c4fca1"/>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P&amp;Gs</vt:lpstr>
      <vt:lpstr>VENTILATION</vt:lpstr>
      <vt:lpstr>PROVISIONAL AMOUNTS</vt:lpstr>
      <vt:lpstr>SUMMARY</vt:lpstr>
      <vt:lpstr>'P&amp;Gs'!Print_Area</vt:lpstr>
      <vt:lpstr>'PROVISIONAL AMOUNTS'!Print_Area</vt:lpstr>
      <vt:lpstr>SUMMARY!Print_Area</vt:lpstr>
      <vt:lpstr>VENTILATION!Print_Area</vt:lpstr>
      <vt:lpstr>'P&amp;Gs'!Print_Titles</vt:lpstr>
      <vt:lpstr>'PROVISIONAL AMOUNTS'!Print_Titles</vt:lpstr>
      <vt:lpstr>SUMMARY!Print_Titles</vt:lpstr>
      <vt:lpstr>VENTILATION!Print_Titles</vt:lpstr>
    </vt:vector>
  </TitlesOfParts>
  <Company>Burmeister &amp; Partners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dc:creator>
  <cp:lastModifiedBy>Abrie</cp:lastModifiedBy>
  <cp:lastPrinted>2024-11-06T12:17:59Z</cp:lastPrinted>
  <dcterms:created xsi:type="dcterms:W3CDTF">1998-09-23T01:26:18Z</dcterms:created>
  <dcterms:modified xsi:type="dcterms:W3CDTF">2024-11-07T12:51:18Z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0x010100FB274740798EE845BE5F7FE1C8DECF3E</vt:lpwstr>
  </property>
</Properties>
</file>