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https://zatreasury-my.sharepoint.com/personal/phumzile_mtsweni_gtac_gov_za/Documents/Documents/BSC Matters/May 2023/Lepelle v2/GTAC 004/"/>
    </mc:Choice>
  </mc:AlternateContent>
  <xr:revisionPtr revIDLastSave="0" documentId="8_{0F1C4495-9D11-4D12-B7A8-EB39FEB619A0}" xr6:coauthVersionLast="47" xr6:coauthVersionMax="47" xr10:uidLastSave="{00000000-0000-0000-0000-000000000000}"/>
  <bookViews>
    <workbookView xWindow="-110" yWindow="-110" windowWidth="19420" windowHeight="10420" firstSheet="2" activeTab="5" xr2:uid="{00000000-000D-0000-FFFF-FFFF00000000}"/>
  </bookViews>
  <sheets>
    <sheet name="Summary" sheetId="12" r:id="rId1"/>
    <sheet name="Sec 1 - P &amp; G" sheetId="11" r:id="rId2"/>
    <sheet name="Sec 2 - 800mm Specon  Pipeline" sheetId="13" r:id="rId3"/>
    <sheet name="Sec 3 - Olifantspoort WTW" sheetId="10" r:id="rId4"/>
    <sheet name="Sec 4 - River Crossings" sheetId="14" r:id="rId5"/>
    <sheet name="Sec 5 - 1500mm Witkos to PS2" sheetId="15" r:id="rId6"/>
  </sheets>
  <externalReferences>
    <externalReference r:id="rId7"/>
    <externalReference r:id="rId8"/>
  </externalReferences>
  <definedNames>
    <definedName name="\c">[1]CALCS!#REF!</definedName>
    <definedName name="\i">[1]CALCS!#REF!</definedName>
    <definedName name="\l">[1]CALCS!$AJ$11</definedName>
    <definedName name="\t">[1]CALCS!#REF!</definedName>
    <definedName name="_00APL">#REF!</definedName>
    <definedName name="_00AUG">#REF!</definedName>
    <definedName name="_00DEC">#REF!</definedName>
    <definedName name="_00FEB">#REF!</definedName>
    <definedName name="_00JAN">#REF!</definedName>
    <definedName name="_00JUL">#REF!</definedName>
    <definedName name="_00JUN">#REF!</definedName>
    <definedName name="_00MAR">#REF!</definedName>
    <definedName name="_00MAY">#REF!</definedName>
    <definedName name="_00NOV">#REF!</definedName>
    <definedName name="_00OCT">#REF!</definedName>
    <definedName name="_00SEP">#REF!</definedName>
    <definedName name="_01APL">#REF!</definedName>
    <definedName name="_01AUG">#REF!</definedName>
    <definedName name="_01DEC">#REF!</definedName>
    <definedName name="_01FEB">#REF!</definedName>
    <definedName name="_01JAN">#REF!</definedName>
    <definedName name="_01JUL">#REF!</definedName>
    <definedName name="_01JUN">#REF!</definedName>
    <definedName name="_01MAR">#REF!</definedName>
    <definedName name="_01MAY">#REF!</definedName>
    <definedName name="_01NOV">#REF!</definedName>
    <definedName name="_01OCT">#REF!</definedName>
    <definedName name="_01SEP">#REF!</definedName>
    <definedName name="_02APL">#REF!</definedName>
    <definedName name="_02AUG">#REF!</definedName>
    <definedName name="_02DEC">#REF!</definedName>
    <definedName name="_02FEB">#REF!</definedName>
    <definedName name="_02JAN">#REF!</definedName>
    <definedName name="_02JUL">#REF!</definedName>
    <definedName name="_02JUN">#REF!</definedName>
    <definedName name="_02MAR">#REF!</definedName>
    <definedName name="_02MAY">#REF!</definedName>
    <definedName name="_02NOV">#REF!</definedName>
    <definedName name="_02OCT">#REF!</definedName>
    <definedName name="_02SEP">#REF!</definedName>
    <definedName name="_03APL">#REF!</definedName>
    <definedName name="_03AUG">#REF!</definedName>
    <definedName name="_03DEC">#REF!</definedName>
    <definedName name="_03FEB">#REF!</definedName>
    <definedName name="_03JAN">#REF!</definedName>
    <definedName name="_03JUL">#REF!</definedName>
    <definedName name="_03JUN">#REF!</definedName>
    <definedName name="_03MAR">#REF!</definedName>
    <definedName name="_03MAY">#REF!</definedName>
    <definedName name="_03NOV">#REF!</definedName>
    <definedName name="_03OCT">#REF!</definedName>
    <definedName name="_03SEP">#REF!</definedName>
    <definedName name="_04APL">#REF!</definedName>
    <definedName name="_04AUG">#REF!</definedName>
    <definedName name="_04DEC">#REF!</definedName>
    <definedName name="_04FEB">#REF!</definedName>
    <definedName name="_04JAN">#REF!</definedName>
    <definedName name="_04JUL">#REF!</definedName>
    <definedName name="_04JUN">#REF!</definedName>
    <definedName name="_04MAR">#REF!</definedName>
    <definedName name="_04MAY">#REF!</definedName>
    <definedName name="_04NOV">#REF!</definedName>
    <definedName name="_04OCT">#REF!</definedName>
    <definedName name="_04SEP">#REF!</definedName>
    <definedName name="_05APL">#REF!</definedName>
    <definedName name="_05AUG">#REF!</definedName>
    <definedName name="_05DEC">#REF!</definedName>
    <definedName name="_05FEB">#REF!</definedName>
    <definedName name="_05JAN">#REF!</definedName>
    <definedName name="_05JUL">#REF!</definedName>
    <definedName name="_05JUN">#REF!</definedName>
    <definedName name="_05MAR">#REF!</definedName>
    <definedName name="_05MAY">#REF!</definedName>
    <definedName name="_05NOV">#REF!</definedName>
    <definedName name="_05OCT">#REF!</definedName>
    <definedName name="_05SEP">#REF!</definedName>
    <definedName name="_91APL">#REF!</definedName>
    <definedName name="_91AUG">#REF!</definedName>
    <definedName name="_91DEC">#REF!</definedName>
    <definedName name="_91FEB">#REF!</definedName>
    <definedName name="_91JAN">#REF!</definedName>
    <definedName name="_91JUL">#REF!</definedName>
    <definedName name="_91JUN">#REF!</definedName>
    <definedName name="_91MAR">#REF!</definedName>
    <definedName name="_91MAY">#REF!</definedName>
    <definedName name="_91NOV">#REF!</definedName>
    <definedName name="_91OCT">#REF!</definedName>
    <definedName name="_91SEP">#REF!</definedName>
    <definedName name="_92APL">#REF!</definedName>
    <definedName name="_92AUG">#REF!</definedName>
    <definedName name="_92DEC">#REF!</definedName>
    <definedName name="_92FEB">#REF!</definedName>
    <definedName name="_92JAN">#REF!</definedName>
    <definedName name="_92JUL">#REF!</definedName>
    <definedName name="_92JUN">#REF!</definedName>
    <definedName name="_92MAR">#REF!</definedName>
    <definedName name="_92MAY">#REF!</definedName>
    <definedName name="_92NOV">#REF!</definedName>
    <definedName name="_92OCT">#REF!</definedName>
    <definedName name="_92SEP">#REF!</definedName>
    <definedName name="_93APL">#REF!</definedName>
    <definedName name="_93AUG">#REF!</definedName>
    <definedName name="_93DEC">#REF!</definedName>
    <definedName name="_93FEB">#REF!</definedName>
    <definedName name="_93JAN">#REF!</definedName>
    <definedName name="_93JUL">#REF!</definedName>
    <definedName name="_93JUN">#REF!</definedName>
    <definedName name="_93MAR">#REF!</definedName>
    <definedName name="_93MAY">#REF!</definedName>
    <definedName name="_93NOV">#REF!</definedName>
    <definedName name="_93OCT">#REF!</definedName>
    <definedName name="_93SEP">#REF!</definedName>
    <definedName name="_94APL">#REF!</definedName>
    <definedName name="_94AUG">#REF!</definedName>
    <definedName name="_94DEC">#REF!</definedName>
    <definedName name="_94FEB">#REF!</definedName>
    <definedName name="_94JAN">#REF!</definedName>
    <definedName name="_94JUL">#REF!</definedName>
    <definedName name="_94JUN">#REF!</definedName>
    <definedName name="_94MAR">#REF!</definedName>
    <definedName name="_94MAY">#REF!</definedName>
    <definedName name="_94NOV">#REF!</definedName>
    <definedName name="_94OCT">#REF!</definedName>
    <definedName name="_94SEP">#REF!</definedName>
    <definedName name="_95APL">#REF!</definedName>
    <definedName name="_95AUG">#REF!</definedName>
    <definedName name="_95DEC">#REF!</definedName>
    <definedName name="_95FEB">#REF!</definedName>
    <definedName name="_95JAN">#REF!</definedName>
    <definedName name="_95JUL">#REF!</definedName>
    <definedName name="_95JUN">#REF!</definedName>
    <definedName name="_95MAR">#REF!</definedName>
    <definedName name="_95MAY">#REF!</definedName>
    <definedName name="_95NOV">#REF!</definedName>
    <definedName name="_95OCT">#REF!</definedName>
    <definedName name="_95SEP">#REF!</definedName>
    <definedName name="_96APL">#REF!</definedName>
    <definedName name="_96AUG">#REF!</definedName>
    <definedName name="_96DEC">#REF!</definedName>
    <definedName name="_96FEB">#REF!</definedName>
    <definedName name="_96JAN">#REF!</definedName>
    <definedName name="_96JUL">#REF!</definedName>
    <definedName name="_96JUN">#REF!</definedName>
    <definedName name="_96MAR">#REF!</definedName>
    <definedName name="_96MAY">#REF!</definedName>
    <definedName name="_96NOV">#REF!</definedName>
    <definedName name="_96OCT">#REF!</definedName>
    <definedName name="_96SEP">#REF!</definedName>
    <definedName name="_97APL">#REF!</definedName>
    <definedName name="_97AUG">#REF!</definedName>
    <definedName name="_97DEC">#REF!</definedName>
    <definedName name="_97FEB">#REF!</definedName>
    <definedName name="_97JAN">#REF!</definedName>
    <definedName name="_97JUL">#REF!</definedName>
    <definedName name="_97JUN">#REF!</definedName>
    <definedName name="_97MAR">#REF!</definedName>
    <definedName name="_97MAY">#REF!</definedName>
    <definedName name="_97NOV">#REF!</definedName>
    <definedName name="_97OCT">#REF!</definedName>
    <definedName name="_97SEP">#REF!</definedName>
    <definedName name="_98APL">#REF!</definedName>
    <definedName name="_98AUG">#REF!</definedName>
    <definedName name="_98DEC">#REF!</definedName>
    <definedName name="_98FEB">#REF!</definedName>
    <definedName name="_98JAN">#REF!</definedName>
    <definedName name="_98JUL">#REF!</definedName>
    <definedName name="_98JUN">#REF!</definedName>
    <definedName name="_98MAR">#REF!</definedName>
    <definedName name="_98MAY">#REF!</definedName>
    <definedName name="_98NOV">#REF!</definedName>
    <definedName name="_98OCT">#REF!</definedName>
    <definedName name="_98SEP">#REF!</definedName>
    <definedName name="_99APL">#REF!</definedName>
    <definedName name="_99AUG">#REF!</definedName>
    <definedName name="_99DEC">#REF!</definedName>
    <definedName name="_99FEB">#REF!</definedName>
    <definedName name="_99JAN">#REF!</definedName>
    <definedName name="_99JUL">#REF!</definedName>
    <definedName name="_99JUN">#REF!</definedName>
    <definedName name="_99MAR">#REF!</definedName>
    <definedName name="_99MAY">#REF!</definedName>
    <definedName name="_99NOV">#REF!</definedName>
    <definedName name="_99OCT">#REF!</definedName>
    <definedName name="_99SEP">#REF!</definedName>
    <definedName name="_APL01">#REF!</definedName>
    <definedName name="_APL02">#REF!</definedName>
    <definedName name="_APL03">#REF!</definedName>
    <definedName name="_APL04">#REF!</definedName>
    <definedName name="_APL05">#REF!</definedName>
    <definedName name="_APL91">#REF!</definedName>
    <definedName name="_APL92">#REF!</definedName>
    <definedName name="_APL93">#REF!</definedName>
    <definedName name="_APL94">#REF!</definedName>
    <definedName name="_APL95">#REF!</definedName>
    <definedName name="_APL96">#REF!</definedName>
    <definedName name="_APL97">#REF!</definedName>
    <definedName name="_APL98">#REF!</definedName>
    <definedName name="_APL99">#REF!</definedName>
    <definedName name="_AUG01">#REF!</definedName>
    <definedName name="_AUG02">#REF!</definedName>
    <definedName name="_AUG03">#REF!</definedName>
    <definedName name="_AUG04">#REF!</definedName>
    <definedName name="_AUG05">#REF!</definedName>
    <definedName name="_AUG91">#REF!</definedName>
    <definedName name="_AUG92">#REF!</definedName>
    <definedName name="_AUG93">#REF!</definedName>
    <definedName name="_AUG94">#REF!</definedName>
    <definedName name="_AUG95">#REF!</definedName>
    <definedName name="_AUG96">#REF!</definedName>
    <definedName name="_AUG97">#REF!</definedName>
    <definedName name="_AUG98">#REF!</definedName>
    <definedName name="_AUG99">#REF!</definedName>
    <definedName name="_DEC01">#REF!</definedName>
    <definedName name="_DEC02">#REF!</definedName>
    <definedName name="_DEC03">#REF!</definedName>
    <definedName name="_DEC04">#REF!</definedName>
    <definedName name="_DEC05">#REF!</definedName>
    <definedName name="_DEC91">#REF!</definedName>
    <definedName name="_DEC92">#REF!</definedName>
    <definedName name="_DEC93">#REF!</definedName>
    <definedName name="_DEC94">#REF!</definedName>
    <definedName name="_DEC95">#REF!</definedName>
    <definedName name="_DEC96">#REF!</definedName>
    <definedName name="_DEC97">#REF!</definedName>
    <definedName name="_DEC98">#REF!</definedName>
    <definedName name="_DEC99">#REF!</definedName>
    <definedName name="_FEB01">#REF!</definedName>
    <definedName name="_FEB02">#REF!</definedName>
    <definedName name="_FEB03">#REF!</definedName>
    <definedName name="_FEB04">#REF!</definedName>
    <definedName name="_FEB05">#REF!</definedName>
    <definedName name="_FEB91">#REF!</definedName>
    <definedName name="_FEB92">#REF!</definedName>
    <definedName name="_FEB93">#REF!</definedName>
    <definedName name="_FEB94">#REF!</definedName>
    <definedName name="_FEB95">#REF!</definedName>
    <definedName name="_FEB96">#REF!</definedName>
    <definedName name="_FEB97">#REF!</definedName>
    <definedName name="_FEB98">#REF!</definedName>
    <definedName name="_FEB99">#REF!</definedName>
    <definedName name="_JAN01">#REF!</definedName>
    <definedName name="_JAN02">#REF!</definedName>
    <definedName name="_JAN03">#REF!</definedName>
    <definedName name="_JAN04">#REF!</definedName>
    <definedName name="_JAN05">#REF!</definedName>
    <definedName name="_JAN91">#REF!</definedName>
    <definedName name="_JAN92">#REF!</definedName>
    <definedName name="_JAN93">#REF!</definedName>
    <definedName name="_JAN94">#REF!</definedName>
    <definedName name="_JAN95">#REF!</definedName>
    <definedName name="_JAN96">#REF!</definedName>
    <definedName name="_JAN97">#REF!</definedName>
    <definedName name="_JAN98">#REF!</definedName>
    <definedName name="_JAN99">#REF!</definedName>
    <definedName name="_JUL01">#REF!</definedName>
    <definedName name="_JUL02">#REF!</definedName>
    <definedName name="_JUL03">#REF!</definedName>
    <definedName name="_JUL04">#REF!</definedName>
    <definedName name="_JUL05">#REF!</definedName>
    <definedName name="_JUL91">#REF!</definedName>
    <definedName name="_JUL92">#REF!</definedName>
    <definedName name="_JUL93">#REF!</definedName>
    <definedName name="_JUL94">#REF!</definedName>
    <definedName name="_JUL95">#REF!</definedName>
    <definedName name="_JUL96">#REF!</definedName>
    <definedName name="_JUL97">#REF!</definedName>
    <definedName name="_JUL98">#REF!</definedName>
    <definedName name="_JUL99">#REF!</definedName>
    <definedName name="_JUN01">#REF!</definedName>
    <definedName name="_JUN02">#REF!</definedName>
    <definedName name="_JUN03">#REF!</definedName>
    <definedName name="_JUN04">#REF!</definedName>
    <definedName name="_JUN05">#REF!</definedName>
    <definedName name="_JUN91">#REF!</definedName>
    <definedName name="_JUN92">#REF!</definedName>
    <definedName name="_JUN93">#REF!</definedName>
    <definedName name="_JUN94">#REF!</definedName>
    <definedName name="_JUN95">#REF!</definedName>
    <definedName name="_JUN96">#REF!</definedName>
    <definedName name="_JUN97">#REF!</definedName>
    <definedName name="_JUN98">#REF!</definedName>
    <definedName name="_JUN99">#REF!</definedName>
    <definedName name="_Key1" hidden="1">#REF!</definedName>
    <definedName name="_MAR01">#REF!</definedName>
    <definedName name="_MAR02">#REF!</definedName>
    <definedName name="_MAR03">#REF!</definedName>
    <definedName name="_MAR04">#REF!</definedName>
    <definedName name="_MAR05">#REF!</definedName>
    <definedName name="_MAR91">#REF!</definedName>
    <definedName name="_MAR92">#REF!</definedName>
    <definedName name="_MAR93">#REF!</definedName>
    <definedName name="_MAR94">#REF!</definedName>
    <definedName name="_MAR95">#REF!</definedName>
    <definedName name="_MAR96">#REF!</definedName>
    <definedName name="_MAR97">#REF!</definedName>
    <definedName name="_MAR98">#REF!</definedName>
    <definedName name="_MAR99">#REF!</definedName>
    <definedName name="_MAY01">#REF!</definedName>
    <definedName name="_MAY02">#REF!</definedName>
    <definedName name="_MAY03">#REF!</definedName>
    <definedName name="_MAY04">#REF!</definedName>
    <definedName name="_MAY05">#REF!</definedName>
    <definedName name="_MAY91">#REF!</definedName>
    <definedName name="_MAY92">#REF!</definedName>
    <definedName name="_MAY93">#REF!</definedName>
    <definedName name="_MAY94">#REF!</definedName>
    <definedName name="_MAY95">#REF!</definedName>
    <definedName name="_MAY96">#REF!</definedName>
    <definedName name="_MAY97">#REF!</definedName>
    <definedName name="_MAY98">#REF!</definedName>
    <definedName name="_MAY99">#REF!</definedName>
    <definedName name="_NOV01">#REF!</definedName>
    <definedName name="_NOV02">#REF!</definedName>
    <definedName name="_NOV03">#REF!</definedName>
    <definedName name="_NOV04">#REF!</definedName>
    <definedName name="_NOV05">#REF!</definedName>
    <definedName name="_NOV91">#REF!</definedName>
    <definedName name="_NOV92">#REF!</definedName>
    <definedName name="_NOV93">#REF!</definedName>
    <definedName name="_NOV94">#REF!</definedName>
    <definedName name="_NOV95">#REF!</definedName>
    <definedName name="_NOV96">#REF!</definedName>
    <definedName name="_NOV97">#REF!</definedName>
    <definedName name="_NOV98">#REF!</definedName>
    <definedName name="_NOV99">#REF!</definedName>
    <definedName name="_OCT01">#REF!</definedName>
    <definedName name="_OCT02">#REF!</definedName>
    <definedName name="_OCT03">#REF!</definedName>
    <definedName name="_OCT04">#REF!</definedName>
    <definedName name="_OCT05">#REF!</definedName>
    <definedName name="_OCT91">#REF!</definedName>
    <definedName name="_OCT92">#REF!</definedName>
    <definedName name="_OCT93">#REF!</definedName>
    <definedName name="_OCT94">#REF!</definedName>
    <definedName name="_OCT95">#REF!</definedName>
    <definedName name="_OCT96">#REF!</definedName>
    <definedName name="_OCT97">#REF!</definedName>
    <definedName name="_OCT98">#REF!</definedName>
    <definedName name="_OCT99">#REF!</definedName>
    <definedName name="_Order1" hidden="1">255</definedName>
    <definedName name="_Order2" hidden="1">255</definedName>
    <definedName name="_Parse_Out" hidden="1">#REF!</definedName>
    <definedName name="_SEC1200">#REF!</definedName>
    <definedName name="_SEP01">#REF!</definedName>
    <definedName name="_SEP02">#REF!</definedName>
    <definedName name="_SEP03">#REF!</definedName>
    <definedName name="_SEP04">#REF!</definedName>
    <definedName name="_SEP05">#REF!</definedName>
    <definedName name="_SEP91">#REF!</definedName>
    <definedName name="_SEP92">#REF!</definedName>
    <definedName name="_SEP93">#REF!</definedName>
    <definedName name="_SEP94">#REF!</definedName>
    <definedName name="_SEP95">#REF!</definedName>
    <definedName name="_SEP96">#REF!</definedName>
    <definedName name="_SEP97">#REF!</definedName>
    <definedName name="_SEP98">#REF!</definedName>
    <definedName name="_SEP99">#REF!</definedName>
    <definedName name="_Sort" hidden="1">#REF!</definedName>
    <definedName name="Address">#REF!</definedName>
    <definedName name="APL00">#REF!</definedName>
    <definedName name="APPORT">OFFSET([2]SERVICES!$A$1,1,0,COUNTA([2]SERVICES!$A:$A)-1,COUNTA([2]SERVICES!$1:$1))</definedName>
    <definedName name="APPROP">OFFSET([2]SERVICES!$A$1,1,0,COUNTA([2]SERVICES!$A:$A)-1,COUNTA([2]SERVICES!$1:$1))</definedName>
    <definedName name="APPROP_LIST">OFFSET([2]SERVICES!$A$1,1,1,COUNTA([2]SERVICES!$A:$A)-1,1)</definedName>
    <definedName name="assssa">#REF!</definedName>
    <definedName name="AUG00">#REF!</definedName>
    <definedName name="Bar_Sample">#REF!</definedName>
    <definedName name="Bar_Two">#REF!</definedName>
    <definedName name="CAT_BLD">OFFSET([2]CAT_BLDG!$A$1,1,0,COUNTA([2]CAT_BLDG!$A:$A)-1,COUNTA([2]CAT_BLDG!$1:$1))</definedName>
    <definedName name="CAT_BLD_LIST">OFFSET([2]CAT_BLDG!$A$1,1,1,COUNTA([2]CAT_BLDG!$A:$A)-1,1)</definedName>
    <definedName name="cg">#REF!</definedName>
    <definedName name="City">#REF!</definedName>
    <definedName name="Code" hidden="1">#REF!</definedName>
    <definedName name="Company">#REF!</definedName>
    <definedName name="Country">#REF!</definedName>
    <definedName name="data1" hidden="1">#REF!</definedName>
    <definedName name="data2" hidden="1">#REF!</definedName>
    <definedName name="data3" hidden="1">#REF!</definedName>
    <definedName name="_xlnm.Database">#REF!</definedName>
    <definedName name="dd">#REF!</definedName>
    <definedName name="ddd">#REF!</definedName>
    <definedName name="dddddd">#REF!</definedName>
    <definedName name="DEC00">#REF!</definedName>
    <definedName name="Discount" hidden="1">#REF!</definedName>
    <definedName name="display_area_2" hidden="1">#REF!</definedName>
    <definedName name="Email">#REF!</definedName>
    <definedName name="Fax">#REF!</definedName>
    <definedName name="FCode" hidden="1">#REF!</definedName>
    <definedName name="Feature">#REF!</definedName>
    <definedName name="FEB00">#REF!</definedName>
    <definedName name="ff">#REF!</definedName>
    <definedName name="ffg">#REF!</definedName>
    <definedName name="ghr">#REF!</definedName>
    <definedName name="GP">#REF!</definedName>
    <definedName name="h">#REF!</definedName>
    <definedName name="Help">OFFSET([2]Help!$A$1,1,0,COUNTA([2]Help!$A:$A)-1,2)</definedName>
    <definedName name="Help_Items">OFFSET([2]Help!$A$1,1,1,COUNTA([2]Help!$A:$A)-1,1)</definedName>
    <definedName name="Help_List">OFFSET([2]Help!$A$1,1,0,COUNTA([2]Help!$A:$A)-1,1)</definedName>
    <definedName name="HiddenRows" hidden="1">#REF!</definedName>
    <definedName name="Items_01">#REF!</definedName>
    <definedName name="JAN00">#REF!</definedName>
    <definedName name="JUL00">#REF!</definedName>
    <definedName name="JUN00">#REF!</definedName>
    <definedName name="Largest_Di">#REF!</definedName>
    <definedName name="MAR00">#REF!</definedName>
    <definedName name="MAY00">#REF!</definedName>
    <definedName name="Name">#REF!</definedName>
    <definedName name="NOV00">#REF!</definedName>
    <definedName name="OCT00">#REF!</definedName>
    <definedName name="OrderTable" hidden="1">#REF!</definedName>
    <definedName name="Phone">#REF!</definedName>
    <definedName name="PP">#REF!</definedName>
    <definedName name="_xlnm.Print_Area">#REF!</definedName>
    <definedName name="PRINT_AREA_MI">[1]CALCS!#REF!</definedName>
    <definedName name="_xlnm.Print_Titles">#REF!</definedName>
    <definedName name="Print_Titles_MI">#REF!</definedName>
    <definedName name="ProdForm" hidden="1">#REF!</definedName>
    <definedName name="Product" hidden="1">#REF!</definedName>
    <definedName name="RCArea" hidden="1">#REF!</definedName>
    <definedName name="Reach">#REF!</definedName>
    <definedName name="Riffle_Surface">#REF!</definedName>
    <definedName name="s">#REF!</definedName>
    <definedName name="SEP00">#REF!</definedName>
    <definedName name="SERVICES">OFFSET([2]SERVICES!$A$1,1,0,COUNTA([2]SERVICES!$A:$A)-1,COUNTA([2]SERVICES!$1:$1))</definedName>
    <definedName name="SERVICES_LIST">OFFSET([2]SERVICES!$A$1,1,1,COUNTA([2]SERVICES!$A:$A)-1,1)</definedName>
    <definedName name="sf">#REF!</definedName>
    <definedName name="Shape_Factor">#REF!</definedName>
    <definedName name="SpecialPrice" hidden="1">#REF!</definedName>
    <definedName name="ss">#REF!</definedName>
    <definedName name="ssssss">#REF!</definedName>
    <definedName name="State">#REF!</definedName>
    <definedName name="str">#REF!</definedName>
    <definedName name="Sum_WSD">#REF!</definedName>
    <definedName name="Summary_Airstrip">#REF!</definedName>
    <definedName name="Summary_BDE">#REF!</definedName>
    <definedName name="Summary_CC">#REF!</definedName>
    <definedName name="Summary_CH">#REF!</definedName>
    <definedName name="Summary_EM">#REF!</definedName>
    <definedName name="Summary_EP">#REF!</definedName>
    <definedName name="Summary_ESD">#REF!</definedName>
    <definedName name="Summary_FF">#REF!</definedName>
    <definedName name="Summary_FSRA">#REF!</definedName>
    <definedName name="Summary_HA">#REF!</definedName>
    <definedName name="Summary_ICT">#REF!</definedName>
    <definedName name="Summary_ME">#REF!</definedName>
    <definedName name="Summary_MMAB">#REF!</definedName>
    <definedName name="Summary_MME">#REF!</definedName>
    <definedName name="Summary_MMS">#REF!</definedName>
    <definedName name="Summary_MMW">#REF!</definedName>
    <definedName name="Summary_MTE">#REF!</definedName>
    <definedName name="Summary_OEF">#REF!</definedName>
    <definedName name="Summary_Other">#REF!</definedName>
    <definedName name="Summary_PAA">#REF!</definedName>
    <definedName name="Summary_ROMHS">#REF!</definedName>
    <definedName name="Summary_RP">#REF!</definedName>
    <definedName name="Summary_SF">#REF!</definedName>
    <definedName name="Summary_SI">#REF!</definedName>
    <definedName name="Summary_SS">#REF!</definedName>
    <definedName name="Summary_ST">#REF!</definedName>
    <definedName name="Summary_TP">#REF!</definedName>
    <definedName name="Summary_VME">#REF!</definedName>
    <definedName name="Summary_WB">#REF!</definedName>
    <definedName name="Summary_WSD">#REF!</definedName>
    <definedName name="Summary_WW">#REF!</definedName>
    <definedName name="tbl_ProdInfo" hidden="1">#REF!</definedName>
    <definedName name="w">#REF!</definedName>
    <definedName name="ww">#REF!</definedName>
    <definedName name="Zi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69" i="10" l="1"/>
  <c r="H174" i="10"/>
  <c r="H177" i="10"/>
  <c r="H203" i="10"/>
  <c r="F189" i="13"/>
  <c r="H705" i="10" l="1"/>
  <c r="G54" i="11" l="1"/>
  <c r="F53" i="11"/>
  <c r="G53" i="11" s="1"/>
  <c r="G52" i="11"/>
  <c r="G51" i="11"/>
  <c r="G45" i="11"/>
  <c r="G44" i="11"/>
  <c r="G37" i="11"/>
  <c r="F36" i="11"/>
  <c r="F35" i="11"/>
  <c r="F34" i="11"/>
  <c r="G33" i="11"/>
  <c r="G32" i="11"/>
  <c r="F55" i="11" l="1"/>
  <c r="G55" i="11" s="1"/>
  <c r="I645" i="10"/>
  <c r="I614" i="10"/>
  <c r="I588" i="10"/>
  <c r="I566" i="10"/>
  <c r="I537" i="10"/>
  <c r="I508" i="10"/>
  <c r="I480" i="10"/>
  <c r="I455" i="10"/>
  <c r="I429" i="10"/>
  <c r="I392" i="10"/>
  <c r="I366" i="10"/>
  <c r="I338" i="10"/>
  <c r="I692" i="10"/>
  <c r="I670" i="10"/>
  <c r="I395" i="10"/>
  <c r="H396" i="10" s="1"/>
  <c r="G278" i="13" l="1"/>
  <c r="G161" i="13"/>
  <c r="G19" i="13"/>
  <c r="G9" i="13"/>
  <c r="G8" i="13"/>
  <c r="E7" i="13"/>
  <c r="H185" i="10" l="1"/>
  <c r="H161" i="10"/>
  <c r="I160" i="10"/>
  <c r="I154" i="10"/>
  <c r="H182" i="10"/>
  <c r="H200" i="10"/>
  <c r="G675" i="10" l="1"/>
  <c r="G676" i="10" s="1"/>
  <c r="G673" i="10"/>
  <c r="G663" i="10"/>
  <c r="G544" i="10"/>
  <c r="G545" i="10" s="1"/>
  <c r="G542" i="10"/>
  <c r="G532" i="10"/>
  <c r="G416" i="10"/>
  <c r="G361" i="10"/>
  <c r="H343" i="10"/>
  <c r="I342" i="10"/>
  <c r="I311" i="10"/>
  <c r="I298" i="10"/>
  <c r="H291" i="10"/>
  <c r="I290" i="10"/>
  <c r="G91" i="10"/>
  <c r="I310" i="10" l="1"/>
  <c r="H151" i="10"/>
  <c r="H151" i="10" a="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<sst xmlns="http://schemas.openxmlformats.org/spreadsheetml/2006/main" count="4016" uniqueCount="1689">
  <si>
    <t>UNIT</t>
  </si>
  <si>
    <t>QTY</t>
  </si>
  <si>
    <t>RATE</t>
  </si>
  <si>
    <t>Sum</t>
  </si>
  <si>
    <t>8.4.3</t>
  </si>
  <si>
    <t>8.4.4</t>
  </si>
  <si>
    <t>Prov Sum</t>
  </si>
  <si>
    <t>%</t>
  </si>
  <si>
    <t>m³</t>
  </si>
  <si>
    <t>8.3.1</t>
  </si>
  <si>
    <t>Site Clearance</t>
  </si>
  <si>
    <t>m</t>
  </si>
  <si>
    <t>No</t>
  </si>
  <si>
    <t>m²</t>
  </si>
  <si>
    <t>8.3.2</t>
  </si>
  <si>
    <t>8.2.2</t>
  </si>
  <si>
    <r>
      <t>m</t>
    </r>
    <r>
      <rPr>
        <vertAlign val="superscript"/>
        <sz val="10"/>
        <rFont val="Arial"/>
        <family val="2"/>
      </rPr>
      <t>3</t>
    </r>
  </si>
  <si>
    <t>DESCRIPTION</t>
  </si>
  <si>
    <t>ITEM No</t>
  </si>
  <si>
    <t>Lime Dosing System</t>
  </si>
  <si>
    <t>Design, manufacture, test at works, supply, install and test at site of Mechanical Lifting Device to lift 25kg bags of Lime</t>
  </si>
  <si>
    <t>Design, manufacture, test at works, supply, install and test at site 500kg Hydrated Lime Storage Silo with Conical Lower Section at an Angle of 70° to the Horizontal complete with</t>
  </si>
  <si>
    <t>Design, supply and install Steel Steps and Platform to facilitate empting 25kg bags of lime into the Silo</t>
  </si>
  <si>
    <t>Design, manufacture, test at works, supply, install and test at site of Lime Screw Feeder with capacity to feed 8kg dry hudrated lime per hour to mixing tank complete with variable speed controlled motor compete with PLC panel</t>
  </si>
  <si>
    <t>Design, manufacture, test at works, supply, install and test at site of a peristaltic pump suitable to pump 100l/h of lime slurry complete with accessories</t>
  </si>
  <si>
    <t>Design, manufacture, test at works, supply, install and test at site of Vibrating Bin Activator connected to the bottom of Silo Cone incorporated with a manually operated Knife-gate Isolation Valve</t>
  </si>
  <si>
    <t>no</t>
  </si>
  <si>
    <t>Commissioning of pre-chlorine dosing system</t>
  </si>
  <si>
    <t>sum</t>
  </si>
  <si>
    <t>Pre-Chlorine Dosing System</t>
  </si>
  <si>
    <t>Chloring cylinder scale with full functional LED indicator</t>
  </si>
  <si>
    <t>Cylinder to be fitted with automatic container shut-off/auto valve shutdown system</t>
  </si>
  <si>
    <t>Vacuum eductors with rotameters and control valve to supply up to 20kg/h</t>
  </si>
  <si>
    <t>Chlorine 80uPVC pipework, measurement and all fittings to be confimed on sideto be confimed on site</t>
  </si>
  <si>
    <t>Pre-chorine load cells</t>
  </si>
  <si>
    <t>Chlorine room safety equipment includng gas leak detection, safety shower and eye wash, breathing apparatus and safety/warning signage</t>
  </si>
  <si>
    <t xml:space="preserve">Pre-chloring dosing pumps with flow meter complete with control Panel </t>
  </si>
  <si>
    <t>Refurbishment of the makeup water pumps</t>
  </si>
  <si>
    <t>Power Activate Carbon (PAC) Dosing System</t>
  </si>
  <si>
    <t>Refurbishment of PAC dosing system including replacement of 3 dosing pumps</t>
  </si>
  <si>
    <t>Design, supply and install PAC pump MCC panel (3 dosing pumps) complete with PLC panel</t>
  </si>
  <si>
    <t>Commissioning of the PAC dosing system</t>
  </si>
  <si>
    <t>Polyelctrolyte Dosing System</t>
  </si>
  <si>
    <t xml:space="preserve">Supply and install polyelectrolyte feeder pipeline with hydrant connector (75mm with adaptors to accommodate 50mm, 75mm and 100mm for different tanker suppliers) </t>
  </si>
  <si>
    <t>Replace the polyelectrolyte transfer pump (0.75kW) with new dual polyelectrolyte transfer pumps complete with local control MCC panel</t>
  </si>
  <si>
    <t xml:space="preserve">Supply and installation of 25mm diameter PVC pipeline complete with valves on the transfer pumps to enable recirculating of polyelectrolyte </t>
  </si>
  <si>
    <t xml:space="preserve">Supply and install 25mm diamter valve with clip-on 10m detachable flexible hose </t>
  </si>
  <si>
    <t>Mixer on polyelectrolyte make-up tank (EML MS80114 or equivalent)</t>
  </si>
  <si>
    <t>Flow meter on 25mm polyelectrolyte dosing line to measure up to 50l/h</t>
  </si>
  <si>
    <t>1.8m chemical feeder across flow channel (Module 1)</t>
  </si>
  <si>
    <t>Post-Chlorine Dosing System</t>
  </si>
  <si>
    <t>Post-chlorine dosing pumps with flow meter complete with control Panel</t>
  </si>
  <si>
    <t>Module 1 Rapid Mix and Flocculation Channel</t>
  </si>
  <si>
    <t>PSG8.1.1</t>
  </si>
  <si>
    <t>Formwork</t>
  </si>
  <si>
    <t>8.2</t>
  </si>
  <si>
    <t>Scheduled Formwork Items</t>
  </si>
  <si>
    <t>Smooth</t>
  </si>
  <si>
    <t>a) Vertical plane to walls of channel Rapid Mixer</t>
  </si>
  <si>
    <t>b) Vertical plane to First 5 Flocculation Channels</t>
  </si>
  <si>
    <t>c) Vertical plane to Last 5 Flocculation Channels</t>
  </si>
  <si>
    <t>8.3</t>
  </si>
  <si>
    <t>Scheduled Reinforcement Items</t>
  </si>
  <si>
    <t>a) High tensile steel bars Y12</t>
  </si>
  <si>
    <t>t</t>
  </si>
  <si>
    <t>(Rapid Mixer - Wall Extensions)</t>
  </si>
  <si>
    <t>b) High tensile steel bars Y12</t>
  </si>
  <si>
    <t>(First 5 Flocculation Channels Wall Ext)</t>
  </si>
  <si>
    <t>8.4</t>
  </si>
  <si>
    <t>Scheduled Concrete Items</t>
  </si>
  <si>
    <t>Grade 25/19 for:</t>
  </si>
  <si>
    <t>a) Rapid Mixer</t>
  </si>
  <si>
    <t>b) First 5 Flocculation Channels</t>
  </si>
  <si>
    <t>c) Last 5 Flocculation Channels</t>
  </si>
  <si>
    <t>Unformed surface finishes</t>
  </si>
  <si>
    <t>a) Steel float finish to Rapid Mixer walls</t>
  </si>
  <si>
    <t>b) Steel float finish to First 5 Flocculation Channel walls</t>
  </si>
  <si>
    <t>c) Steel float finish to Last 5 Flocculation Channel walls</t>
  </si>
  <si>
    <t>8.5</t>
  </si>
  <si>
    <t>Joints</t>
  </si>
  <si>
    <t>Form Construction joints complete with sealing, waterstop, bandage joint as applicable for the following:</t>
  </si>
  <si>
    <t>8.7</t>
  </si>
  <si>
    <t>Grouting</t>
  </si>
  <si>
    <t>PSG</t>
  </si>
  <si>
    <t>Sundries</t>
  </si>
  <si>
    <t>PSG8.9</t>
  </si>
  <si>
    <t>a) Testing Channel for water tightness</t>
  </si>
  <si>
    <t>PSG8.10</t>
  </si>
  <si>
    <t>b) Cleaning, disinfecting and sterilising channels</t>
  </si>
  <si>
    <t>c) Waterproofing concrete admixure</t>
  </si>
  <si>
    <t>Litres</t>
  </si>
  <si>
    <t>d) Scarify existing concrete walls for better bonding between old &amp; new concrete (250mm wide walls)</t>
  </si>
  <si>
    <t>Module 1 Sedimentation Basins</t>
  </si>
  <si>
    <t>Drain and Clean sedimetation basin 11mx42m</t>
  </si>
  <si>
    <t>Supply and install steel framework for lamella tube settlers as per supplier's specification</t>
  </si>
  <si>
    <r>
      <t>m</t>
    </r>
    <r>
      <rPr>
        <sz val="10"/>
        <color theme="1"/>
        <rFont val="Calibri"/>
        <family val="2"/>
      </rPr>
      <t>³</t>
    </r>
  </si>
  <si>
    <t>Supply and install baffle plate 11m x 1.5m</t>
  </si>
  <si>
    <r>
      <t>m</t>
    </r>
    <r>
      <rPr>
        <sz val="10"/>
        <color theme="1"/>
        <rFont val="Calibri"/>
        <family val="2"/>
      </rPr>
      <t>²</t>
    </r>
  </si>
  <si>
    <t>Supply and install steel Vee notch overflow weir 9m length</t>
  </si>
  <si>
    <t>Module 2 Sedimentation Basins</t>
  </si>
  <si>
    <t>Drain and Clean sedimetation basin 17mx38,6m</t>
  </si>
  <si>
    <t>Sand Filters Blocks</t>
  </si>
  <si>
    <t>PSG 8.1.1</t>
  </si>
  <si>
    <t>Scheduled Form Items</t>
  </si>
  <si>
    <t>Scheduled Reinforcement items</t>
  </si>
  <si>
    <t xml:space="preserve">Scheduled Concrete Items </t>
  </si>
  <si>
    <t>8.4.2</t>
  </si>
  <si>
    <t>Grade 15/19 Concrete Blinding layer 75mm thick</t>
  </si>
  <si>
    <t>a) Steel float finish to Sand Filter wall extensions</t>
  </si>
  <si>
    <t>a) For Anchor bolts - M16, 120mm Long</t>
  </si>
  <si>
    <t>b) For Sand filter wall extension (Hole 100mm x 150mm x 150mm) (As Specified on drawing)</t>
  </si>
  <si>
    <t>Filter Sand Replacement</t>
  </si>
  <si>
    <r>
      <t>Removal and stockpile of filter sand 12.5m</t>
    </r>
    <r>
      <rPr>
        <sz val="10"/>
        <rFont val="Calibri"/>
        <family val="2"/>
      </rPr>
      <t>³</t>
    </r>
    <r>
      <rPr>
        <sz val="9"/>
        <rFont val="Arial"/>
        <family val="2"/>
      </rPr>
      <t xml:space="preserve"> per filter</t>
    </r>
  </si>
  <si>
    <r>
      <t>Placement of filter graded anthracite in each filter 17.6m</t>
    </r>
    <r>
      <rPr>
        <sz val="10"/>
        <rFont val="Calibri"/>
        <family val="2"/>
      </rPr>
      <t>³</t>
    </r>
    <r>
      <rPr>
        <sz val="9"/>
        <rFont val="Arial"/>
        <family val="2"/>
      </rPr>
      <t xml:space="preserve"> per filter</t>
    </r>
  </si>
  <si>
    <t>Back Wash Blowers and Valves</t>
  </si>
  <si>
    <t xml:space="preserve">Supply, delivery; installation and commissioning of new 2 off horizontal backwash blowers similar/equivalent  to an existing or latest version of  Robuschi Blower 7" x 17".  </t>
  </si>
  <si>
    <t xml:space="preserve">Supply, delivery; installation and commissioning of new 2 off horizontal backwash blower suction valves for the  supplied valves. Valves diameters and pressure rating shall be as per the recommendation from blower OEM.  </t>
  </si>
  <si>
    <t>Supply, delivery; installation and commissioning of new 2 off horizontal backwash blower delivery valves for the  supplied valves. Valves diameters and pressure rating shall be as per the recommendation from blower OEM</t>
  </si>
  <si>
    <t>Manufacture, modify, supply, delivery and installation of piping and specials to suit the supplied blower and valves. Installation shall tie-in with an existing piping inside the backwash blower room. No piping shall be modified beyond backwash blower room.</t>
  </si>
  <si>
    <t>Filter Valves</t>
  </si>
  <si>
    <t>Maintenance/ refurbihsment of all filter block valves (Module 1 and Module 2)</t>
  </si>
  <si>
    <t>Maintenance/ refurbihsment of all Module 2 Flocculation Channels Valves</t>
  </si>
  <si>
    <t>Maintenance/ refurbihsment of all Module 1 Flocculation Channels Valves</t>
  </si>
  <si>
    <t>WTW Main Power Supply</t>
  </si>
  <si>
    <t>Maintenance of 500kVA 33000/400V WTW Transformers including all transformer electrical tests, dissolved gas analysis and replacement of silica gel</t>
  </si>
  <si>
    <t xml:space="preserve">Maintenance of Main 400V Distribuition Board including infrared scanning </t>
  </si>
  <si>
    <t xml:space="preserve">Filter Block 1 </t>
  </si>
  <si>
    <t>Design, manufacutre, test at works, supply, install, test on site of  Electrical Actuators (Rotok orequivalent) for all valves complete with Remote IO card for PLC and SCADA control and monitoring</t>
  </si>
  <si>
    <t xml:space="preserve">Design, manufacutre, test at works, supply, install, test on site of Wall Mounted 400V Switchboard as per attach drawing </t>
  </si>
  <si>
    <t>Design, manufacutre, test at works, supply, install, test on site of 5kVA Uninterruptible Power Supply (UPS) complete with batteries)</t>
  </si>
  <si>
    <t>General electrical works including lighting replacement (with energy efficient lighting) and small power sockets)</t>
  </si>
  <si>
    <t>Earthing and Lightning Protection Testing and Repairs by Specialist Contractor</t>
  </si>
  <si>
    <t>PC Sum</t>
  </si>
  <si>
    <r>
      <t>Supply and install 4mm</t>
    </r>
    <r>
      <rPr>
        <sz val="10"/>
        <rFont val="Calibri"/>
        <family val="2"/>
      </rPr>
      <t>²</t>
    </r>
    <r>
      <rPr>
        <sz val="8"/>
        <rFont val="Arial"/>
        <family val="2"/>
      </rPr>
      <t xml:space="preserve"> 4-core PVCPVCSWAPVC Cable</t>
    </r>
    <r>
      <rPr>
        <sz val="10"/>
        <rFont val="Arial"/>
        <family val="2"/>
      </rPr>
      <t xml:space="preserve"> complete with terminations (lugs, </t>
    </r>
  </si>
  <si>
    <t>Supply and install cable support systems (e.g cable trays, etc.)</t>
  </si>
  <si>
    <t xml:space="preserve">Filter Block 2 </t>
  </si>
  <si>
    <t>Design, manufacutre, test at works, supply, install, test on site of Electrical Actuators (Rotok orequivalent) for all valves complete with Remote IO card for PLC and SCADA control and monitoring</t>
  </si>
  <si>
    <r>
      <t>Supply and install 4mm</t>
    </r>
    <r>
      <rPr>
        <sz val="10"/>
        <rFont val="Calibri"/>
        <family val="2"/>
      </rPr>
      <t>²</t>
    </r>
    <r>
      <rPr>
        <sz val="8"/>
        <rFont val="Arial"/>
        <family val="2"/>
      </rPr>
      <t xml:space="preserve"> 4-core PVCPVCSWAPVC Cable</t>
    </r>
  </si>
  <si>
    <t>Pre-Chlorine Room</t>
  </si>
  <si>
    <t>Design, supply and install pre-chlorine and makeup water pumps control panel complete PLC Panel</t>
  </si>
  <si>
    <t>General electrical works including lighting replacement (with energy efficient lighting), small power sockets, etc.)</t>
  </si>
  <si>
    <t>Percentage on PC for charges and profits</t>
  </si>
  <si>
    <t>Blower Room</t>
  </si>
  <si>
    <t>Maintenance and refurbishment of existing air blower MCC Panel including infrared scanning, checking all wiring and replacing faulty equipment. Detailed assessmnet of the panel to be done and recommendation to be submitted to the engineer for approval prior to work being carried out</t>
  </si>
  <si>
    <t>Post-Chlorine Room</t>
  </si>
  <si>
    <t>General electrical works including lighting replacement (with energy efficient hazardous environment lighting , small power sockets, etc.)</t>
  </si>
  <si>
    <t>Instrumentation and Control Cabling</t>
  </si>
  <si>
    <t>Supply and delivery of Cat 6 unshielded 4 twisted pairs 24 gauge copper cable inclusive of cable straps and cable markers</t>
  </si>
  <si>
    <t xml:space="preserve">Supply, delivery and terminate RJ45 plugs onto Cat 5 unshielded 4 twisted pairs 24 gauge copper cable. </t>
  </si>
  <si>
    <t>No.</t>
  </si>
  <si>
    <t>Install Cat 5 cables and RJ45 plug between devices and Ethernet 10/100 switch mounted in PLC cabinet.</t>
  </si>
  <si>
    <t xml:space="preserve">Supply and delivery to site 12 Core 50/125 SWA fibre optic cable inclusive of cable straps, lugs, core markers and cable markers.  </t>
  </si>
  <si>
    <t xml:space="preserve">Supply and delivery to site CCG Posi Gland to suit  12 Core 50/125 SWA fibre optic cable. </t>
  </si>
  <si>
    <t>Install 12 Core 50/125 SWA fibre optic cable in prepared trench between MCC's</t>
  </si>
  <si>
    <t xml:space="preserve">Gland, splice and terminate 12 Core 50/125 SWA fibre optic cable. </t>
  </si>
  <si>
    <t>End</t>
  </si>
  <si>
    <t>Test Fibre Optic Cables</t>
  </si>
  <si>
    <t>Supply and delivery of 6 ports fibre optic splice box complete with fibre patch leads.</t>
  </si>
  <si>
    <t>Installation, commissioning and testing of 6 ports fibre optic splice box complete with fibre patch leads.</t>
  </si>
  <si>
    <t>Supply and delivery of 24 ports fibre optic splice box complete with fibre patch leads.</t>
  </si>
  <si>
    <t>Installation, commissioning and testing of 24 ports fibre optic splice box complete with fibre patch leads.</t>
  </si>
  <si>
    <t>Supply and Install 6U Networking cabinet -  19" rack mounted type, including all necessary mounting brackets.</t>
  </si>
  <si>
    <t xml:space="preserve">Design, supply, configure and testing of  10/100/1000  industrial Managed Ethernet Switches - 24 ports with 4 managed GB F/O ports, complete with SFPs.
</t>
  </si>
  <si>
    <t>Module 1 Filters PLC</t>
  </si>
  <si>
    <t xml:space="preserve">Design, supply, configure and testing of  10/100/1000 Managed Ethernet Switches - 8 ports with 2 managed GB F/O ports , complete with SFPs.
</t>
  </si>
  <si>
    <t>PLC programming as per P &amp; ID,  process and control description and control philosophies for various process areas. Including the monitoring of the Polyelectrolite dosing plant.</t>
  </si>
  <si>
    <t>Module 2 Filters PLC</t>
  </si>
  <si>
    <t>Design, test, deliver to site, install and commissioning of a new PLC System including all networking equipment.Complete with trunking,terminals,fused terminals,surge arrestors,circuit breakers and panel wiring inclusive of  lugs, core markers, cable markers and mechanical fittings and fixtures. (Excluding PLC panel)</t>
  </si>
  <si>
    <t xml:space="preserve">Design, supply, configure and testing of  10/100/1000 Managed Ethernet Switches - 8 ports with 2 managed GB F/O ports, complete with SFPs.
</t>
  </si>
  <si>
    <t xml:space="preserve">PLC programming as per P &amp; ID,  process and control description and control philosophies for various process areas. </t>
  </si>
  <si>
    <t>Blowers PLC</t>
  </si>
  <si>
    <t>Design, test, deliver to site, install and commissioning of a new PLC System including all networking equipment.  Complete with trunking,terminals,fused terminals,surge arrestors,circuit breakers and panel wiring inclusive of  lugs, core markers, cable markers and mechanical fittings and fixtures. (PLC system to be integrated into existing LV Board)</t>
  </si>
  <si>
    <t xml:space="preserve">Design, supply, configure and testing of  10/100/1000 Managed Ethernet Switches - 8 ports with 2 managed GB F/O ports.
</t>
  </si>
  <si>
    <t>PLC programming as per P &amp; ID,  process and control description and control philosophies for various process areas. Including the monitoring of the Chlorine dosing plant.</t>
  </si>
  <si>
    <t>Polyelectrolyte Remote IO system</t>
  </si>
  <si>
    <t>Design, test, deliver to site, install and commissioning of a new Remote I/O panel including all hardware &amp; networking equipment.  Complete with trunking, terminals, fused terminals, surge arrestors, circuit breakers and panel wiring inclusive of lugs, core markers, cable markers and mechanical fittings and fixtures. As per the specification.</t>
  </si>
  <si>
    <t>PLC programming as per P &amp; ID,  process and control description and control philosophies for various process areas.</t>
  </si>
  <si>
    <t>Actuated Valves Remote IO system</t>
  </si>
  <si>
    <t>Design, test, deliver to site, install and commissioning of a new Remote I/O Panel including all hardware &amp; networking equipment. Complete with trunking, terminals, fused terminals, surge arrestors, circuit breakers and panel wiring inclusive of lugs, core markers, cable markers and mechanical fittings and fixtures. As per the speification,</t>
  </si>
  <si>
    <t>Chlorine Dosing System</t>
  </si>
  <si>
    <t>Design, deliver to site and installation  of  wall mounted 3CR12 Junction box (350x250x170). Complete with trunking,terminals and panel wiring inclusive of  lugs, core markers, cable markers and mechanical fittings and fixtures.</t>
  </si>
  <si>
    <t>Connect, test and commissioning of Chlorine Dosing System to Junction box,</t>
  </si>
  <si>
    <t>PLC Programming Software + Hardware</t>
  </si>
  <si>
    <t>Supply, delivery, install and configuration of PLC Programming PC Hardware complete with screen , keyboard, and mouse as specified. (Same spec as SCADA PC)</t>
  </si>
  <si>
    <t>Supply PLC Programming software including software licenses.</t>
  </si>
  <si>
    <t>SCADA System</t>
  </si>
  <si>
    <t>SCADA System Coding with latest version of software programme for the entire Olifantspoort WS. Provide Scada coding for all process areas as per P &amp; ID and functional design specification according to  specifications</t>
  </si>
  <si>
    <t>Supply, delivery, install and configuration of Scada PC Hardware complete with screens (2 of), keyboard, and mouse as specified.</t>
  </si>
  <si>
    <t>Upgrade Existing SCADA Software License to be used with the latest SCADA software.</t>
  </si>
  <si>
    <t>Instrumentation</t>
  </si>
  <si>
    <t>Supply, delivery, and commissioning of  Module 1 DN200 Return Magnetic Flow meter complete with a transmitter and all materials necessary for the complete installation. (Installation to be done by Mechanical)</t>
  </si>
  <si>
    <t>Supply, delivery, install and commissioning of  Filters Level Transmitters complete with all materials necessary for the complete installation.</t>
  </si>
  <si>
    <t>Supply, delivery, install and commissioning of  Module 2 Contact tank Level Transmitters complete with all materials necessary for the complete installation.</t>
  </si>
  <si>
    <t>Supply, delivery, install and commissioning of  Combined Clear water tank level Level Transmitters complete with all materials necessary for the complete installation.</t>
  </si>
  <si>
    <t>Supply, delivery, install and commissioing of  Backwash elevated tank Level Switch complete with all materials necessary for the complete installation.</t>
  </si>
  <si>
    <t xml:space="preserve">Connect, Test and recalibrate Olifantspoort plant Raw Water Inlet Magnetic flowmeter </t>
  </si>
  <si>
    <t>Test and recalibrate Module 2 Raw Water Inlet clamp flowmeter</t>
  </si>
  <si>
    <t xml:space="preserve">Connect, test and commissioning of the filters actuators  </t>
  </si>
  <si>
    <t>Connect, test and commissioning of Module 1 desludge valve actuators</t>
  </si>
  <si>
    <t>Connect, test and commissioning of Module 1 main inlet valve actuator</t>
  </si>
  <si>
    <t>Coagulant Dosing Building Works</t>
  </si>
  <si>
    <t>SANS 1200G</t>
  </si>
  <si>
    <t>Concrete (Structural)</t>
  </si>
  <si>
    <t>8.4.6</t>
  </si>
  <si>
    <t>.07</t>
  </si>
  <si>
    <t xml:space="preserve">Rapid hardening Portland cement 15 </t>
  </si>
  <si>
    <t>for use in the following:</t>
  </si>
  <si>
    <t>.01</t>
  </si>
  <si>
    <t>Plaster Work</t>
  </si>
  <si>
    <t>.02</t>
  </si>
  <si>
    <t>Screeding</t>
  </si>
  <si>
    <t>PSG 8.5</t>
  </si>
  <si>
    <t>Joints:</t>
  </si>
  <si>
    <t>Proprietary expansion joints:</t>
  </si>
  <si>
    <t>Retroffit Saw-Cut Expansion Joints</t>
  </si>
  <si>
    <t>Metal cover installed in movement joint</t>
  </si>
  <si>
    <t>.03</t>
  </si>
  <si>
    <t>.04</t>
  </si>
  <si>
    <t>.05</t>
  </si>
  <si>
    <t>Grouting:</t>
  </si>
  <si>
    <t xml:space="preserve">Under bases (or beds) </t>
  </si>
  <si>
    <t>8.8</t>
  </si>
  <si>
    <t>.13</t>
  </si>
  <si>
    <t xml:space="preserve">Painting        </t>
  </si>
  <si>
    <t>kg</t>
  </si>
  <si>
    <t>Sprayed metal coating</t>
  </si>
  <si>
    <t xml:space="preserve">Hot-dip galvanizing      </t>
  </si>
  <si>
    <t>Poweder Coating</t>
  </si>
  <si>
    <t>PSG 8.9</t>
  </si>
  <si>
    <t>Miscellaneous work other than metal work:</t>
  </si>
  <si>
    <t>Drainage pipes:</t>
  </si>
  <si>
    <t>Exposed Drainage Pipes  @ Basement</t>
  </si>
  <si>
    <t>Flushing, Cleaning and Painting of</t>
  </si>
  <si>
    <t>drainage pipes @ basement</t>
  </si>
  <si>
    <t xml:space="preserve">Drainage gullies for bridge deck as per </t>
  </si>
  <si>
    <t>confirmation on site</t>
  </si>
  <si>
    <t>All drainage gullies on balconies</t>
  </si>
  <si>
    <t>8.13</t>
  </si>
  <si>
    <t>Screeds:</t>
  </si>
  <si>
    <t>Floor screeds (1:3) with falls including</t>
  </si>
  <si>
    <t>V-joints to form panels and a smooth</t>
  </si>
  <si>
    <t>towelled finish power float finish to top:</t>
  </si>
  <si>
    <t>Floor screed:</t>
  </si>
  <si>
    <t>8.14</t>
  </si>
  <si>
    <t>Plaster and Concrete Repair Work:</t>
  </si>
  <si>
    <t>PSG 8.15</t>
  </si>
  <si>
    <t>PSG 8.16</t>
  </si>
  <si>
    <t>Corrosion protection by:</t>
  </si>
  <si>
    <t>Exposed Structural Steelwork</t>
  </si>
  <si>
    <t>SANS 1200H</t>
  </si>
  <si>
    <t>Structural Steel Work</t>
  </si>
  <si>
    <t>8.3.10</t>
  </si>
  <si>
    <t xml:space="preserve">Non-destructive testing   </t>
  </si>
  <si>
    <t>h</t>
  </si>
  <si>
    <t>Module 1 Filter Block</t>
  </si>
  <si>
    <t>Module 2 Filter Block</t>
  </si>
  <si>
    <t>5.3.3.4</t>
  </si>
  <si>
    <t>5.3.3.5</t>
  </si>
  <si>
    <t>New Lime make-up Building including Storage for Lime &amp; PAC</t>
  </si>
  <si>
    <t>SABS 1200DB</t>
  </si>
  <si>
    <t xml:space="preserve">Clear Vegetation, Grass, Shrubs etc. and Trees of Girth up to 1m and Remove to Dumpsite, Stockpile, Maintain/Preserve and Reinstate Topsoil (150mm Deep) </t>
  </si>
  <si>
    <t>Shrubs, Trees and Grass along Route of Pipeline and at Ablution Block Sites.</t>
  </si>
  <si>
    <t>Clear Trees of Girth and Designated Obstacles &gt; 1.0m Up To and Including 2m</t>
  </si>
  <si>
    <t>Remove rubble and cart away to an approved landfill site</t>
  </si>
  <si>
    <t>Earthworks and Foundations</t>
  </si>
  <si>
    <t>Foundations and Foundations Excavations</t>
  </si>
  <si>
    <t>Excavate 1m beyond entire foundation footprint using 1:1 (V:H) side slopes</t>
  </si>
  <si>
    <t>Rip and re-compact 150mm thick bottom in-situ layer when established at 1m below raft slab</t>
  </si>
  <si>
    <t>Excavation in Earth for Strip Foundations Exceeding 0.5m Deep and Not Exceeding 1m Deep.</t>
  </si>
  <si>
    <t>Allow for Keeping Excavations Free of Water by Hand or Machinery</t>
  </si>
  <si>
    <t>Item</t>
  </si>
  <si>
    <t>Construct earth mattress in 150mm layers to be compacted and tested at each layer using G6 material compacted to be achieved at 95% MOD AASHTO at OMC. Layers shall be constructed to beneath foundations and around footprint to GL</t>
  </si>
  <si>
    <t>15Mpa Concrete Blinding under Footings.</t>
  </si>
  <si>
    <t xml:space="preserve">30Mpa (28 days) 19mm Reinforced Concrete On Raft Foundations </t>
  </si>
  <si>
    <t>Blockwork on on foundations up to DPC level</t>
  </si>
  <si>
    <t>M90</t>
  </si>
  <si>
    <t>M190</t>
  </si>
  <si>
    <t>Soil Insecticide:</t>
  </si>
  <si>
    <t>Soil  to be Poisoned in Accordance with SABS 1165 (Certificate must be Approved by an Accredited Applicator) under floors etc. including forming and poisioning shallow furrows against foundation walls etc., filling in furrows and ramming</t>
  </si>
  <si>
    <t>Reinforcing Mesh Ref. 193 with a Cover of 50mm</t>
  </si>
  <si>
    <t>Reinforcing Mesh Ref. 245 with a Cover of 50mm</t>
  </si>
  <si>
    <t>False work, formwork and concrete finish</t>
  </si>
  <si>
    <t>Formwork to provide (class  F1) surface finish</t>
  </si>
  <si>
    <t>(i) Type E concrete drains</t>
  </si>
  <si>
    <t>Vertical formwork to provide class F1 surface finish to</t>
  </si>
  <si>
    <t>(i) Footings</t>
  </si>
  <si>
    <t>Steel Reinforcement</t>
  </si>
  <si>
    <t>Steel Reinforcement of Raft Foundation</t>
  </si>
  <si>
    <t>High yield stres steel bars (Raft foundation)</t>
  </si>
  <si>
    <t xml:space="preserve">30Mpa (28 days) 150mm Thick Powerfloat Finished Slab </t>
  </si>
  <si>
    <t>30Mpa (28 days) Concrete to Aprons / v drain (steel float finish)</t>
  </si>
  <si>
    <t>Making and Testing Set of Six 150 x 150 x 150 Concrete Strength Test Cubes, to be tested by an Independent Laboratory (Provisional)</t>
  </si>
  <si>
    <t>Sets</t>
  </si>
  <si>
    <t>100mm wide x 10mm thick Jointex Joint Filler with 10 x 10mm Tear-Off Strip</t>
  </si>
  <si>
    <t>10mm x 10mm SikaFlex at Facade Joint Sealer</t>
  </si>
  <si>
    <t>Earthworks</t>
  </si>
  <si>
    <t>Cut To Level</t>
  </si>
  <si>
    <t>Extra-over for Boulder Excavations</t>
  </si>
  <si>
    <t>for Hard Rock Excavations</t>
  </si>
  <si>
    <t>Damp Proof Course</t>
  </si>
  <si>
    <t>One layer of 250 micron 'USB GREEN' waterproof sheeting sealed at laps with 'Gunplas Pressure Sensitive Tape':</t>
  </si>
  <si>
    <t>Gundle® 'Brikgrip® DPC 375' Damp Proof course to SABS mark 952- 1985 Type B:</t>
  </si>
  <si>
    <t>In 200 thick walls</t>
  </si>
  <si>
    <t>In 100 thick walls</t>
  </si>
  <si>
    <t>Blockwork</t>
  </si>
  <si>
    <t>M190 (190mm thick  Walls - Load bearing wall)</t>
  </si>
  <si>
    <t>M90(90mm thick Walls (Outside Walls - Face brick)</t>
  </si>
  <si>
    <t>190mm Brickforce to Wall</t>
  </si>
  <si>
    <t>90mm Brickforce to Outside Walls</t>
  </si>
  <si>
    <t>390 x 190 x 50 Air Brick</t>
  </si>
  <si>
    <t>Precast Prestressed Concrete Lintels, suitable for blocks, lengths Not Exceeding 1.5m</t>
  </si>
  <si>
    <t>Precast Prestressed Concrete Lintels, suitable for blocks, Lengths Exceeding 1.5m but Less than 6m</t>
  </si>
  <si>
    <t>Galvanised Hoop Iron Cramps, Ties, etc: 30 x 1.6mm Wall Tie 600mm Long with One End Wrapped Around Rebar and the Other End Wrapped Over and Nailed to Rafter</t>
  </si>
  <si>
    <t>Plaster</t>
  </si>
  <si>
    <t>(15mm thick) 1:4 Cement Plaster on Brickwork:</t>
  </si>
  <si>
    <t>a) On Walls</t>
  </si>
  <si>
    <t>b) On Narrow Widths</t>
  </si>
  <si>
    <t>c) 50mm Radius Skirting</t>
  </si>
  <si>
    <t>Paint</t>
  </si>
  <si>
    <t xml:space="preserve">Interior </t>
  </si>
  <si>
    <t>a) Primer as per spec</t>
  </si>
  <si>
    <t>b) Paint as per spec</t>
  </si>
  <si>
    <t xml:space="preserve">Exterior </t>
  </si>
  <si>
    <t>a) Primer as per spc</t>
  </si>
  <si>
    <t>b) Paint (Lighter Colour - as per spec)</t>
  </si>
  <si>
    <t>c) Paint (Darker Colour - as per spec)</t>
  </si>
  <si>
    <t>Floors</t>
  </si>
  <si>
    <t>a) Epoxy Paint Floors</t>
  </si>
  <si>
    <t>Ironmongery</t>
  </si>
  <si>
    <t>Doors Complete, including leaf, frame, hinges, handles, stops, lock sets etc</t>
  </si>
  <si>
    <t>a) Door (as per drawings)</t>
  </si>
  <si>
    <t>d) 150 x 50 GMS Purlin</t>
  </si>
  <si>
    <t>Painting of Doors</t>
  </si>
  <si>
    <t>Laquer Thinners for Knots and Resinous areas</t>
  </si>
  <si>
    <t>Woodcare Knot Seal</t>
  </si>
  <si>
    <t>1 Coat Plascon Woodcare Pretreatment</t>
  </si>
  <si>
    <t>1 Coat Wood Primer (UC2)</t>
  </si>
  <si>
    <t>2 Coats Wall and All (WAA)</t>
  </si>
  <si>
    <t>Frame Finishing</t>
  </si>
  <si>
    <t>Laquer Thinners for Knots and Resinous areas (Door A/C/D)</t>
  </si>
  <si>
    <t>Woodcare Knot Seal (Door A/C/D)</t>
  </si>
  <si>
    <t>1 Coat Plascon Woodcare Pretreatment (Door A/C/D)</t>
  </si>
  <si>
    <t>1 Coat Wood Primer (UC2) (Door A/C/D)</t>
  </si>
  <si>
    <t>2 Coats Wall and All (WAA) (Door A/C/D)</t>
  </si>
  <si>
    <t>Glazing</t>
  </si>
  <si>
    <t>All glazing shall be inaccordance with SABS 0400-1990, SABS 1263-1. All safety glazing materials shall be permanently marked</t>
  </si>
  <si>
    <t>3mm obscure glass</t>
  </si>
  <si>
    <t>Galvanised windows</t>
  </si>
  <si>
    <t>Supply and install hot dipped galvanised 1.6mm steel window frames to comply with SANS 727</t>
  </si>
  <si>
    <t>Window (as per drawings)</t>
  </si>
  <si>
    <t>Roofing</t>
  </si>
  <si>
    <t>Vertical formwork to provide (class  F3) surface finish</t>
  </si>
  <si>
    <t>Horizontal formwork to provide (class  F3) surface finish</t>
  </si>
  <si>
    <t>Horizontal formwork to provide (class  U2) surface finish</t>
  </si>
  <si>
    <t>Steel Reinforcement of concrete roof slab and up-stand beams</t>
  </si>
  <si>
    <t xml:space="preserve">High yield stres steel bars </t>
  </si>
  <si>
    <t xml:space="preserve">40Mpa (28 days) 200mm Thick Powerfloat Finished Slab </t>
  </si>
  <si>
    <t>Elastoplastomeric polymer-bitumen waterproofing membrane torched on to roof slab to be finished off with aluminum pigment bitumen based paint coating in full comliance to manufacturers specification</t>
  </si>
  <si>
    <t>203x133x30 I-Section crawl beam anchored into RC roof slab with chemical anchors @ 1000 c/c</t>
  </si>
  <si>
    <t>Guttering</t>
  </si>
  <si>
    <t>Full bore outlet (to lead to PVC downpipe)</t>
  </si>
  <si>
    <t>75mm uPVC downpipe x 3.2m long including 2 no brackets per downpipe</t>
  </si>
  <si>
    <t>New Chlorine Cyliders Storage Room</t>
  </si>
  <si>
    <t>Carried Forward</t>
  </si>
  <si>
    <t>Brought Forward</t>
  </si>
  <si>
    <t>c) High tensile steel bars Y12 (Last 5 Flocculation Channels Wall Exit)</t>
  </si>
  <si>
    <t>a) Rapid Mixer (Wall Extensions) (Hole of 100mm x 150mm x 150mm)</t>
  </si>
  <si>
    <t>b) First 5 Flocculation Channels (Wall Ext) (Hole of 100mm x 150mm x 150mm)</t>
  </si>
  <si>
    <t>c) Last 5 Flocculation Channels (Wall Ext) (Hole of 100mm x 150mm x 150mm)</t>
  </si>
  <si>
    <t>a) Vertical plane to sand filter wall extensions</t>
  </si>
  <si>
    <t>b) Vertical plane to wall baffles in channel</t>
  </si>
  <si>
    <t>a) High tensile steel bars Y10 (Sand Filter Wall Extension)</t>
  </si>
  <si>
    <t>a) Sand Filter Wall Extensions</t>
  </si>
  <si>
    <t>Removal of existing backwash blowers, valves and piping,  then deliver and off-load Pump Station 2 in Lebowakgomo</t>
  </si>
  <si>
    <t>PAYMENT
 REF</t>
  </si>
  <si>
    <t>Rapid hardening Portland cement 15 for use in the following:</t>
  </si>
  <si>
    <t>Prime Cost Sum allowed for purchase and taking delivery of expansion joints</t>
  </si>
  <si>
    <t>Percentage on Prime Cost for charges and profits</t>
  </si>
  <si>
    <t>Installation of proprietary expansion joints</t>
  </si>
  <si>
    <t>Application of proprietary expansion joints sealants</t>
  </si>
  <si>
    <t xml:space="preserve">Application type: high movement construction and expansion </t>
  </si>
  <si>
    <t>Application: concrete contraction and expansion joints surfaces should be clean, sound and dry prior to application . Apply Dow Corning 888 or similar approved all in accordance with Manufacturer's recommendations</t>
  </si>
  <si>
    <t>Corrosion protection (extra over item 170.21.12) by:</t>
  </si>
  <si>
    <t>(type of metal and thickness of coating indicated)</t>
  </si>
  <si>
    <t>Drainage gullies for bridge deck as per confirmation on site</t>
  </si>
  <si>
    <t>Floor screeds (1:3) with falls including V-joints to form panels and a smooth towelled finish power floating finish to top</t>
  </si>
  <si>
    <t xml:space="preserve"> 1 Part  cement with 3 parts clean, coarse sand with sufficient water until a plastic consistence similar to cement plaster is achieved. Smooth finish to Architect specification</t>
  </si>
  <si>
    <t>Repair mix for damaged and peeling of plasterto manufacturers specification. Sika or similar approved products</t>
  </si>
  <si>
    <t>Epoxy based bonding agent and primer to prepare concrete floors to receive screeding (FOSROC NITROBOND EP slowest or approved equivalent)</t>
  </si>
  <si>
    <t>Vinyl anti-fouling paint and undercoats to form an algae-resistance coating on:</t>
  </si>
  <si>
    <t>Solvent-free abrasion-resistant coating and primer to a minimum thickness of 3 mm on:</t>
  </si>
  <si>
    <t>Rapid hardening Portland cement 15  for use in the following:</t>
  </si>
  <si>
    <t>Prime Cost Sum allowed for purchase and taking delivery of expansion joiths</t>
  </si>
  <si>
    <t>Installation of proprietary expansion joints:</t>
  </si>
  <si>
    <t>Application of proprietary expansion joint sealants:</t>
  </si>
  <si>
    <t>Application type: high movement construction and expansion joints</t>
  </si>
  <si>
    <t>Application: concrete contraction and expansion joints surfaces should be clean, sound and dry prior to application. Apply Dow Corning 888, or similar approved all in accordance with manufacture;s reocommendations.</t>
  </si>
  <si>
    <t>Expansion joints as detailed on the Drawings and/or specified in the Project Specifications:</t>
  </si>
  <si>
    <t>Construction joints as detailed on the Drawings and/or specified in the Project Specifications:</t>
  </si>
  <si>
    <t>Flushing, Cleaning and Painting of drainage pipe @ basement</t>
  </si>
  <si>
    <t>1 Part  cement with 3 parts clean, coarse, sand with sufficient water coarse sand with sufficient water until a plastic consistence similar to cement plaster is achieved. Smooth finish to Architect's specification</t>
  </si>
  <si>
    <t>Plaster and Concrete Repair Work: Repair mix for damaged and peeling of plaster to manufacturer's specifications. Sika/abe or similar approved product</t>
  </si>
  <si>
    <t>Prime Cost Sum allowed for  purchase and taking delivery of expansion joints</t>
  </si>
  <si>
    <t>Clear Vegetation, Grass, Shrubs etc. and Trees of Girth up to 1m and Remove to Dumpsite, Stockpile, Maintain/Preserve and Reinstate Topsoil (150mm Deep)</t>
  </si>
  <si>
    <t>R</t>
  </si>
  <si>
    <t>ITEM
No</t>
  </si>
  <si>
    <t>PAYMENT
REF</t>
  </si>
  <si>
    <t xml:space="preserve">   AMOUNT
R</t>
  </si>
  <si>
    <t>8.3.1 (a)</t>
  </si>
  <si>
    <t>Clear Vegetation and Trees of Girth Up to 1m (4m  Wide Strip)</t>
  </si>
  <si>
    <t>8.3.1 (b)</t>
  </si>
  <si>
    <t>Clear Trees of Girth Over 1,0 m and Designated Obstacles</t>
  </si>
  <si>
    <t>PSDB
 8.3.1 (c)</t>
  </si>
  <si>
    <t>Remove topsoil (strip to 150 mm Deep x 3 m wide), Stockpile, Prevent Dust Nuisance and Reinstate on Upon Completion</t>
  </si>
  <si>
    <t>Excavation</t>
  </si>
  <si>
    <t>8.3.2 (a)</t>
  </si>
  <si>
    <t>Excavate in all Materials for Trenches, Backfill, Compact and Dispose of Surplus Material with Depth Over and Up to:</t>
  </si>
  <si>
    <t xml:space="preserve">        1.0 m          2.0 m</t>
  </si>
  <si>
    <t xml:space="preserve">        2.0 m          3.0 m</t>
  </si>
  <si>
    <t xml:space="preserve">        3.0 m          4.0 m</t>
  </si>
  <si>
    <t xml:space="preserve">        4.0 m          5.0 m</t>
  </si>
  <si>
    <t xml:space="preserve">        5.0 m          6.0 m</t>
  </si>
  <si>
    <t>PSDB8.3.2</t>
  </si>
  <si>
    <t>Extra-over Item (a) above for:</t>
  </si>
  <si>
    <t>8.3.2 (b) (2)</t>
  </si>
  <si>
    <t>Hard Rock Excavation</t>
  </si>
  <si>
    <t>PSDB 8.3.2</t>
  </si>
  <si>
    <t>Excavate and Dispose of Boulders Class A</t>
  </si>
  <si>
    <t>8.3.2 (c)</t>
  </si>
  <si>
    <t>Excavate and Dispose of Unsuitable Material From Trench Bottom (provisional)</t>
  </si>
  <si>
    <t>8.3.3</t>
  </si>
  <si>
    <t>Excavation ancillaries</t>
  </si>
  <si>
    <t>8.3.3.1</t>
  </si>
  <si>
    <t>Make Up Deficiency in Backfill Material (provisional)</t>
  </si>
  <si>
    <t>8.3.3.1 (a)</t>
  </si>
  <si>
    <t>From Other Necessary Excavations On Site</t>
  </si>
  <si>
    <t xml:space="preserve">PSDB 8.3.3.3 </t>
  </si>
  <si>
    <t>Compaction in Road Reserves</t>
  </si>
  <si>
    <t>8.3.3.3 (a)</t>
  </si>
  <si>
    <t>Under roadways to 93% MOD AASHTO</t>
  </si>
  <si>
    <t xml:space="preserve"> Brought Forward</t>
  </si>
  <si>
    <t>8.3.3.3 (b)</t>
  </si>
  <si>
    <t>Elswhere to 93% to MOD AASHTO</t>
  </si>
  <si>
    <t xml:space="preserve">8.3.5 </t>
  </si>
  <si>
    <t>Existing Services that intersect or adjoin Pipe Trench</t>
  </si>
  <si>
    <t>8.3.5(a)</t>
  </si>
  <si>
    <t>Services That intersect a Trench</t>
  </si>
  <si>
    <t>1)    Stock Fences</t>
  </si>
  <si>
    <t>2)    Storm Water Pipes</t>
  </si>
  <si>
    <t>3)    Water Pipes</t>
  </si>
  <si>
    <t>4)    Overhead Electrical Lines</t>
  </si>
  <si>
    <t>5)    Overhead Telephone Lines</t>
  </si>
  <si>
    <t>6)    Gravel Roads</t>
  </si>
  <si>
    <t>8.3.5 (b)</t>
  </si>
  <si>
    <t>Services That adjoin a Trench</t>
  </si>
  <si>
    <t>1)    Stock Fence</t>
  </si>
  <si>
    <t>2)    Water / Storm Water Pipes</t>
  </si>
  <si>
    <t>3)    Overhead Electrical Lines</t>
  </si>
  <si>
    <t>4)    Overhead Telephone Lines</t>
  </si>
  <si>
    <t>2.5</t>
  </si>
  <si>
    <t>8.3.6</t>
  </si>
  <si>
    <t>Finishing</t>
  </si>
  <si>
    <t>8.3.6.1</t>
  </si>
  <si>
    <t>Reinstate Road Surfaces Complete</t>
  </si>
  <si>
    <t>2.5.1</t>
  </si>
  <si>
    <t>8.3.6.1 (a)</t>
  </si>
  <si>
    <t>Gravel Road Surfaces</t>
  </si>
  <si>
    <t>2.5.2</t>
  </si>
  <si>
    <t>8.3.6.1 (c)</t>
  </si>
  <si>
    <t>Tarred Road Surfaces (30mm thick)</t>
  </si>
  <si>
    <t>PSDB 8.3.7</t>
  </si>
  <si>
    <t>Accommodation of traffic including bypass and signage</t>
  </si>
  <si>
    <t>8.2.1</t>
  </si>
  <si>
    <t>Steel Pipes</t>
  </si>
  <si>
    <t>Supply, Lay, Bed, Join and Test 800 ND / 6 mm Wall Thickness Grade X42  Beveled Steel Pipes,  Pipes are to be Welded with Coating and Lining as per PSCL Particular Specifications</t>
  </si>
  <si>
    <t>Steel Bends</t>
  </si>
  <si>
    <t>Extra-Over for Item 3.1.1 to Supply, Lay, Join, Test and Bed 800 mm ND / 6 mm Wall Thickness Grade X42 Steel Bends with Solvent Free Liquid Epoxy Lining and Coating as per PSCL Particular Specifications for The Following:</t>
  </si>
  <si>
    <t>0º - 5º</t>
  </si>
  <si>
    <t>5º - 15º</t>
  </si>
  <si>
    <t>15º - 45º</t>
  </si>
  <si>
    <t>45º - 60º</t>
  </si>
  <si>
    <t>60º - 90º</t>
  </si>
  <si>
    <t>Connection Fittings (Start &amp; End)</t>
  </si>
  <si>
    <t>Extra-Over for Item 3.1.1 to Supply, Lay, Join, Test and Bed 800 mm ND / 6 mm Wall Thickness Grade X42 Steel Fittings with Solvent Free Liquid Epoxy Lining and Coating as per PSCL Particular Specifications for The Following:</t>
  </si>
  <si>
    <t>Lateral Tee (800mm ND, 45º Angle)</t>
  </si>
  <si>
    <t>Dismantling Coupling (800mm ND)</t>
  </si>
  <si>
    <t>Blank Flange (800mm ND)</t>
  </si>
  <si>
    <t>PSL 8.2.3</t>
  </si>
  <si>
    <t>VALVE CHAMBERS</t>
  </si>
  <si>
    <t>Air Valve Chambers</t>
  </si>
  <si>
    <r>
      <t xml:space="preserve">Air Valve Chamber - </t>
    </r>
    <r>
      <rPr>
        <b/>
        <sz val="10"/>
        <rFont val="Arial"/>
        <family val="2"/>
      </rPr>
      <t>PN25</t>
    </r>
    <r>
      <rPr>
        <sz val="10"/>
        <rFont val="Arial"/>
        <family val="2"/>
      </rPr>
      <t xml:space="preserve">, Complete as Shown on Drawing  P1001-OL1EM-CIV-3221. Construct Chambers Complete including Excavation, Reinforcement and Concrete Work, Supply Material and install Air Vents, access Ladders,  as Shown on Relevant Drawings for The Following: </t>
    </r>
    <r>
      <rPr>
        <b/>
        <sz val="10"/>
        <rFont val="Arial"/>
        <family val="2"/>
      </rPr>
      <t>Chamber depth = Fixed at 2m</t>
    </r>
  </si>
  <si>
    <t>Extra Over 3.4.1.1 for Pipe Specials as Per Drawing 'P1001-OL1EM-CIV-1301 Air Valve Details  for Supply and installation of Air Valve Chamber pipeworks and specials</t>
  </si>
  <si>
    <r>
      <rPr>
        <b/>
        <sz val="10"/>
        <color theme="1"/>
        <rFont val="Arial"/>
        <family val="2"/>
      </rPr>
      <t>AV 1:</t>
    </r>
    <r>
      <rPr>
        <sz val="10"/>
        <color theme="1"/>
        <rFont val="Arial"/>
        <family val="2"/>
      </rPr>
      <t xml:space="preserve">  800mm X 600mm Unequal Tee</t>
    </r>
  </si>
  <si>
    <r>
      <rPr>
        <b/>
        <sz val="10"/>
        <color theme="1"/>
        <rFont val="Arial"/>
        <family val="2"/>
      </rPr>
      <t xml:space="preserve">AV 2: </t>
    </r>
    <r>
      <rPr>
        <sz val="10"/>
        <color theme="1"/>
        <rFont val="Arial"/>
        <family val="2"/>
      </rPr>
      <t>600mm Blank Flange with 150mm drilled opening  with a 150mm Flanged Pipe Section.</t>
    </r>
  </si>
  <si>
    <r>
      <rPr>
        <b/>
        <sz val="10"/>
        <color theme="1"/>
        <rFont val="Arial"/>
        <family val="2"/>
      </rPr>
      <t xml:space="preserve">AV 3: </t>
    </r>
    <r>
      <rPr>
        <sz val="10"/>
        <color theme="1"/>
        <rFont val="Arial"/>
        <family val="2"/>
      </rPr>
      <t xml:space="preserve"> 150mm RSV Gate Valve </t>
    </r>
  </si>
  <si>
    <r>
      <rPr>
        <b/>
        <sz val="10"/>
        <color theme="1"/>
        <rFont val="Arial"/>
        <family val="2"/>
      </rPr>
      <t>AV 4:</t>
    </r>
    <r>
      <rPr>
        <sz val="10"/>
        <color theme="1"/>
        <rFont val="Arial"/>
        <family val="2"/>
      </rPr>
      <t xml:space="preserve">  150mm Air Valve </t>
    </r>
  </si>
  <si>
    <t>Scour Valve Chambers</t>
  </si>
  <si>
    <t>Extra Over 3.4.2.1 for Pipe Specials as Per Drawing 'P1001-OL1EM-CIV-1305 and 1306 for The Scour Valve Chamber</t>
  </si>
  <si>
    <r>
      <rPr>
        <b/>
        <sz val="10"/>
        <rFont val="Arial"/>
        <family val="2"/>
      </rPr>
      <t>CSV 1:</t>
    </r>
    <r>
      <rPr>
        <sz val="10"/>
        <rFont val="Arial"/>
        <family val="2"/>
      </rPr>
      <t xml:space="preserve"> 800mm X 600mm Reducer</t>
    </r>
  </si>
  <si>
    <r>
      <rPr>
        <b/>
        <sz val="10"/>
        <rFont val="Arial"/>
        <family val="2"/>
      </rPr>
      <t>CSV 2:</t>
    </r>
    <r>
      <rPr>
        <sz val="10"/>
        <rFont val="Arial"/>
        <family val="2"/>
      </rPr>
      <t xml:space="preserve"> 600mm ND Straight Section</t>
    </r>
  </si>
  <si>
    <r>
      <rPr>
        <b/>
        <sz val="10"/>
        <rFont val="Arial"/>
        <family val="2"/>
      </rPr>
      <t>CSV 3:</t>
    </r>
    <r>
      <rPr>
        <sz val="10"/>
        <rFont val="Arial"/>
        <family val="2"/>
      </rPr>
      <t xml:space="preserve"> 600mm X 600mm X 350mm X 100mm Unequal Tee</t>
    </r>
  </si>
  <si>
    <r>
      <rPr>
        <b/>
        <sz val="10"/>
        <rFont val="Arial"/>
        <family val="2"/>
      </rPr>
      <t xml:space="preserve">CSV 4: </t>
    </r>
    <r>
      <rPr>
        <sz val="10"/>
        <rFont val="Arial"/>
        <family val="2"/>
      </rPr>
      <t xml:space="preserve"> 600mm Butterfly Valve</t>
    </r>
  </si>
  <si>
    <r>
      <rPr>
        <b/>
        <sz val="10"/>
        <rFont val="Arial"/>
        <family val="2"/>
      </rPr>
      <t xml:space="preserve">CSV 5: </t>
    </r>
    <r>
      <rPr>
        <sz val="10"/>
        <rFont val="Arial"/>
        <family val="2"/>
      </rPr>
      <t xml:space="preserve"> 600mm Dismantling Coupling</t>
    </r>
  </si>
  <si>
    <r>
      <rPr>
        <b/>
        <sz val="10"/>
        <rFont val="Arial"/>
        <family val="2"/>
      </rPr>
      <t>CSV 6:</t>
    </r>
    <r>
      <rPr>
        <sz val="10"/>
        <rFont val="Arial"/>
        <family val="2"/>
      </rPr>
      <t xml:space="preserve">   350mm Wedge Gate Valve </t>
    </r>
  </si>
  <si>
    <r>
      <rPr>
        <b/>
        <sz val="10"/>
        <rFont val="Arial"/>
        <family val="2"/>
      </rPr>
      <t>CSV 7:</t>
    </r>
    <r>
      <rPr>
        <sz val="10"/>
        <rFont val="Arial"/>
        <family val="2"/>
      </rPr>
      <t xml:space="preserve"> 350mm Dismantling Coupling</t>
    </r>
  </si>
  <si>
    <r>
      <rPr>
        <b/>
        <sz val="10"/>
        <rFont val="Arial"/>
        <family val="2"/>
      </rPr>
      <t>CSV 8:</t>
    </r>
    <r>
      <rPr>
        <sz val="10"/>
        <rFont val="Arial"/>
        <family val="2"/>
      </rPr>
      <t xml:space="preserve">  350mm Straight Pipe with Thrust Flange</t>
    </r>
  </si>
  <si>
    <r>
      <rPr>
        <b/>
        <sz val="10"/>
        <rFont val="Arial"/>
        <family val="2"/>
      </rPr>
      <t>CSV 9:</t>
    </r>
    <r>
      <rPr>
        <sz val="10"/>
        <rFont val="Arial"/>
        <family val="2"/>
      </rPr>
      <t xml:space="preserve">  100mm Medium Radius Bend</t>
    </r>
  </si>
  <si>
    <r>
      <rPr>
        <b/>
        <sz val="10"/>
        <rFont val="Arial"/>
        <family val="2"/>
      </rPr>
      <t>CSV 10:</t>
    </r>
    <r>
      <rPr>
        <sz val="10"/>
        <rFont val="Arial"/>
        <family val="2"/>
      </rPr>
      <t xml:space="preserve"> 100mm RSV Gate Valve </t>
    </r>
  </si>
  <si>
    <r>
      <rPr>
        <b/>
        <sz val="10"/>
        <rFont val="Arial"/>
        <family val="2"/>
      </rPr>
      <t>CSV 11:</t>
    </r>
    <r>
      <rPr>
        <sz val="10"/>
        <rFont val="Arial"/>
        <family val="2"/>
      </rPr>
      <t xml:space="preserve">  100mm Dismantling Joint</t>
    </r>
  </si>
  <si>
    <r>
      <rPr>
        <b/>
        <sz val="10"/>
        <rFont val="Arial"/>
        <family val="2"/>
      </rPr>
      <t>CSV 12:</t>
    </r>
    <r>
      <rPr>
        <sz val="10"/>
        <rFont val="Arial"/>
        <family val="2"/>
      </rPr>
      <t xml:space="preserve">  100mm ND Straight Pipe Section</t>
    </r>
  </si>
  <si>
    <t>Extra Over 3.4.2.3 for Pipe Specials as Per Drawing 'P1001-OL1EM-CIV-1303 and 1304 for The Scour Valve Chamber Supply and install the following</t>
  </si>
  <si>
    <r>
      <rPr>
        <b/>
        <sz val="10"/>
        <rFont val="Arial"/>
        <family val="2"/>
      </rPr>
      <t>BSV 1:</t>
    </r>
    <r>
      <rPr>
        <sz val="10"/>
        <rFont val="Arial"/>
        <family val="2"/>
      </rPr>
      <t xml:space="preserve">  800mm X 600mm Steel Reducer</t>
    </r>
  </si>
  <si>
    <r>
      <rPr>
        <b/>
        <sz val="10"/>
        <rFont val="Arial"/>
        <family val="2"/>
      </rPr>
      <t>BSV 2:</t>
    </r>
    <r>
      <rPr>
        <sz val="10"/>
        <rFont val="Arial"/>
        <family val="2"/>
      </rPr>
      <t xml:space="preserve">  600mm ND Straight Section</t>
    </r>
  </si>
  <si>
    <r>
      <rPr>
        <b/>
        <sz val="10"/>
        <rFont val="Arial"/>
        <family val="2"/>
      </rPr>
      <t>BSV 3:</t>
    </r>
    <r>
      <rPr>
        <sz val="10"/>
        <rFont val="Arial"/>
        <family val="2"/>
      </rPr>
      <t xml:space="preserve">  600mm X 600mm X 600mm x 100mm Unequal Tee</t>
    </r>
  </si>
  <si>
    <r>
      <rPr>
        <b/>
        <sz val="10"/>
        <rFont val="Arial"/>
        <family val="2"/>
      </rPr>
      <t>BSV 4:</t>
    </r>
    <r>
      <rPr>
        <sz val="10"/>
        <rFont val="Arial"/>
        <family val="2"/>
      </rPr>
      <t xml:space="preserve">  600mm X 600mm X 350mm x 100mm Unequal Tee </t>
    </r>
  </si>
  <si>
    <r>
      <rPr>
        <b/>
        <sz val="10"/>
        <rFont val="Arial"/>
        <family val="2"/>
      </rPr>
      <t>BSV 6:</t>
    </r>
    <r>
      <rPr>
        <sz val="10"/>
        <rFont val="Arial"/>
        <family val="2"/>
      </rPr>
      <t xml:space="preserve">  600mm Dismantling Joint</t>
    </r>
  </si>
  <si>
    <r>
      <rPr>
        <b/>
        <sz val="10"/>
        <rFont val="Arial"/>
        <family val="2"/>
      </rPr>
      <t>BSV 7:</t>
    </r>
    <r>
      <rPr>
        <sz val="10"/>
        <rFont val="Arial"/>
        <family val="2"/>
      </rPr>
      <t xml:space="preserve">   350mm RSV Gate Valve </t>
    </r>
  </si>
  <si>
    <r>
      <rPr>
        <b/>
        <sz val="10"/>
        <rFont val="Arial"/>
        <family val="2"/>
      </rPr>
      <t>BSV 8:</t>
    </r>
    <r>
      <rPr>
        <sz val="10"/>
        <rFont val="Arial"/>
        <family val="2"/>
      </rPr>
      <t xml:space="preserve">  350mm Dismantling Joint</t>
    </r>
  </si>
  <si>
    <r>
      <rPr>
        <b/>
        <sz val="10"/>
        <rFont val="Arial"/>
        <family val="2"/>
      </rPr>
      <t>BSV 9:</t>
    </r>
    <r>
      <rPr>
        <sz val="10"/>
        <rFont val="Arial"/>
        <family val="2"/>
      </rPr>
      <t xml:space="preserve">  350mm ND Straight Section</t>
    </r>
  </si>
  <si>
    <r>
      <rPr>
        <b/>
        <sz val="10"/>
        <rFont val="Arial"/>
        <family val="2"/>
      </rPr>
      <t>BSV 10:</t>
    </r>
    <r>
      <rPr>
        <sz val="10"/>
        <rFont val="Arial"/>
        <family val="2"/>
      </rPr>
      <t xml:space="preserve">   100mm Medium Radius Bend</t>
    </r>
  </si>
  <si>
    <r>
      <rPr>
        <b/>
        <sz val="10"/>
        <rFont val="Arial"/>
        <family val="2"/>
      </rPr>
      <t>BSV 11:</t>
    </r>
    <r>
      <rPr>
        <sz val="10"/>
        <rFont val="Arial"/>
        <family val="2"/>
      </rPr>
      <t xml:space="preserve">  100mm Rsv Gate Valve </t>
    </r>
  </si>
  <si>
    <r>
      <rPr>
        <b/>
        <sz val="10"/>
        <rFont val="Arial"/>
        <family val="2"/>
      </rPr>
      <t>BSV 12:</t>
    </r>
    <r>
      <rPr>
        <sz val="10"/>
        <rFont val="Arial"/>
        <family val="2"/>
      </rPr>
      <t xml:space="preserve">  100mm Dismantling Joint</t>
    </r>
  </si>
  <si>
    <r>
      <rPr>
        <b/>
        <sz val="10"/>
        <rFont val="Arial"/>
        <family val="2"/>
      </rPr>
      <t>BSV 13:</t>
    </r>
    <r>
      <rPr>
        <sz val="10"/>
        <rFont val="Arial"/>
        <family val="2"/>
      </rPr>
      <t xml:space="preserve">   100mm ND Straight Pipe Section</t>
    </r>
  </si>
  <si>
    <r>
      <rPr>
        <b/>
        <sz val="10"/>
        <rFont val="Arial"/>
        <family val="2"/>
      </rPr>
      <t>BSV 14:</t>
    </r>
    <r>
      <rPr>
        <sz val="10"/>
        <rFont val="Arial"/>
        <family val="2"/>
      </rPr>
      <t xml:space="preserve">  600mm Blank Flange with 150mm Drilled Opening, with a 150mm Flanged Pipe Section</t>
    </r>
  </si>
  <si>
    <r>
      <rPr>
        <b/>
        <sz val="10"/>
        <rFont val="Arial"/>
        <family val="2"/>
      </rPr>
      <t>BSV 15:</t>
    </r>
    <r>
      <rPr>
        <sz val="10"/>
        <rFont val="Arial"/>
        <family val="2"/>
      </rPr>
      <t xml:space="preserve">  150mm Rsv Gate Valve </t>
    </r>
  </si>
  <si>
    <r>
      <rPr>
        <b/>
        <sz val="10"/>
        <rFont val="Arial"/>
        <family val="2"/>
      </rPr>
      <t>BSV 16:</t>
    </r>
    <r>
      <rPr>
        <sz val="10"/>
        <rFont val="Arial"/>
        <family val="2"/>
      </rPr>
      <t xml:space="preserve">  150mm Air Valve </t>
    </r>
  </si>
  <si>
    <t>Extra Over 3.4.2.9 for Pipe Specials as Per Drawing 'P1001-OL1EM-CIV-1302 for The Scour Valve Chamber</t>
  </si>
  <si>
    <r>
      <rPr>
        <b/>
        <sz val="10"/>
        <rFont val="Arial"/>
        <family val="2"/>
      </rPr>
      <t>SV 1:</t>
    </r>
    <r>
      <rPr>
        <sz val="10"/>
        <rFont val="Arial"/>
        <family val="2"/>
      </rPr>
      <t xml:space="preserve"> 800mm X 350mm Unequal Tee</t>
    </r>
  </si>
  <si>
    <r>
      <rPr>
        <b/>
        <sz val="10"/>
        <rFont val="Arial"/>
        <family val="2"/>
      </rPr>
      <t>SV 2:</t>
    </r>
    <r>
      <rPr>
        <sz val="10"/>
        <rFont val="Arial"/>
        <family val="2"/>
      </rPr>
      <t xml:space="preserve"> 350mm ND Straight Pipe with Thrust Flange</t>
    </r>
  </si>
  <si>
    <r>
      <rPr>
        <b/>
        <sz val="10"/>
        <rFont val="Arial"/>
        <family val="2"/>
      </rPr>
      <t>SV 3:</t>
    </r>
    <r>
      <rPr>
        <sz val="10"/>
        <rFont val="Arial"/>
        <family val="2"/>
      </rPr>
      <t xml:space="preserve"> 350mm Wedge Gate Valve </t>
    </r>
  </si>
  <si>
    <r>
      <rPr>
        <b/>
        <sz val="10"/>
        <rFont val="Arial"/>
        <family val="2"/>
      </rPr>
      <t>SV 4:</t>
    </r>
    <r>
      <rPr>
        <sz val="10"/>
        <rFont val="Arial"/>
        <family val="2"/>
      </rPr>
      <t xml:space="preserve"> 350mm Dismantling Joint</t>
    </r>
  </si>
  <si>
    <r>
      <rPr>
        <b/>
        <sz val="10"/>
        <rFont val="Arial"/>
        <family val="2"/>
      </rPr>
      <t>SV 5:</t>
    </r>
    <r>
      <rPr>
        <sz val="10"/>
        <rFont val="Arial"/>
        <family val="2"/>
      </rPr>
      <t xml:space="preserve"> 350mm ND Straight Pipe with Thrust Flange</t>
    </r>
  </si>
  <si>
    <t>Extra Over 3.4.2.11 for Pipe Specials as Per Drawing 'P1001-OL1EM-CIV-1302 for The Scour Valve Chamber</t>
  </si>
  <si>
    <t>Isolation Valve Chambers</t>
  </si>
  <si>
    <t>Extra Over 3.4.3.1 for Pipe Specials as Per Drawing 'P1001-OL1EM-CIV-1307 for The Isolation Valve Chamber</t>
  </si>
  <si>
    <r>
      <rPr>
        <b/>
        <sz val="10"/>
        <rFont val="Arial"/>
        <family val="2"/>
      </rPr>
      <t>IV 1:</t>
    </r>
    <r>
      <rPr>
        <sz val="10"/>
        <rFont val="Arial"/>
        <family val="2"/>
      </rPr>
      <t xml:space="preserve"> 800mm X 600mm  Reducer</t>
    </r>
  </si>
  <si>
    <r>
      <rPr>
        <b/>
        <sz val="10"/>
        <rFont val="Arial"/>
        <family val="2"/>
      </rPr>
      <t>IV 2:</t>
    </r>
    <r>
      <rPr>
        <sz val="10"/>
        <rFont val="Arial"/>
        <family val="2"/>
      </rPr>
      <t xml:space="preserve"> 600mm ND Straight Section, Flanged one End &amp; Welded on Other with Thrust Flange</t>
    </r>
  </si>
  <si>
    <r>
      <rPr>
        <b/>
        <sz val="10"/>
        <rFont val="Arial"/>
        <family val="2"/>
      </rPr>
      <t>IV 3:</t>
    </r>
    <r>
      <rPr>
        <sz val="10"/>
        <rFont val="Arial"/>
        <family val="2"/>
      </rPr>
      <t xml:space="preserve"> 600mm x 600mm x 100mm Unequal Tee</t>
    </r>
  </si>
  <si>
    <r>
      <rPr>
        <b/>
        <sz val="10"/>
        <rFont val="Arial"/>
        <family val="2"/>
      </rPr>
      <t>IV 4:</t>
    </r>
    <r>
      <rPr>
        <sz val="10"/>
        <rFont val="Arial"/>
        <family val="2"/>
      </rPr>
      <t xml:space="preserve"> 600mm Butterfly Valve</t>
    </r>
  </si>
  <si>
    <r>
      <rPr>
        <b/>
        <sz val="10"/>
        <rFont val="Arial"/>
        <family val="2"/>
      </rPr>
      <t>IV 5:</t>
    </r>
    <r>
      <rPr>
        <sz val="10"/>
        <rFont val="Arial"/>
        <family val="2"/>
      </rPr>
      <t xml:space="preserve"> 600mm Dismantling Joint</t>
    </r>
  </si>
  <si>
    <r>
      <rPr>
        <b/>
        <sz val="10"/>
        <rFont val="Arial"/>
        <family val="2"/>
      </rPr>
      <t xml:space="preserve">IV 6: </t>
    </r>
    <r>
      <rPr>
        <sz val="10"/>
        <rFont val="Arial"/>
        <family val="2"/>
      </rPr>
      <t>100mm Medium Radius Bend</t>
    </r>
  </si>
  <si>
    <r>
      <rPr>
        <b/>
        <sz val="10"/>
        <rFont val="Arial"/>
        <family val="2"/>
      </rPr>
      <t>IV 7:</t>
    </r>
    <r>
      <rPr>
        <sz val="10"/>
        <rFont val="Arial"/>
        <family val="2"/>
      </rPr>
      <t xml:space="preserve"> 100mm Wedge Gate Valve Non Rising Spindle &amp; Hand Operated</t>
    </r>
  </si>
  <si>
    <r>
      <rPr>
        <b/>
        <sz val="10"/>
        <rFont val="Arial"/>
        <family val="2"/>
      </rPr>
      <t>IV 8:</t>
    </r>
    <r>
      <rPr>
        <sz val="10"/>
        <rFont val="Arial"/>
        <family val="2"/>
      </rPr>
      <t xml:space="preserve"> 100mm Dismantling Joint</t>
    </r>
  </si>
  <si>
    <t>Non-Return Valve Chamber</t>
  </si>
  <si>
    <t>Extra Over 3.4.4.1 for Pipe Specials as Per Drawing 'P1001-OL1EM-CIV-1310 and 1311 for The Non-Return Valve Chamber</t>
  </si>
  <si>
    <r>
      <rPr>
        <b/>
        <sz val="10"/>
        <rFont val="Arial"/>
        <family val="2"/>
      </rPr>
      <t>NRV 1:</t>
    </r>
    <r>
      <rPr>
        <sz val="10"/>
        <rFont val="Arial"/>
        <family val="2"/>
      </rPr>
      <t xml:space="preserve"> 800mm X 600mm Steel Reducer</t>
    </r>
  </si>
  <si>
    <r>
      <rPr>
        <b/>
        <sz val="10"/>
        <rFont val="Arial"/>
        <family val="2"/>
      </rPr>
      <t>NRV 2:</t>
    </r>
    <r>
      <rPr>
        <sz val="10"/>
        <rFont val="Arial"/>
        <family val="2"/>
      </rPr>
      <t xml:space="preserve"> 600mm ND Straight Section, Flanged one end &amp; Welded on other with Thrust Flange</t>
    </r>
  </si>
  <si>
    <r>
      <rPr>
        <b/>
        <sz val="10"/>
        <rFont val="Arial"/>
        <family val="2"/>
      </rPr>
      <t>NRV 3:</t>
    </r>
    <r>
      <rPr>
        <sz val="10"/>
        <rFont val="Arial"/>
        <family val="2"/>
      </rPr>
      <t xml:space="preserve"> 600mm X 600mm X 250mm x 150mm Unequal Tee, Flanged all Ends</t>
    </r>
  </si>
  <si>
    <r>
      <rPr>
        <b/>
        <sz val="10"/>
        <rFont val="Arial"/>
        <family val="2"/>
      </rPr>
      <t>NRV 4:</t>
    </r>
    <r>
      <rPr>
        <sz val="10"/>
        <rFont val="Arial"/>
        <family val="2"/>
      </rPr>
      <t xml:space="preserve"> 600mm X 600mm X 350mm x 250mm Unequal Tee, Flanged all Ends</t>
    </r>
  </si>
  <si>
    <r>
      <rPr>
        <b/>
        <sz val="10"/>
        <rFont val="Arial"/>
        <family val="2"/>
      </rPr>
      <t xml:space="preserve">NRV 5: </t>
    </r>
    <r>
      <rPr>
        <sz val="10"/>
        <rFont val="Arial"/>
        <family val="2"/>
      </rPr>
      <t>600mm Ø Nozzle Type Non-return Valve</t>
    </r>
  </si>
  <si>
    <r>
      <rPr>
        <b/>
        <sz val="10"/>
        <rFont val="Arial"/>
        <family val="2"/>
      </rPr>
      <t>NRV 6:</t>
    </r>
    <r>
      <rPr>
        <sz val="10"/>
        <rFont val="Arial"/>
        <family val="2"/>
      </rPr>
      <t xml:space="preserve"> 300mm Long, 600mm ND Straight Steel Section</t>
    </r>
  </si>
  <si>
    <r>
      <rPr>
        <b/>
        <sz val="10"/>
        <rFont val="Arial"/>
        <family val="2"/>
      </rPr>
      <t>NRV 7:</t>
    </r>
    <r>
      <rPr>
        <sz val="10"/>
        <rFont val="Arial"/>
        <family val="2"/>
      </rPr>
      <t xml:space="preserve"> 600mm Ø Butterfly Valve</t>
    </r>
  </si>
  <si>
    <r>
      <rPr>
        <b/>
        <sz val="10"/>
        <rFont val="Arial"/>
        <family val="2"/>
      </rPr>
      <t>NRV 8:</t>
    </r>
    <r>
      <rPr>
        <sz val="10"/>
        <rFont val="Arial"/>
        <family val="2"/>
      </rPr>
      <t xml:space="preserve"> 600mm Ø Dismantling Joint</t>
    </r>
  </si>
  <si>
    <r>
      <rPr>
        <b/>
        <sz val="10"/>
        <rFont val="Arial"/>
        <family val="2"/>
      </rPr>
      <t>NRV 9:</t>
    </r>
    <r>
      <rPr>
        <sz val="10"/>
        <rFont val="Arial"/>
        <family val="2"/>
      </rPr>
      <t xml:space="preserve"> 350mm Ø Wedge Gate Valve Non Rising Spindle &amp; Hand Operated</t>
    </r>
  </si>
  <si>
    <r>
      <rPr>
        <b/>
        <sz val="10"/>
        <rFont val="Arial"/>
        <family val="2"/>
      </rPr>
      <t>NRV 10:</t>
    </r>
    <r>
      <rPr>
        <sz val="10"/>
        <rFont val="Arial"/>
        <family val="2"/>
      </rPr>
      <t xml:space="preserve"> 350mm Ø Dismantling Joint</t>
    </r>
  </si>
  <si>
    <r>
      <rPr>
        <b/>
        <sz val="10"/>
        <rFont val="Arial"/>
        <family val="2"/>
      </rPr>
      <t>NRV 11:</t>
    </r>
    <r>
      <rPr>
        <sz val="10"/>
        <rFont val="Arial"/>
        <family val="2"/>
      </rPr>
      <t xml:space="preserve"> 350mm ND Straight Pipe Section</t>
    </r>
  </si>
  <si>
    <r>
      <rPr>
        <b/>
        <sz val="10"/>
        <rFont val="Arial"/>
        <family val="2"/>
      </rPr>
      <t>NRV 12:</t>
    </r>
    <r>
      <rPr>
        <sz val="10"/>
        <rFont val="Arial"/>
        <family val="2"/>
      </rPr>
      <t xml:space="preserve"> 250mm Ø Medium Radius Bend</t>
    </r>
  </si>
  <si>
    <r>
      <rPr>
        <b/>
        <sz val="10"/>
        <rFont val="Arial"/>
        <family val="2"/>
      </rPr>
      <t>NRV 13:</t>
    </r>
    <r>
      <rPr>
        <sz val="10"/>
        <rFont val="Arial"/>
        <family val="2"/>
      </rPr>
      <t xml:space="preserve"> 250mm RSV Gate Valve, Non Rising Spindle &amp; Hand Operated</t>
    </r>
  </si>
  <si>
    <r>
      <rPr>
        <b/>
        <sz val="10"/>
        <rFont val="Arial"/>
        <family val="2"/>
      </rPr>
      <t>NRV 14:</t>
    </r>
    <r>
      <rPr>
        <sz val="10"/>
        <rFont val="Arial"/>
        <family val="2"/>
      </rPr>
      <t xml:space="preserve"> 250mm Ø Dismantling Joint</t>
    </r>
  </si>
  <si>
    <r>
      <rPr>
        <b/>
        <sz val="10"/>
        <rFont val="Arial"/>
        <family val="2"/>
      </rPr>
      <t>NRV 15:</t>
    </r>
    <r>
      <rPr>
        <sz val="10"/>
        <rFont val="Arial"/>
        <family val="2"/>
      </rPr>
      <t xml:space="preserve"> 250mm ND Straight Pipe Section</t>
    </r>
  </si>
  <si>
    <r>
      <rPr>
        <b/>
        <sz val="10"/>
        <rFont val="Arial"/>
        <family val="2"/>
      </rPr>
      <t>NRV 16:</t>
    </r>
    <r>
      <rPr>
        <sz val="10"/>
        <rFont val="Arial"/>
        <family val="2"/>
      </rPr>
      <t xml:space="preserve"> 600mm Blank Flange with 150mm drilled opening, with a 150mm Flanged Pipe Section</t>
    </r>
  </si>
  <si>
    <r>
      <rPr>
        <b/>
        <sz val="10"/>
        <rFont val="Arial"/>
        <family val="2"/>
      </rPr>
      <t>NRV 17:</t>
    </r>
    <r>
      <rPr>
        <sz val="10"/>
        <rFont val="Arial"/>
        <family val="2"/>
      </rPr>
      <t xml:space="preserve"> 150mm Ø Wedge Gate Valve Non Rising Spindle &amp; Hand Operated</t>
    </r>
  </si>
  <si>
    <r>
      <rPr>
        <b/>
        <sz val="10"/>
        <rFont val="Arial"/>
        <family val="2"/>
      </rPr>
      <t>NRV 18:</t>
    </r>
    <r>
      <rPr>
        <sz val="10"/>
        <rFont val="Arial"/>
        <family val="2"/>
      </rPr>
      <t xml:space="preserve"> 150mm Air Valve (Double Orfice, Dual Aciton with Mechanism to Prevent Slamming)</t>
    </r>
  </si>
  <si>
    <t>8.2.11 (b)</t>
  </si>
  <si>
    <t>Anchor, Thrust Blocks, Plinths and Pedestals</t>
  </si>
  <si>
    <t>Concrete Grade 15/19</t>
  </si>
  <si>
    <t>Formwork (rough Vertical)</t>
  </si>
  <si>
    <r>
      <t>m</t>
    </r>
    <r>
      <rPr>
        <vertAlign val="superscript"/>
        <sz val="10"/>
        <color theme="1"/>
        <rFont val="Arial"/>
        <family val="2"/>
      </rPr>
      <t>2</t>
    </r>
  </si>
  <si>
    <t>Steel Mesh Ref No 100</t>
  </si>
  <si>
    <t>General</t>
  </si>
  <si>
    <t>PSL5.1.1</t>
  </si>
  <si>
    <t>Provide Pipeline Markers along The Pipeline Route</t>
  </si>
  <si>
    <t>PSL5.11</t>
  </si>
  <si>
    <t>Cut-in and Connect to Existing Water infrastructure within Stipulated Time Frame including all Pipework as Specified. Inclusive for both Start and End points.</t>
  </si>
  <si>
    <t>PSPS3.16</t>
  </si>
  <si>
    <t>Radiographic Examination and Testing of Pipe Welded  Joints</t>
  </si>
  <si>
    <t xml:space="preserve">Provision of Bedding From Trench Excavation </t>
  </si>
  <si>
    <t>a)    Selected Granular Material</t>
  </si>
  <si>
    <t>B)    Selected Fill Material</t>
  </si>
  <si>
    <t>Supply only of Bedding By Importation</t>
  </si>
  <si>
    <t>8.2.2.3</t>
  </si>
  <si>
    <t>From Commercial Sources</t>
  </si>
  <si>
    <t>8.2.4</t>
  </si>
  <si>
    <t>Encasing Pipes in Concrete</t>
  </si>
  <si>
    <t>Supply Material and Construct Concrete Encasement for 1500mm and 1200mm Nominal Diameter Pipes for River and Tarred Road Crossings as Specified on Drawings.</t>
  </si>
  <si>
    <t>Description</t>
  </si>
  <si>
    <t xml:space="preserve">Pipe Jacking Under R579 </t>
  </si>
  <si>
    <t>Establishment</t>
  </si>
  <si>
    <t>a) Fixed Charges</t>
  </si>
  <si>
    <t>Site Establishment of all Specialist Plant and Equipment, including Transportation, Excavation and Backfilling of Pits, Shoring, Dewatering of Excavations, Supply of Water and Electricity, Security Staff, etc.</t>
  </si>
  <si>
    <t xml:space="preserve">Depth of Thrust Pit:  4 M </t>
  </si>
  <si>
    <t xml:space="preserve">Depth of Reception Pit: 4 M </t>
  </si>
  <si>
    <t xml:space="preserve">Supply of Pipes </t>
  </si>
  <si>
    <t>Supply, Deliver and offloading of 1800 mm dia Precast Concrete Pipes for Jacking</t>
  </si>
  <si>
    <t>Jacking of Culverts</t>
  </si>
  <si>
    <t>8.2.3</t>
  </si>
  <si>
    <t>Jacking of 1800mm dia pipes including Handling, Positioning and Joining and Supply all Subsidiary Materials</t>
  </si>
  <si>
    <t>Excavation for Jacking</t>
  </si>
  <si>
    <t>Excavation in all Materials Except Rock and Boulders</t>
  </si>
  <si>
    <r>
      <t>m</t>
    </r>
    <r>
      <rPr>
        <vertAlign val="superscript"/>
        <sz val="10"/>
        <color theme="1"/>
        <rFont val="Arial"/>
        <family val="2"/>
      </rPr>
      <t>3</t>
    </r>
  </si>
  <si>
    <t>8.2.5</t>
  </si>
  <si>
    <t>Extra Over Excavation Items for Excavation in Rock or Unforeseen Boulders  Using  Pneumatic tools or Other Techniques (Blasting not permitted):</t>
  </si>
  <si>
    <t>8.2.9</t>
  </si>
  <si>
    <t>Grouting of Voids Between Pipe and Excavation</t>
  </si>
  <si>
    <t xml:space="preserve">SANS1200DM </t>
  </si>
  <si>
    <t>EARTHWORKS (ROADS, SUBGRADE)</t>
  </si>
  <si>
    <t>7.3.2</t>
  </si>
  <si>
    <t>Preparation of Site</t>
  </si>
  <si>
    <t>Preparation and stripping of Site/ removal of topsoil to stated depth, stockpiling, and maintaining</t>
  </si>
  <si>
    <t>a)</t>
  </si>
  <si>
    <t>Clear and grub (150mm deep)</t>
  </si>
  <si>
    <r>
      <t>m</t>
    </r>
    <r>
      <rPr>
        <vertAlign val="superscript"/>
        <sz val="10"/>
        <rFont val="Calibri"/>
        <family val="2"/>
        <scheme val="minor"/>
      </rPr>
      <t>2</t>
    </r>
  </si>
  <si>
    <t>7.3.3</t>
  </si>
  <si>
    <t>Treatment of road-bed</t>
  </si>
  <si>
    <t>Preparation of in-situ material to a minimum depth of 150mm and compact to</t>
  </si>
  <si>
    <t>Rip &amp; recompact G8-G9 material compacted to 93% of modified AASHTO</t>
  </si>
  <si>
    <r>
      <t>m</t>
    </r>
    <r>
      <rPr>
        <vertAlign val="superscript"/>
        <sz val="10"/>
        <rFont val="Calibri"/>
        <family val="2"/>
        <scheme val="minor"/>
      </rPr>
      <t>3</t>
    </r>
  </si>
  <si>
    <t>7.3.4</t>
  </si>
  <si>
    <t>Cut to fill, borrow to fill</t>
  </si>
  <si>
    <t>Cut in all material, modify/treat Colluvium and fill, compacted to 93% Modified AASHTO density in 150mm layers</t>
  </si>
  <si>
    <t>Filling under road layerworks</t>
  </si>
  <si>
    <t>7.3.5</t>
  </si>
  <si>
    <t xml:space="preserve">Selected layer </t>
  </si>
  <si>
    <t>Gravel wearing coarse (G4 TRH20 Spec) from commercial sources compacted to 95% of modified AASHTO</t>
  </si>
  <si>
    <t>G7 base compacted to 95% of modified AASHTO</t>
  </si>
  <si>
    <t>7.3.6</t>
  </si>
  <si>
    <t>Extra-over items 8.4.4 and 8.3.5 for excavating and breaking don material in</t>
  </si>
  <si>
    <t>b)</t>
  </si>
  <si>
    <t>Extra over for hard rock excavation</t>
  </si>
  <si>
    <t>c)</t>
  </si>
  <si>
    <t>Boulder excavation Class A</t>
  </si>
  <si>
    <t>Rate Only</t>
  </si>
  <si>
    <t>Boulder excavation Class B</t>
  </si>
  <si>
    <t>7.3.7</t>
  </si>
  <si>
    <t>Cut to spoil</t>
  </si>
  <si>
    <t xml:space="preserve">(a) </t>
  </si>
  <si>
    <t>Cut in all material and stockpile at designated area within freehaul distance</t>
  </si>
  <si>
    <t>SANS1200D</t>
  </si>
  <si>
    <t>EARTHWORKS</t>
  </si>
  <si>
    <t xml:space="preserve">7.3.3 </t>
  </si>
  <si>
    <t>Restricted excavation</t>
  </si>
  <si>
    <t>Excavation in compacted material not exceeding 2m deep, backfill in 150mm layers, compacted to 90% Modified AASHTO density and dispose of surplus material within freehaul distance</t>
  </si>
  <si>
    <t>Earth V-drain Excavation</t>
  </si>
  <si>
    <t>Shaping of V-drain</t>
  </si>
  <si>
    <t>Excavation for drift</t>
  </si>
  <si>
    <t>Shaping of excavation</t>
  </si>
  <si>
    <t>Curing using curing compound</t>
  </si>
  <si>
    <t xml:space="preserve">STORMWATER AND SEWER </t>
  </si>
  <si>
    <t xml:space="preserve">CONCRETE, FORMWORK &amp; REINFORCEMENT </t>
  </si>
  <si>
    <t xml:space="preserve">SANS 1200G  </t>
  </si>
  <si>
    <t>CONCRETE (STRUCTURAL)</t>
  </si>
  <si>
    <t xml:space="preserve">7.4.3 </t>
  </si>
  <si>
    <t>Concrete grade, 20MPa/19mm</t>
  </si>
  <si>
    <t xml:space="preserve">7.4.4 </t>
  </si>
  <si>
    <t>Wood floated finish to horizontal surfaces</t>
  </si>
  <si>
    <t xml:space="preserve">(b) </t>
  </si>
  <si>
    <t>Wood floated finish to falls</t>
  </si>
  <si>
    <t xml:space="preserve">7.3.2 </t>
  </si>
  <si>
    <t>High-tensile welded mesh</t>
  </si>
  <si>
    <t>Steel Mesh Ref 245</t>
  </si>
  <si>
    <t>A2.1</t>
  </si>
  <si>
    <t>Clear Vegetation and Trees of Girth Up to 1m (m 6 Wide Strip)</t>
  </si>
  <si>
    <t>Remove topsoil (strip to 150 mm Deep), Stockpile, Prevent Dust Nuisance and Reinstate on Upon Completion</t>
  </si>
  <si>
    <t>A2.2</t>
  </si>
  <si>
    <t>Excavate in all Materials for Trenches, Backfill, Compact  and Dispose of Surplus Material with Depth Over and Up to:</t>
  </si>
  <si>
    <t xml:space="preserve">        4.0 m         5.0 m</t>
  </si>
  <si>
    <t>A2.3</t>
  </si>
  <si>
    <t>A2.4</t>
  </si>
  <si>
    <t>Existing Services that intersect or adjoin a Pipe Trench</t>
  </si>
  <si>
    <t>4)    Gravel Roads</t>
  </si>
  <si>
    <t>A2.5</t>
  </si>
  <si>
    <t>PSDB8.3.6</t>
  </si>
  <si>
    <t>A2.5.1</t>
  </si>
  <si>
    <t>A2.5.2</t>
  </si>
  <si>
    <t>8.3.7</t>
  </si>
  <si>
    <t>A3.1</t>
  </si>
  <si>
    <t>Supply, Lay, Bed, Join and Test 600 ND / 8 mm Wall Thickness Grade X42  Beveled Steel Pipes, Pipes are to be Welded, CML internaly lined and Coated as per PSCL Particular Specifications.</t>
  </si>
  <si>
    <t>Temporary By-pass Pipeline (800 ND Steel Pipeline available at PS2 Pump Station Lebowakgomo)</t>
  </si>
  <si>
    <t>Temporary By-pass Pipeline &amp; Existing Fittings - Transport, Lay, Join and Test 800 ND / 10 mm Wall Thickness Grade C Beveled Steel Pipes, Epoxy lined and primer coat externally. Allow for machining of rough pipe ends to allow for joining.</t>
  </si>
  <si>
    <t>Pre-Cast Concrete Plinths with Pipe Straps (Available at PS2 Pump Station Lebowakgomo)</t>
  </si>
  <si>
    <t>Pre-Cast Concrete Plinths inclusive of Transport, Earthworks &amp; Excavation, preparation &amp; compaction, leveling, Rubber insertions between plinths &amp; pipes, all nuts and washers.</t>
  </si>
  <si>
    <t>Temporary By-pass Pipeline Dismantling</t>
  </si>
  <si>
    <t>Dismantling of the by-pass pipeline (800 ND) and transporting the Pipes &amp; All Fittings back to PS2 Pump Station - Lebowakgomo)</t>
  </si>
  <si>
    <t>Dismantling of the Plinth Pipe straps and transporting the plinths, straps, rubber insertions, nuts &amp; washers back to PS2 Pump Station - Lebowakgomo)</t>
  </si>
  <si>
    <t>Existing 600 ND Steel Pipe cutting and transporting to PS2 Pump Station - Lebowakgomo)</t>
  </si>
  <si>
    <t>A3.3</t>
  </si>
  <si>
    <t>Steel Fittings</t>
  </si>
  <si>
    <r>
      <rPr>
        <b/>
        <sz val="10"/>
        <rFont val="Arial"/>
        <family val="2"/>
      </rPr>
      <t>Steel Bends PN40</t>
    </r>
    <r>
      <rPr>
        <sz val="10"/>
        <rFont val="Arial"/>
        <family val="2"/>
      </rPr>
      <t>- Supply, Lay, Join, Test and Bed 600mm ND / 8mm Wall Thickness Grade X52 Steel Bends with Solvent Free Liquid Epoxy Lining and Coated as per PSCL Particular Specifications for The Following:</t>
    </r>
  </si>
  <si>
    <t>20º - 45º</t>
  </si>
  <si>
    <r>
      <rPr>
        <b/>
        <sz val="10"/>
        <rFont val="Arial"/>
        <family val="2"/>
      </rPr>
      <t>Steel Fittings for Temporary By-Pass Pipeline PN40</t>
    </r>
    <r>
      <rPr>
        <sz val="10"/>
        <rFont val="Arial"/>
        <family val="2"/>
      </rPr>
      <t xml:space="preserve"> as per drawing: P1001-EB1L-CIV-1301- Supply, Lay, Join, Test and Bed 600mm ND / 8mm Wall Thickness Grade X52 Steel Fittings with Solvent Free Liquid Epoxy Lining and Coated as per PSCL Particular Specifications for The Following:</t>
    </r>
  </si>
  <si>
    <r>
      <t xml:space="preserve">Straight Pipe Section, 600mm ND, roughly 500mm long, Flanged one side &amp; plain ended the other side (Item number </t>
    </r>
    <r>
      <rPr>
        <b/>
        <sz val="10"/>
        <rFont val="Arial"/>
        <family val="2"/>
      </rPr>
      <t>TC1</t>
    </r>
    <r>
      <rPr>
        <sz val="10"/>
        <rFont val="Arial"/>
        <family val="2"/>
      </rPr>
      <t>)</t>
    </r>
  </si>
  <si>
    <r>
      <t xml:space="preserve">Dismantling Coupling, 600mm ND (Item number </t>
    </r>
    <r>
      <rPr>
        <b/>
        <sz val="10"/>
        <rFont val="Arial"/>
        <family val="2"/>
      </rPr>
      <t>TC2</t>
    </r>
    <r>
      <rPr>
        <sz val="10"/>
        <rFont val="Arial"/>
        <family val="2"/>
      </rPr>
      <t>)</t>
    </r>
  </si>
  <si>
    <r>
      <t xml:space="preserve">Straight Pipe Section, 600mm ND, 1000mm long, Flanged both sides (Item number </t>
    </r>
    <r>
      <rPr>
        <b/>
        <sz val="10"/>
        <rFont val="Arial"/>
        <family val="2"/>
      </rPr>
      <t>TC3</t>
    </r>
    <r>
      <rPr>
        <sz val="10"/>
        <rFont val="Arial"/>
        <family val="2"/>
      </rPr>
      <t>)</t>
    </r>
  </si>
  <si>
    <r>
      <t xml:space="preserve">Short Radius Bend, 600mm ND, Flanged both sides (Item number </t>
    </r>
    <r>
      <rPr>
        <b/>
        <sz val="10"/>
        <rFont val="Arial"/>
        <family val="2"/>
      </rPr>
      <t>TC4</t>
    </r>
    <r>
      <rPr>
        <sz val="10"/>
        <rFont val="Arial"/>
        <family val="2"/>
      </rPr>
      <t>)</t>
    </r>
  </si>
  <si>
    <r>
      <t xml:space="preserve">Straight Pipe Section, 600mm ND roughly 3000mm long, Flanged both sides (Item number </t>
    </r>
    <r>
      <rPr>
        <b/>
        <sz val="10"/>
        <rFont val="Arial"/>
        <family val="2"/>
      </rPr>
      <t>TC5</t>
    </r>
    <r>
      <rPr>
        <sz val="10"/>
        <rFont val="Arial"/>
        <family val="2"/>
      </rPr>
      <t>)</t>
    </r>
  </si>
  <si>
    <r>
      <t xml:space="preserve">Sweep Tee, 600mm ND, Flanged all sides (Item number </t>
    </r>
    <r>
      <rPr>
        <b/>
        <sz val="10"/>
        <rFont val="Arial"/>
        <family val="2"/>
      </rPr>
      <t>TC6</t>
    </r>
    <r>
      <rPr>
        <sz val="10"/>
        <rFont val="Arial"/>
        <family val="2"/>
      </rPr>
      <t>)</t>
    </r>
  </si>
  <si>
    <r>
      <t xml:space="preserve">Steel Reducer, 600mm ND to 800mm ND, Flanged on 600mm side &amp; plain ended on 800mm side (Item number </t>
    </r>
    <r>
      <rPr>
        <b/>
        <sz val="10"/>
        <rFont val="Arial"/>
        <family val="2"/>
      </rPr>
      <t>TC7</t>
    </r>
    <r>
      <rPr>
        <sz val="10"/>
        <rFont val="Arial"/>
        <family val="2"/>
      </rPr>
      <t>)</t>
    </r>
  </si>
  <si>
    <t>Steel Tee, 800mm x 800mm x 600mm ND, Flanged on 600mm side, plain ended the other two sides</t>
  </si>
  <si>
    <t>600mm Blank Flange with 150mm drilled opening  with a 150mm Flanged Pipe Section.</t>
  </si>
  <si>
    <t>150mm RSV Gate Valve, Non-Rising Spindle &amp; Hand Operated</t>
  </si>
  <si>
    <t>150mm Air Valve, Double Orifice, Dual Action with mechanism to prevent slamming</t>
  </si>
  <si>
    <t>A3.4</t>
  </si>
  <si>
    <t xml:space="preserve">Air Valve Chambers </t>
  </si>
  <si>
    <r>
      <t xml:space="preserve">Air Valve Chamber for 100DN double orfice vaccum  break </t>
    </r>
    <r>
      <rPr>
        <b/>
        <sz val="10"/>
        <rFont val="Arial"/>
        <family val="2"/>
      </rPr>
      <t>PN40 air valve including isolating valve</t>
    </r>
    <r>
      <rPr>
        <sz val="10"/>
        <rFont val="Arial"/>
        <family val="2"/>
      </rPr>
      <t xml:space="preserve">, Complete as Shown on Drawing, including all the pipework, Excavation, Reinforcement and Concrete Work, Supply Material </t>
    </r>
  </si>
  <si>
    <t>Dismantling fittings and valves inside existing air valve chambers and transport all items to PS2 Pump Station - Lebowakgomo). Demolish the existing air valve chamber structures and remove rubble.</t>
  </si>
  <si>
    <t>Scour Valve Chamber</t>
  </si>
  <si>
    <r>
      <t>Scour Valve Chamber PN40, with 2x 200mm Scour valves and 400mm dismantling coupling</t>
    </r>
    <r>
      <rPr>
        <b/>
        <sz val="10"/>
        <rFont val="Arial"/>
        <family val="2"/>
      </rPr>
      <t xml:space="preserve"> including 400mm isolating valve</t>
    </r>
    <r>
      <rPr>
        <sz val="10"/>
        <rFont val="Arial"/>
        <family val="2"/>
      </rPr>
      <t xml:space="preserve">, with 100mm dia by-pass and gate valve. Complete as Shown on Drawing, including all the pipework, Excavation, Reinforcement and Concrete Work, Supply Material </t>
    </r>
  </si>
  <si>
    <t>Dismantling fittings and valves inside existing scour valve chambers and transport all items to PS2 Pump Station - Lebowakgomo). Demolish the existing scour valve chamber structures and remove rubble.</t>
  </si>
  <si>
    <t>Cut-in and Connect to Existing Water infrastructure within Stipulated Time Frame including all Pipework as Specified. Inclusive for Both 600mm ND pipelines, on both sides (start and end points) and for both the temporary by-pass pipeline and the new permanent two river crossing pipelines.</t>
  </si>
  <si>
    <t>A4.1</t>
  </si>
  <si>
    <t>PSLB 8.2.1</t>
  </si>
  <si>
    <t>A4.1.1</t>
  </si>
  <si>
    <t>A4.1.2</t>
  </si>
  <si>
    <t>A4.2</t>
  </si>
  <si>
    <t>A4.2.1</t>
  </si>
  <si>
    <t>A4.2.2</t>
  </si>
  <si>
    <t>A4.3</t>
  </si>
  <si>
    <t>Supply Material and Construct Concrete Encasement for 2 x 600 DN Pipes for River Crossings as Specified on Drawings.</t>
  </si>
  <si>
    <r>
      <t>m</t>
    </r>
    <r>
      <rPr>
        <vertAlign val="superscript"/>
        <sz val="10"/>
        <rFont val="Arial"/>
        <family val="2"/>
      </rPr>
      <t>2</t>
    </r>
  </si>
  <si>
    <t>B2.1</t>
  </si>
  <si>
    <t>B2.1.1</t>
  </si>
  <si>
    <t>Clear Vegetation and Trees of Girth Up to 1m (3m  Wide Strip)</t>
  </si>
  <si>
    <t>B2.1.2</t>
  </si>
  <si>
    <t>B2.1.3</t>
  </si>
  <si>
    <t>B2.2</t>
  </si>
  <si>
    <t>B2.3</t>
  </si>
  <si>
    <t>B3.1</t>
  </si>
  <si>
    <t>B3.1.1</t>
  </si>
  <si>
    <t>B3.1.2</t>
  </si>
  <si>
    <t>B3.1.3</t>
  </si>
  <si>
    <r>
      <rPr>
        <b/>
        <sz val="10"/>
        <rFont val="Arial"/>
        <family val="2"/>
      </rPr>
      <t>Steel Bends PN25</t>
    </r>
    <r>
      <rPr>
        <sz val="10"/>
        <rFont val="Arial"/>
        <family val="2"/>
      </rPr>
      <t>- Supply, Lay, Join, Test and Bed 600mm ND / 8mm Wall Thickness Grade X52 Steel Bends with Solvent Free Liquid Epoxy Lining and Coated as per PSCL Particular Specifications for The Following:</t>
    </r>
  </si>
  <si>
    <r>
      <rPr>
        <b/>
        <sz val="10"/>
        <rFont val="Arial"/>
        <family val="2"/>
      </rPr>
      <t>Steel Fittings for Temporary By-Pass Pipeline PN25</t>
    </r>
    <r>
      <rPr>
        <sz val="10"/>
        <rFont val="Arial"/>
        <family val="2"/>
      </rPr>
      <t xml:space="preserve"> as per drawing: P1001-EB1L-CIV-1301- Supply, Lay, Join, Test and Bed 600mm ND / 8mm Wall Thickness Grade X52 Steel Fittings with Solvent Free Liquid Epoxy Lining and Coated as per PSCL Particular Specifications for The Following:</t>
    </r>
  </si>
  <si>
    <r>
      <t xml:space="preserve">Air Valve Chamber for 100DN double orfice vaccum  break </t>
    </r>
    <r>
      <rPr>
        <b/>
        <sz val="10"/>
        <rFont val="Arial"/>
        <family val="2"/>
      </rPr>
      <t>PN25 air valve including isolating valve</t>
    </r>
    <r>
      <rPr>
        <sz val="10"/>
        <rFont val="Arial"/>
        <family val="2"/>
      </rPr>
      <t xml:space="preserve">, Complete as Shown on Drawing, including all the pipework, Excavation, Reinforcement and Concrete Work, Supply Material </t>
    </r>
  </si>
  <si>
    <r>
      <t>Scour Valve Chamber PN25, with 2x 200mm Scour valves and 400mm dismantling coupling</t>
    </r>
    <r>
      <rPr>
        <b/>
        <sz val="10"/>
        <rFont val="Arial"/>
        <family val="2"/>
      </rPr>
      <t xml:space="preserve"> including 400mm isolating valve</t>
    </r>
    <r>
      <rPr>
        <sz val="10"/>
        <rFont val="Arial"/>
        <family val="2"/>
      </rPr>
      <t xml:space="preserve">, with 100mm dia by-pass and gate valve. Complete as Shown on Drawing, including all the pipework, Excavation, Reinforcement and Concrete Work, Supply Material </t>
    </r>
  </si>
  <si>
    <t>Cut-in and Connect to Existing Water infrastructure within Stipulated Time Frame including all Pipework as Specified. Inclusive for the 600mm ND pipeline on both sides (start and end points) and for both the temporary by-pass pipeline and the new permanent river crossing pipeline.</t>
  </si>
  <si>
    <t>B4.1</t>
  </si>
  <si>
    <t>B4.1.1</t>
  </si>
  <si>
    <t>B4.1.2</t>
  </si>
  <si>
    <t>B4.2</t>
  </si>
  <si>
    <t>B4.3</t>
  </si>
  <si>
    <t>Supply Material and Construct Concrete Encasement for 600 DN Pipe for River Crossing as Specified on Drawings.</t>
  </si>
  <si>
    <t xml:space="preserve">   AMOUNT
</t>
  </si>
  <si>
    <t>SECTION 2A: EARTHWORKS (PIPE TRENCHES) - SANS 1200DB</t>
  </si>
  <si>
    <t>A1</t>
  </si>
  <si>
    <t>A1.1</t>
  </si>
  <si>
    <t>A1.2</t>
  </si>
  <si>
    <t>A1.3</t>
  </si>
  <si>
    <t>A2</t>
  </si>
  <si>
    <t>A2.6</t>
  </si>
  <si>
    <t>A2.7</t>
  </si>
  <si>
    <t>A2.8</t>
  </si>
  <si>
    <t>A3</t>
  </si>
  <si>
    <t>A3.2</t>
  </si>
  <si>
    <t>A4</t>
  </si>
  <si>
    <t>Total Section 2A Carried to Summary</t>
  </si>
  <si>
    <t>SECTION 2B:  MEDIUM PRESSURE PIPELINES - SANS 1200L</t>
  </si>
  <si>
    <t>AMOUNT</t>
  </si>
  <si>
    <t>B1</t>
  </si>
  <si>
    <t>B1.1</t>
  </si>
  <si>
    <t>B2</t>
  </si>
  <si>
    <t>B2.1.4</t>
  </si>
  <si>
    <t>B2.1.5</t>
  </si>
  <si>
    <t>B3</t>
  </si>
  <si>
    <t>B4</t>
  </si>
  <si>
    <t>B4.1.2.1</t>
  </si>
  <si>
    <t>B4.1.2.2</t>
  </si>
  <si>
    <t>B4.1.2.3</t>
  </si>
  <si>
    <t>B4.1.2.4</t>
  </si>
  <si>
    <t>B5</t>
  </si>
  <si>
    <t>B5.1</t>
  </si>
  <si>
    <t>B5.2</t>
  </si>
  <si>
    <t>B5.2.1</t>
  </si>
  <si>
    <t>B5.2.2</t>
  </si>
  <si>
    <t>B5.2.3</t>
  </si>
  <si>
    <t>B5.2.4</t>
  </si>
  <si>
    <t>B5.2.5</t>
  </si>
  <si>
    <t>B5.2.6</t>
  </si>
  <si>
    <t>B5.2.7</t>
  </si>
  <si>
    <t>B5.2.8</t>
  </si>
  <si>
    <t>B5.2.9</t>
  </si>
  <si>
    <t>B5.2.10</t>
  </si>
  <si>
    <t>B5.2.11</t>
  </si>
  <si>
    <t>B5.2.12</t>
  </si>
  <si>
    <t>B5.3</t>
  </si>
  <si>
    <t>B5.4</t>
  </si>
  <si>
    <t>B5.4.1</t>
  </si>
  <si>
    <t>B5.4.2</t>
  </si>
  <si>
    <t>B5.4.3</t>
  </si>
  <si>
    <t>B5.4.4</t>
  </si>
  <si>
    <t>A4.4</t>
  </si>
  <si>
    <t>A4.5</t>
  </si>
  <si>
    <t>A4.6</t>
  </si>
  <si>
    <t>A4.1.3</t>
  </si>
  <si>
    <t>A4.1.4</t>
  </si>
  <si>
    <t>A4.1.5</t>
  </si>
  <si>
    <t>A4.1.6</t>
  </si>
  <si>
    <t>A4.2.3</t>
  </si>
  <si>
    <t>A4.2.4</t>
  </si>
  <si>
    <t>B5.4.6</t>
  </si>
  <si>
    <t>B5.4.7</t>
  </si>
  <si>
    <t>B5.4.8</t>
  </si>
  <si>
    <t>B5.4.9</t>
  </si>
  <si>
    <t>B5.4.10</t>
  </si>
  <si>
    <t>B5.4.11</t>
  </si>
  <si>
    <t>B5.4.12</t>
  </si>
  <si>
    <t>B5.4.13</t>
  </si>
  <si>
    <t>B5.4.14</t>
  </si>
  <si>
    <t>B5.4.15</t>
  </si>
  <si>
    <t>B5.4.16</t>
  </si>
  <si>
    <t>B5.5</t>
  </si>
  <si>
    <t>B5.6</t>
  </si>
  <si>
    <t>B5.6.1</t>
  </si>
  <si>
    <t>B5.6.2</t>
  </si>
  <si>
    <t>B5.6.3</t>
  </si>
  <si>
    <t>B5.6.4</t>
  </si>
  <si>
    <t>B5.6.5</t>
  </si>
  <si>
    <t>B5.7</t>
  </si>
  <si>
    <t>B5.8</t>
  </si>
  <si>
    <t>B5.8.1</t>
  </si>
  <si>
    <t>B5.8.2</t>
  </si>
  <si>
    <t>B5.8.3</t>
  </si>
  <si>
    <t>B5.8.4</t>
  </si>
  <si>
    <t>B5.8.5</t>
  </si>
  <si>
    <t>B5.9</t>
  </si>
  <si>
    <t>B5.10</t>
  </si>
  <si>
    <t>B5.10.1</t>
  </si>
  <si>
    <t>B5.10.2</t>
  </si>
  <si>
    <t>B5.10.3</t>
  </si>
  <si>
    <t>B5.10.4</t>
  </si>
  <si>
    <t>B5.10.5</t>
  </si>
  <si>
    <t>B5.6.2.1</t>
  </si>
  <si>
    <t>B5.6.2.2</t>
  </si>
  <si>
    <t>B5.6.2.3</t>
  </si>
  <si>
    <t>B5.6.2.4</t>
  </si>
  <si>
    <t>B5.6.2.5</t>
  </si>
  <si>
    <t>B5.6.2.6</t>
  </si>
  <si>
    <t>B5.6.2.7</t>
  </si>
  <si>
    <t>B5.6.2.8</t>
  </si>
  <si>
    <t>B5.7.1</t>
  </si>
  <si>
    <t>B5.7.2</t>
  </si>
  <si>
    <t>B5.7.2.1</t>
  </si>
  <si>
    <t>B5.7.2.2</t>
  </si>
  <si>
    <t>B5.7.2.3</t>
  </si>
  <si>
    <t>B5.7.2.4</t>
  </si>
  <si>
    <t>B5.7.2.5</t>
  </si>
  <si>
    <t>B5.7.2.6</t>
  </si>
  <si>
    <t>B5.7.2.7</t>
  </si>
  <si>
    <t>B5.7.2.8</t>
  </si>
  <si>
    <t>B5.7.2.9</t>
  </si>
  <si>
    <t>B5.7.2.10</t>
  </si>
  <si>
    <t>B5.7.2.11</t>
  </si>
  <si>
    <t>B5.7.2.12</t>
  </si>
  <si>
    <t>B5.7.2.13</t>
  </si>
  <si>
    <t>B5.7.2.14</t>
  </si>
  <si>
    <t>B5.7.2.15</t>
  </si>
  <si>
    <t>B5.7.2.16</t>
  </si>
  <si>
    <t>B5.7.2.17</t>
  </si>
  <si>
    <t>B5.7.2.18</t>
  </si>
  <si>
    <t>SECTION 2C:  BEDDING (FLEXIBLE PIPES) - SANS 1200LB</t>
  </si>
  <si>
    <t>B5.9.1</t>
  </si>
  <si>
    <t>B5.9.2</t>
  </si>
  <si>
    <t>B5.9.3</t>
  </si>
  <si>
    <t>Total Section 2B Carried to Summary</t>
  </si>
  <si>
    <t>C1</t>
  </si>
  <si>
    <t>C1.1</t>
  </si>
  <si>
    <t>C1.2</t>
  </si>
  <si>
    <t>C2</t>
  </si>
  <si>
    <t>C2.1</t>
  </si>
  <si>
    <t>b)    Selected Fill Material</t>
  </si>
  <si>
    <t>C2.2</t>
  </si>
  <si>
    <t>C3</t>
  </si>
  <si>
    <t>C3.1</t>
  </si>
  <si>
    <t>C3.2</t>
  </si>
  <si>
    <t>Total Section 2C Carried to Summary</t>
  </si>
  <si>
    <t>b) Time Related Charges</t>
  </si>
  <si>
    <t>SECTION 2D:  (PIPE JACKING OF CULVERTS) - SANS 1200LG</t>
  </si>
  <si>
    <t>D5</t>
  </si>
  <si>
    <t>D5.1</t>
  </si>
  <si>
    <t>D5.2</t>
  </si>
  <si>
    <t>D1</t>
  </si>
  <si>
    <t>D1.1</t>
  </si>
  <si>
    <t>D1.1.1</t>
  </si>
  <si>
    <t>D1.2</t>
  </si>
  <si>
    <t>D2</t>
  </si>
  <si>
    <t>D2.1</t>
  </si>
  <si>
    <t>D3</t>
  </si>
  <si>
    <t>D3.1</t>
  </si>
  <si>
    <t>D4</t>
  </si>
  <si>
    <t>D4.1</t>
  </si>
  <si>
    <t>D4.2</t>
  </si>
  <si>
    <t>D4.3</t>
  </si>
  <si>
    <t xml:space="preserve">SECTION 2E:  SERVICE ROADS </t>
  </si>
  <si>
    <t>Total Section 2D Carried to Summary</t>
  </si>
  <si>
    <t>Total Section 2E Carried to Summary</t>
  </si>
  <si>
    <t>E1</t>
  </si>
  <si>
    <t>E1.1</t>
  </si>
  <si>
    <t>E1.1.1</t>
  </si>
  <si>
    <t>E1.2</t>
  </si>
  <si>
    <t>Rate only</t>
  </si>
  <si>
    <t>E1.4</t>
  </si>
  <si>
    <t>E1.4.1</t>
  </si>
  <si>
    <t>E1.5</t>
  </si>
  <si>
    <t>E1.5.1</t>
  </si>
  <si>
    <t>E1.5.2</t>
  </si>
  <si>
    <t>E1.6</t>
  </si>
  <si>
    <t>E1.6.1</t>
  </si>
  <si>
    <t>E1.6.2</t>
  </si>
  <si>
    <t>E1.6.3</t>
  </si>
  <si>
    <t>E1.7</t>
  </si>
  <si>
    <t>E1.7.1</t>
  </si>
  <si>
    <t>E1.2.1</t>
  </si>
  <si>
    <t>E2</t>
  </si>
  <si>
    <t>E2.1</t>
  </si>
  <si>
    <t>E2.2</t>
  </si>
  <si>
    <t>E2.3</t>
  </si>
  <si>
    <t>E2.4</t>
  </si>
  <si>
    <t>E2.5</t>
  </si>
  <si>
    <t>E3</t>
  </si>
  <si>
    <t>E3.1</t>
  </si>
  <si>
    <t>E3.1.1</t>
  </si>
  <si>
    <t>E3.1.1.1</t>
  </si>
  <si>
    <t>E3.1.1.2</t>
  </si>
  <si>
    <t>E3.1.1.3</t>
  </si>
  <si>
    <t>E3.1.1.4</t>
  </si>
  <si>
    <t>E3.1.1.5</t>
  </si>
  <si>
    <t>SECTION 3 - OLIFANTSPOORT WATER TREATMENT WORKS REFURBISHMENT</t>
  </si>
  <si>
    <t>SECTION 3A - WATER TREATMENT WORKS PROCESS</t>
  </si>
  <si>
    <t>A1.4</t>
  </si>
  <si>
    <t>A1.5</t>
  </si>
  <si>
    <t>A1.6</t>
  </si>
  <si>
    <t>A1.7</t>
  </si>
  <si>
    <t>A2.9</t>
  </si>
  <si>
    <t>A4.7</t>
  </si>
  <si>
    <t>A5</t>
  </si>
  <si>
    <t>A5.1</t>
  </si>
  <si>
    <t>A5.2</t>
  </si>
  <si>
    <t>A6</t>
  </si>
  <si>
    <t>A6.1</t>
  </si>
  <si>
    <t>A6.1.1</t>
  </si>
  <si>
    <t xml:space="preserve">AMOUNT                  </t>
  </si>
  <si>
    <t>A6.1.1.1</t>
  </si>
  <si>
    <t>A6.1.1.2</t>
  </si>
  <si>
    <t>A6.1.1.3</t>
  </si>
  <si>
    <t>A7</t>
  </si>
  <si>
    <t>A7.1</t>
  </si>
  <si>
    <t>A7.2</t>
  </si>
  <si>
    <t>A8</t>
  </si>
  <si>
    <t>A8.1</t>
  </si>
  <si>
    <t>A8.1.1</t>
  </si>
  <si>
    <t>A8.1.2</t>
  </si>
  <si>
    <t>A8.1.3</t>
  </si>
  <si>
    <t>A8.2</t>
  </si>
  <si>
    <t>A8.2.1</t>
  </si>
  <si>
    <t>A8.2.2</t>
  </si>
  <si>
    <t>A8.2.3</t>
  </si>
  <si>
    <t>A9</t>
  </si>
  <si>
    <t>A9.1</t>
  </si>
  <si>
    <t>A9.2</t>
  </si>
  <si>
    <t>A9.3</t>
  </si>
  <si>
    <t>A10</t>
  </si>
  <si>
    <t>A10.1</t>
  </si>
  <si>
    <t>A10.2</t>
  </si>
  <si>
    <t>A10.3</t>
  </si>
  <si>
    <t>A11</t>
  </si>
  <si>
    <t>A11.1</t>
  </si>
  <si>
    <t>A11.2</t>
  </si>
  <si>
    <t>A11.3</t>
  </si>
  <si>
    <t>A11.4</t>
  </si>
  <si>
    <t>A12</t>
  </si>
  <si>
    <t>A12.1</t>
  </si>
  <si>
    <t>A12.2</t>
  </si>
  <si>
    <t>A12.3</t>
  </si>
  <si>
    <t>A12.4</t>
  </si>
  <si>
    <t>A13</t>
  </si>
  <si>
    <t>A13.1</t>
  </si>
  <si>
    <t>A13.2</t>
  </si>
  <si>
    <t>A13.3</t>
  </si>
  <si>
    <t>A13.4</t>
  </si>
  <si>
    <t>A14</t>
  </si>
  <si>
    <t>A14.1</t>
  </si>
  <si>
    <t>A14.1.1</t>
  </si>
  <si>
    <t>A14.1.1.1</t>
  </si>
  <si>
    <t>A14.1.1.2</t>
  </si>
  <si>
    <t>A14.2</t>
  </si>
  <si>
    <t>A14.2.1</t>
  </si>
  <si>
    <t>A14.3</t>
  </si>
  <si>
    <t>A14.3.1</t>
  </si>
  <si>
    <t>A15</t>
  </si>
  <si>
    <t>A15.1</t>
  </si>
  <si>
    <t>A16</t>
  </si>
  <si>
    <t>A16.1</t>
  </si>
  <si>
    <t>A17</t>
  </si>
  <si>
    <t>A17.1</t>
  </si>
  <si>
    <t>A17.2</t>
  </si>
  <si>
    <t>A18</t>
  </si>
  <si>
    <t>A18.1</t>
  </si>
  <si>
    <t>A18.2</t>
  </si>
  <si>
    <t>Total Section 3A Carried to Summary</t>
  </si>
  <si>
    <t xml:space="preserve">AMOUNT                     </t>
  </si>
  <si>
    <t>SECTION 3B - MECHANCIAL REFURBISHMENT WORK</t>
  </si>
  <si>
    <t>B1.2</t>
  </si>
  <si>
    <t>B1.3</t>
  </si>
  <si>
    <t>B1.4</t>
  </si>
  <si>
    <t>B1.5</t>
  </si>
  <si>
    <t>Total Section 3B Carried to Summary</t>
  </si>
  <si>
    <t>SECTION 3C - ELECTRICAL REFURBISHMENT WORK</t>
  </si>
  <si>
    <t>C2.3</t>
  </si>
  <si>
    <t>C2.4</t>
  </si>
  <si>
    <t>C2.5</t>
  </si>
  <si>
    <t>C2.6</t>
  </si>
  <si>
    <t>C2.7</t>
  </si>
  <si>
    <t>C2.8</t>
  </si>
  <si>
    <t>C3.3</t>
  </si>
  <si>
    <t>C3.4</t>
  </si>
  <si>
    <t>C3.5</t>
  </si>
  <si>
    <t>C3.6</t>
  </si>
  <si>
    <t>C3.7</t>
  </si>
  <si>
    <t>C3.8</t>
  </si>
  <si>
    <t>C4</t>
  </si>
  <si>
    <t>C4.1</t>
  </si>
  <si>
    <t>C4.2</t>
  </si>
  <si>
    <t>C4.3</t>
  </si>
  <si>
    <t>C4.4</t>
  </si>
  <si>
    <t>C4.5</t>
  </si>
  <si>
    <t>C4.6</t>
  </si>
  <si>
    <t>C5</t>
  </si>
  <si>
    <t>C5.1</t>
  </si>
  <si>
    <t>C5.2</t>
  </si>
  <si>
    <t>C5.3</t>
  </si>
  <si>
    <t>C5.4</t>
  </si>
  <si>
    <t>C5.5</t>
  </si>
  <si>
    <t>C5.6</t>
  </si>
  <si>
    <t>Total Section 3C Carried to Summary</t>
  </si>
  <si>
    <t>C6</t>
  </si>
  <si>
    <t>C6.1</t>
  </si>
  <si>
    <t>C6.2</t>
  </si>
  <si>
    <t>C6.3</t>
  </si>
  <si>
    <t>C6.4</t>
  </si>
  <si>
    <t>SECTION 3D - CONTROL AND INSTRUMENTATION REFURBISHMENT WORK</t>
  </si>
  <si>
    <t>D1.3</t>
  </si>
  <si>
    <t>D1.4</t>
  </si>
  <si>
    <t>D1.5</t>
  </si>
  <si>
    <t>D1.6</t>
  </si>
  <si>
    <t>D1.7</t>
  </si>
  <si>
    <t>D1.8</t>
  </si>
  <si>
    <t>D1.9</t>
  </si>
  <si>
    <t>D1.10</t>
  </si>
  <si>
    <t>D1.11</t>
  </si>
  <si>
    <t>D1.12</t>
  </si>
  <si>
    <t>D1.13</t>
  </si>
  <si>
    <t>D1.14</t>
  </si>
  <si>
    <t>D2.2</t>
  </si>
  <si>
    <t>D2.3</t>
  </si>
  <si>
    <t>Design, test, deliver to site, install and commissioning of a new PLC System including all networking equipment. Including PLC panel similar to exisitng Module 1 Filters PLC. Complete with trunking,terminals,fused terminals,surge arrestors,circuit breakers and panel wiring inclusive of  lugs, core markers, cable markers and mechanical fittings and fixtures.</t>
  </si>
  <si>
    <t>D3.2</t>
  </si>
  <si>
    <t>D3.3</t>
  </si>
  <si>
    <t>D6</t>
  </si>
  <si>
    <t>D6.1</t>
  </si>
  <si>
    <t>D6.2</t>
  </si>
  <si>
    <t>D7</t>
  </si>
  <si>
    <t>D7.1</t>
  </si>
  <si>
    <t>D7.2</t>
  </si>
  <si>
    <t>D8</t>
  </si>
  <si>
    <t>D8.1</t>
  </si>
  <si>
    <t>D8.2</t>
  </si>
  <si>
    <t>D9</t>
  </si>
  <si>
    <t>D9.1</t>
  </si>
  <si>
    <t>D9.2</t>
  </si>
  <si>
    <t>D9.3</t>
  </si>
  <si>
    <t>D10</t>
  </si>
  <si>
    <t>D10.1</t>
  </si>
  <si>
    <t>D10.2</t>
  </si>
  <si>
    <t>D10.3</t>
  </si>
  <si>
    <t>D10.4</t>
  </si>
  <si>
    <t>D10.5</t>
  </si>
  <si>
    <t>D10.6</t>
  </si>
  <si>
    <t>D10.7</t>
  </si>
  <si>
    <t>D10.8</t>
  </si>
  <si>
    <t>D10.9</t>
  </si>
  <si>
    <t>D10.10</t>
  </si>
  <si>
    <t>Total Section 3D Carried to Summary</t>
  </si>
  <si>
    <t>SECTION 3E - BUILDING AND MINOR BUILDING WORK</t>
  </si>
  <si>
    <t>E1.1.2</t>
  </si>
  <si>
    <t>E1.2.2</t>
  </si>
  <si>
    <t>E1.2.1.1</t>
  </si>
  <si>
    <t>E1.2.1.2</t>
  </si>
  <si>
    <t>E1.2.2.1</t>
  </si>
  <si>
    <t>E1.2.3</t>
  </si>
  <si>
    <t>E1.2.3.1</t>
  </si>
  <si>
    <t>E1.3</t>
  </si>
  <si>
    <t>E1.3.1</t>
  </si>
  <si>
    <t>E1.3.2</t>
  </si>
  <si>
    <t>E1.3.2.1</t>
  </si>
  <si>
    <t>E1.3.2.2</t>
  </si>
  <si>
    <t>E1.3.2.3</t>
  </si>
  <si>
    <t>E1.3.2.4</t>
  </si>
  <si>
    <t>E1.4.2</t>
  </si>
  <si>
    <t>E1.4.2.1</t>
  </si>
  <si>
    <t>E1.5.1.1</t>
  </si>
  <si>
    <t>E1.5.1.2</t>
  </si>
  <si>
    <t>E1.7.2</t>
  </si>
  <si>
    <t>E1.8</t>
  </si>
  <si>
    <t>E1.8.1</t>
  </si>
  <si>
    <t>E2.1.1</t>
  </si>
  <si>
    <t>E2.1.2</t>
  </si>
  <si>
    <t>E2.2.1</t>
  </si>
  <si>
    <t>E2.2.2</t>
  </si>
  <si>
    <t>E2.2.3</t>
  </si>
  <si>
    <t>E2.2.4</t>
  </si>
  <si>
    <t>E2.3.1</t>
  </si>
  <si>
    <t>E2.3.2</t>
  </si>
  <si>
    <t>E2.3.3</t>
  </si>
  <si>
    <t>E2.3.4</t>
  </si>
  <si>
    <t>E2.3.5</t>
  </si>
  <si>
    <t>E2.3.6</t>
  </si>
  <si>
    <t>E2.4.1</t>
  </si>
  <si>
    <t>E2.4.2</t>
  </si>
  <si>
    <t>E2.5.1</t>
  </si>
  <si>
    <t>E2.5.2</t>
  </si>
  <si>
    <t>E2.6</t>
  </si>
  <si>
    <t>E2.7</t>
  </si>
  <si>
    <t>E2.7.1</t>
  </si>
  <si>
    <t>E2.7.2</t>
  </si>
  <si>
    <t>E2.8</t>
  </si>
  <si>
    <t>E2.8.1</t>
  </si>
  <si>
    <t>E3.1.2</t>
  </si>
  <si>
    <t>E3.2</t>
  </si>
  <si>
    <t>E3.3</t>
  </si>
  <si>
    <t>E3.3.1</t>
  </si>
  <si>
    <t>E3.3.2</t>
  </si>
  <si>
    <t>E3.3.3</t>
  </si>
  <si>
    <t>E3.4</t>
  </si>
  <si>
    <t>E3.4.1</t>
  </si>
  <si>
    <t>E3.4.2</t>
  </si>
  <si>
    <t>E3.5</t>
  </si>
  <si>
    <t>E3.5.1</t>
  </si>
  <si>
    <t>E3.5.2</t>
  </si>
  <si>
    <t>E3.6</t>
  </si>
  <si>
    <t>E3.7</t>
  </si>
  <si>
    <t>E3.7.1</t>
  </si>
  <si>
    <t>E3.7.2</t>
  </si>
  <si>
    <t>E3.8</t>
  </si>
  <si>
    <t>E3.8.1</t>
  </si>
  <si>
    <t>E4</t>
  </si>
  <si>
    <t>E4.1</t>
  </si>
  <si>
    <t>E4.1.1</t>
  </si>
  <si>
    <t>E4.1.2</t>
  </si>
  <si>
    <t>E4.1.3</t>
  </si>
  <si>
    <t>E4.1.4</t>
  </si>
  <si>
    <t>E4.2</t>
  </si>
  <si>
    <t>E4.2.1</t>
  </si>
  <si>
    <t>E4.2.1.1</t>
  </si>
  <si>
    <t>E4.2.1.2</t>
  </si>
  <si>
    <t>E4.2.1.3</t>
  </si>
  <si>
    <t>E4.2.1.4</t>
  </si>
  <si>
    <t>E4.2.1.5</t>
  </si>
  <si>
    <t>E4.2.1.6</t>
  </si>
  <si>
    <t>E4.2.1.7</t>
  </si>
  <si>
    <t>E4.2.1.8</t>
  </si>
  <si>
    <t>E4.2.1.8.1</t>
  </si>
  <si>
    <t>E4.2.1.8.2</t>
  </si>
  <si>
    <t>E4.3</t>
  </si>
  <si>
    <t>E4.3.1</t>
  </si>
  <si>
    <t>E4.4</t>
  </si>
  <si>
    <t>E4.5</t>
  </si>
  <si>
    <t>E4.6</t>
  </si>
  <si>
    <t>E4.6.1</t>
  </si>
  <si>
    <t>E4.6.2</t>
  </si>
  <si>
    <t>E4.7</t>
  </si>
  <si>
    <t>E4.7.1</t>
  </si>
  <si>
    <t>E4.7.2</t>
  </si>
  <si>
    <t>E4.7.3</t>
  </si>
  <si>
    <t>E4.7.4</t>
  </si>
  <si>
    <t>E4.7.5</t>
  </si>
  <si>
    <t>E4.7.6</t>
  </si>
  <si>
    <t>E4.8</t>
  </si>
  <si>
    <t>E4.8.1</t>
  </si>
  <si>
    <t>E4.8.2</t>
  </si>
  <si>
    <t>E4.8.3</t>
  </si>
  <si>
    <t>E4.9</t>
  </si>
  <si>
    <t>E4.9.1</t>
  </si>
  <si>
    <t>E4.9.2</t>
  </si>
  <si>
    <t>E4.9.2.1</t>
  </si>
  <si>
    <t>E4.9.2.2</t>
  </si>
  <si>
    <t>E4.10</t>
  </si>
  <si>
    <t>E4.10.1</t>
  </si>
  <si>
    <t>E4.10.2</t>
  </si>
  <si>
    <t>E4.10.3</t>
  </si>
  <si>
    <t>E4.10.4</t>
  </si>
  <si>
    <t>E4.10.5</t>
  </si>
  <si>
    <t>E4.10.6</t>
  </si>
  <si>
    <t>E4.10.7</t>
  </si>
  <si>
    <t>E4.10.8</t>
  </si>
  <si>
    <t>E4.11</t>
  </si>
  <si>
    <t>E4.11.1</t>
  </si>
  <si>
    <t>E4.11.2</t>
  </si>
  <si>
    <t>E4.11.3</t>
  </si>
  <si>
    <t>E4.12</t>
  </si>
  <si>
    <t>E4.12.1</t>
  </si>
  <si>
    <t>E4.12.2</t>
  </si>
  <si>
    <t>E4.12.3</t>
  </si>
  <si>
    <t>E4.12.4</t>
  </si>
  <si>
    <t>E4.12.5</t>
  </si>
  <si>
    <t>E4.12.6</t>
  </si>
  <si>
    <t>E4.13</t>
  </si>
  <si>
    <t>E4.13.1</t>
  </si>
  <si>
    <t>E4.13.2</t>
  </si>
  <si>
    <t>E4.14</t>
  </si>
  <si>
    <t>E4.14.1</t>
  </si>
  <si>
    <t>E4.14.2</t>
  </si>
  <si>
    <t>E4.14.3</t>
  </si>
  <si>
    <t>E4.14.4</t>
  </si>
  <si>
    <t>E4.14.5</t>
  </si>
  <si>
    <t>E4.15</t>
  </si>
  <si>
    <t>E4.15.1</t>
  </si>
  <si>
    <t>E4.15.2</t>
  </si>
  <si>
    <t>E4.15.3</t>
  </si>
  <si>
    <t>E4.15.4</t>
  </si>
  <si>
    <t>E4.15.5</t>
  </si>
  <si>
    <t>E4.16</t>
  </si>
  <si>
    <t>E4.16.1</t>
  </si>
  <si>
    <t>E4.17</t>
  </si>
  <si>
    <t>E4.17.1</t>
  </si>
  <si>
    <t>E4.18</t>
  </si>
  <si>
    <t>E4.18.1</t>
  </si>
  <si>
    <t>E4.18.2</t>
  </si>
  <si>
    <t>E4.18.3</t>
  </si>
  <si>
    <t>E4.19</t>
  </si>
  <si>
    <t>E4.19.1</t>
  </si>
  <si>
    <t>E4.20</t>
  </si>
  <si>
    <t>E4.21</t>
  </si>
  <si>
    <t>E4.22</t>
  </si>
  <si>
    <t>E4.23</t>
  </si>
  <si>
    <t>E4.25</t>
  </si>
  <si>
    <t>E4.25.1</t>
  </si>
  <si>
    <t>E4.25.2</t>
  </si>
  <si>
    <t>E5</t>
  </si>
  <si>
    <t>E5.1</t>
  </si>
  <si>
    <t>E5.1.1</t>
  </si>
  <si>
    <t>E5.1.2</t>
  </si>
  <si>
    <t>E5.1.3</t>
  </si>
  <si>
    <t>E5.2</t>
  </si>
  <si>
    <t>E5.2.1</t>
  </si>
  <si>
    <t>E5.2.2</t>
  </si>
  <si>
    <t>E5.2.3</t>
  </si>
  <si>
    <t>E5.2.4</t>
  </si>
  <si>
    <t>E5.2.5</t>
  </si>
  <si>
    <t>E5.2.6</t>
  </si>
  <si>
    <t>E5.2.7</t>
  </si>
  <si>
    <t>E5.2.8</t>
  </si>
  <si>
    <t>E5.2.8.1</t>
  </si>
  <si>
    <t>E5.2.8.2</t>
  </si>
  <si>
    <t>E5.3</t>
  </si>
  <si>
    <t>E5.3.1</t>
  </si>
  <si>
    <t>E5.4</t>
  </si>
  <si>
    <t>E5.5</t>
  </si>
  <si>
    <t>E5.6</t>
  </si>
  <si>
    <t>E5.6.1</t>
  </si>
  <si>
    <t>E5.6.2</t>
  </si>
  <si>
    <t>E5.7</t>
  </si>
  <si>
    <t>E5.7.1</t>
  </si>
  <si>
    <t>E5.8</t>
  </si>
  <si>
    <t>E5.9</t>
  </si>
  <si>
    <t>E5.10</t>
  </si>
  <si>
    <t>E5.11</t>
  </si>
  <si>
    <t>E5.12</t>
  </si>
  <si>
    <t>E5.13</t>
  </si>
  <si>
    <t>E5.13.1</t>
  </si>
  <si>
    <t>E5.13.2</t>
  </si>
  <si>
    <t>E5.13.3</t>
  </si>
  <si>
    <t>E5.14</t>
  </si>
  <si>
    <t>E5.14.1</t>
  </si>
  <si>
    <t>E5.14.2</t>
  </si>
  <si>
    <t>E5.14.3</t>
  </si>
  <si>
    <t>E5.15</t>
  </si>
  <si>
    <t>E5.15.1</t>
  </si>
  <si>
    <t>E5.15.2</t>
  </si>
  <si>
    <t>E5.15.3</t>
  </si>
  <si>
    <t>E5.15.4</t>
  </si>
  <si>
    <t>E5.15.5</t>
  </si>
  <si>
    <t>E5.15.6</t>
  </si>
  <si>
    <t>E5.15.7</t>
  </si>
  <si>
    <t>E5.15.8</t>
  </si>
  <si>
    <t>E5.16</t>
  </si>
  <si>
    <t>E5.16.1</t>
  </si>
  <si>
    <t>E5.16.2</t>
  </si>
  <si>
    <t>E5.16.3</t>
  </si>
  <si>
    <t>E5.17</t>
  </si>
  <si>
    <t>E5.17.1</t>
  </si>
  <si>
    <t>E5.17.2</t>
  </si>
  <si>
    <t>E5.17.3</t>
  </si>
  <si>
    <t>E5.18</t>
  </si>
  <si>
    <t>E5.18.1</t>
  </si>
  <si>
    <t>E5.18.2</t>
  </si>
  <si>
    <t>E5.17.1.1</t>
  </si>
  <si>
    <t>E5.17.1.2</t>
  </si>
  <si>
    <t>E5.17.2.1</t>
  </si>
  <si>
    <t>E5.17.2.2</t>
  </si>
  <si>
    <t>E5.17.2.3</t>
  </si>
  <si>
    <t>E.5.17.3.1</t>
  </si>
  <si>
    <t>E5.20</t>
  </si>
  <si>
    <t>E5.19</t>
  </si>
  <si>
    <t>E5.19.1</t>
  </si>
  <si>
    <t>E5.19.2</t>
  </si>
  <si>
    <t>E5.19.3</t>
  </si>
  <si>
    <t>E5.19.4</t>
  </si>
  <si>
    <t>E5.19.5</t>
  </si>
  <si>
    <t>E5.20.1</t>
  </si>
  <si>
    <t>E5.20.2</t>
  </si>
  <si>
    <t>E5.20.3</t>
  </si>
  <si>
    <t>E5.20.4</t>
  </si>
  <si>
    <t>E5.20.5</t>
  </si>
  <si>
    <t>E5.21</t>
  </si>
  <si>
    <t>E5.21.1</t>
  </si>
  <si>
    <t>E5.22</t>
  </si>
  <si>
    <t>E5.22.1</t>
  </si>
  <si>
    <t>E5.23</t>
  </si>
  <si>
    <t>E5.23.1</t>
  </si>
  <si>
    <t>E5.23.2</t>
  </si>
  <si>
    <t>E5.23.3</t>
  </si>
  <si>
    <t>E5.24</t>
  </si>
  <si>
    <t>E5.24.1</t>
  </si>
  <si>
    <t>E5.25</t>
  </si>
  <si>
    <t>E5.26</t>
  </si>
  <si>
    <t>E5.27</t>
  </si>
  <si>
    <t>E5.28</t>
  </si>
  <si>
    <t>E5.29</t>
  </si>
  <si>
    <t>E5.29.1</t>
  </si>
  <si>
    <t>E5.29.2</t>
  </si>
  <si>
    <t>Total of Section 3E Carried to Summary</t>
  </si>
  <si>
    <t>SECTION 4A - MEGORING: EARTHWORKS (PIPE TRENCHES) - SANS 1200DB</t>
  </si>
  <si>
    <t>Total of Section 4A Carried to Summary</t>
  </si>
  <si>
    <t>SECTION 4B - MEGORING:  MEDIUM PRESSURE PIPELINES - SANS 1200L</t>
  </si>
  <si>
    <t>B5.1.1</t>
  </si>
  <si>
    <t>B5.1.2</t>
  </si>
  <si>
    <t>B6</t>
  </si>
  <si>
    <t>B6.1</t>
  </si>
  <si>
    <t>B6.1.1</t>
  </si>
  <si>
    <t>B6.1.2</t>
  </si>
  <si>
    <t>B6.2</t>
  </si>
  <si>
    <t>B6.2.1</t>
  </si>
  <si>
    <t>B6.2.2</t>
  </si>
  <si>
    <t>B7</t>
  </si>
  <si>
    <t>B7.1</t>
  </si>
  <si>
    <t>B7.2</t>
  </si>
  <si>
    <t>SECTION 4C - MEGORING:  BEDDING (FLEXIBLE PIPES) - SANS 1200LB</t>
  </si>
  <si>
    <t>SECTION 4D - THAKGALANG: EARTHWORKS (PIPE TRENCHES) - SANS 1200DB</t>
  </si>
  <si>
    <t>D2.4</t>
  </si>
  <si>
    <t>D2.5</t>
  </si>
  <si>
    <t>D2.6</t>
  </si>
  <si>
    <t>D2.7</t>
  </si>
  <si>
    <t>D3.4</t>
  </si>
  <si>
    <t>D4.4</t>
  </si>
  <si>
    <t>D4.5</t>
  </si>
  <si>
    <t>D4.6</t>
  </si>
  <si>
    <t>D4.7</t>
  </si>
  <si>
    <t>SECTION 4E - THAKGALANG:  MEDIUM PRESSURE PIPELINES - SANS 1200L</t>
  </si>
  <si>
    <t>E3.2.1</t>
  </si>
  <si>
    <t>E3.2.2</t>
  </si>
  <si>
    <t>E3.2.3</t>
  </si>
  <si>
    <t>E3.2.4</t>
  </si>
  <si>
    <t>E3.2.5</t>
  </si>
  <si>
    <t>E3.2.6</t>
  </si>
  <si>
    <t>E3.2.7</t>
  </si>
  <si>
    <t>E4.2.2</t>
  </si>
  <si>
    <t>SECTION 4F - THAKGALANG:  BEDDING (FLEXIBLE PIPES) - SANS 1200LB</t>
  </si>
  <si>
    <t>F1</t>
  </si>
  <si>
    <t>F1.1</t>
  </si>
  <si>
    <t>F1.2</t>
  </si>
  <si>
    <t>F2</t>
  </si>
  <si>
    <t>F2.1</t>
  </si>
  <si>
    <t>F2.2</t>
  </si>
  <si>
    <t>F3</t>
  </si>
  <si>
    <t>F3.1</t>
  </si>
  <si>
    <t>F3.2</t>
  </si>
  <si>
    <t>SUMMARY</t>
  </si>
  <si>
    <t>SECTION</t>
  </si>
  <si>
    <t>SECTION 1</t>
  </si>
  <si>
    <t>PRELIMINARY AND GENERAL</t>
  </si>
  <si>
    <t>SECTION 2</t>
  </si>
  <si>
    <t>SECTION 3</t>
  </si>
  <si>
    <t>SECTION 4</t>
  </si>
  <si>
    <t>RIVER CROSSINGS</t>
  </si>
  <si>
    <t>OLIFANTSPOORT WATER TREATMENT WORKS REFURBISHMENT</t>
  </si>
  <si>
    <t>800mm SPECON PIPELINE REPLACEMENT</t>
  </si>
  <si>
    <t>SECTION 2: 800mm SPECON PIPELINE REPLACEMENT</t>
  </si>
  <si>
    <t>SECTION 2D:  PIPE JACKING OF CULVERTS - SANS 1200LG</t>
  </si>
  <si>
    <t xml:space="preserve">SECTION 3 - OLIFANTSPOORT WATER TREATMENT REFURBISHMENT </t>
  </si>
  <si>
    <t>SECTION 3 - OLIFANTSPOORT WATER TREATMENT REFURBISHMENT</t>
  </si>
  <si>
    <t>SECTION 3D - CONTROL AND INSTRUMENTATION REFURBISHMENT</t>
  </si>
  <si>
    <t>SECTION 3A - WATER TREATMENT WORK PROCESS</t>
  </si>
  <si>
    <t>C7</t>
  </si>
  <si>
    <t>C7.1</t>
  </si>
  <si>
    <t>C7.2</t>
  </si>
  <si>
    <t>C7.3</t>
  </si>
  <si>
    <t>C7.4</t>
  </si>
  <si>
    <t xml:space="preserve">SECTION 3D - CONTROL AND INSTRUMENTATION REFURBISHMENT </t>
  </si>
  <si>
    <t>SECTION 3 - OLIFANTSPOORT WATER TREATMENT  REFURBISHMENT</t>
  </si>
  <si>
    <t>SECTION 3E - BUILDING AND MINOR CIVIL WORK</t>
  </si>
  <si>
    <t>SECTION 4 - REHABILITATION OF MEGORING AND THAKGALANG RIVER CROSSINGS</t>
  </si>
  <si>
    <t>A2.6.1</t>
  </si>
  <si>
    <t>A2.6.2</t>
  </si>
  <si>
    <t>A2.6.3</t>
  </si>
  <si>
    <t xml:space="preserve">Total Section 4B Carried to Summary </t>
  </si>
  <si>
    <t>Total Section 4C Carried to Summary</t>
  </si>
  <si>
    <t xml:space="preserve"> Total Section 4D Carried to Summary </t>
  </si>
  <si>
    <t>Total Section 4E Carried to Summary</t>
  </si>
  <si>
    <t xml:space="preserve">Total Section 4F Carried to Summary </t>
  </si>
  <si>
    <t xml:space="preserve"> </t>
  </si>
  <si>
    <t>SECTION 1: PRELIMINARY &amp; GENERAL -SANS 1200A / 1200AB</t>
  </si>
  <si>
    <t>1.1</t>
  </si>
  <si>
    <t>PSA8.3</t>
  </si>
  <si>
    <t>Scheduled Fixed-Time Charge Items</t>
  </si>
  <si>
    <t>1.1.1</t>
  </si>
  <si>
    <t>PSA8.3.1</t>
  </si>
  <si>
    <t>Fixed Preliminary and Genaral charges</t>
  </si>
  <si>
    <t>1.1.2</t>
  </si>
  <si>
    <t>Establishing Facilities for Engineer</t>
  </si>
  <si>
    <t xml:space="preserve">  SANS 1200A</t>
  </si>
  <si>
    <t>1.1.3</t>
  </si>
  <si>
    <t>8.3.2.2</t>
  </si>
  <si>
    <t xml:space="preserve">Establishing Facilities for Contractor </t>
  </si>
  <si>
    <t>1.1.4</t>
  </si>
  <si>
    <t xml:space="preserve">Other Fixed-charge Obligations </t>
  </si>
  <si>
    <t>1.1.5</t>
  </si>
  <si>
    <t>8.3.4</t>
  </si>
  <si>
    <t>Removal of Site Establishment</t>
  </si>
  <si>
    <t>1.1.6</t>
  </si>
  <si>
    <t>PSA8.8</t>
  </si>
  <si>
    <t>The preparation of risk assessments, safe work procedures, and plan. Provision of Personal Protection Equipment and Clothing and any other health and safety matters according to the Project specifications</t>
  </si>
  <si>
    <t>1.1.7</t>
  </si>
  <si>
    <t>PSA8.9</t>
  </si>
  <si>
    <t xml:space="preserve">Compliance with Environmental Management Plan </t>
  </si>
  <si>
    <t>1.2</t>
  </si>
  <si>
    <t>PSA8.4</t>
  </si>
  <si>
    <t>Scheduled Time Raleted Items</t>
  </si>
  <si>
    <t>1.2.1</t>
  </si>
  <si>
    <t>PSA8.4.1</t>
  </si>
  <si>
    <t>Time related preliminary and general</t>
  </si>
  <si>
    <t xml:space="preserve">SANS 1200AB      </t>
  </si>
  <si>
    <t>Operation and Maintenance of Facilities for Engineer</t>
  </si>
  <si>
    <t xml:space="preserve">SANS 1200A      </t>
  </si>
  <si>
    <t>1.2.2</t>
  </si>
  <si>
    <t>8.4.2.2</t>
  </si>
  <si>
    <t>Operation and Maintenance of Facilities for Contractor</t>
  </si>
  <si>
    <t>1.2.3</t>
  </si>
  <si>
    <t>Supervision for The Duration of Construction</t>
  </si>
  <si>
    <t>1.2.4</t>
  </si>
  <si>
    <t>Company and Head office Overhead for Duration of Construction</t>
  </si>
  <si>
    <t>1.2.5</t>
  </si>
  <si>
    <t>8.4.5</t>
  </si>
  <si>
    <t>Other Time-related Obligations</t>
  </si>
  <si>
    <t>1.2.6</t>
  </si>
  <si>
    <t>PSA8.4.5.1</t>
  </si>
  <si>
    <t>Supervision and Training of Nominated Sub-contractors</t>
  </si>
  <si>
    <t>1.2.7</t>
  </si>
  <si>
    <t>PSA8.4.5.2</t>
  </si>
  <si>
    <t>Salary for Labour Desk office and Community Liaison officer</t>
  </si>
  <si>
    <t>1.2.8</t>
  </si>
  <si>
    <t>PSA8.4.5.3</t>
  </si>
  <si>
    <t>Artisans and Skills accredited Training</t>
  </si>
  <si>
    <t>1.2.9</t>
  </si>
  <si>
    <t>PSA8.4.5.4</t>
  </si>
  <si>
    <t>Specialised Services</t>
  </si>
  <si>
    <t>1.2.10</t>
  </si>
  <si>
    <t>Full Compliance with all Health and Safety specifications</t>
  </si>
  <si>
    <t>1.3</t>
  </si>
  <si>
    <t>PSA8.5</t>
  </si>
  <si>
    <t>Sums Stated Provisionally by Engineer</t>
  </si>
  <si>
    <t>1.3.1</t>
  </si>
  <si>
    <t>Cellular communications and data bundles</t>
  </si>
  <si>
    <t>1.3.2</t>
  </si>
  <si>
    <t>Supply of computer, printer and associated equipment to become property of the Engineer at the end of the Contract</t>
  </si>
  <si>
    <t>1.3.3</t>
  </si>
  <si>
    <t>PSA8.5.1</t>
  </si>
  <si>
    <t>Works Executed by the Contractor</t>
  </si>
  <si>
    <t>1.3.4</t>
  </si>
  <si>
    <t>Relocation of Existing Services (inclusive all Discussions, Liaison, Labour and Material)</t>
  </si>
  <si>
    <t>8.8.5 (a)</t>
  </si>
  <si>
    <t>Search for and Record Trigonometrically Survey Beacons, Bench Marks and Plot Boundary Pegs, and Expose on Completion of Works</t>
  </si>
  <si>
    <t>1.3.5</t>
  </si>
  <si>
    <t>Electromechanical Refurbishment and Repairs of 10ML Package Plant including valves replacement and pipeworks. Testing and Commissioning of Package Plant including all 'As Built' Drawings and Manuals (3-Sets Hard Copies and 1-Set Soft-copy on USB)</t>
  </si>
  <si>
    <t>1.3.6</t>
  </si>
  <si>
    <t>Percentage (%) mark-up on item 1.3.1 to 1.3.5 above for Contractor's overheads, administration charges and profit</t>
  </si>
  <si>
    <t>1.4</t>
  </si>
  <si>
    <t>PSA8.6</t>
  </si>
  <si>
    <t>Prime Cost Sums</t>
  </si>
  <si>
    <t>1.4.1</t>
  </si>
  <si>
    <t>PSA8.6 (a)</t>
  </si>
  <si>
    <t>Allowance for accredited training</t>
  </si>
  <si>
    <t>1.4.2</t>
  </si>
  <si>
    <t>Community Liaison Officers (CLO)</t>
  </si>
  <si>
    <t>1.4.3</t>
  </si>
  <si>
    <t>Construction Management Assistance for Emerging Contractors</t>
  </si>
  <si>
    <t>1.4.4</t>
  </si>
  <si>
    <t>Preliminary and General for Emerging Contractors</t>
  </si>
  <si>
    <t>1.4.5</t>
  </si>
  <si>
    <t>Percentage (%) mark-up on item 1.4.1 to 1.4.4 above for Contractor's overheads, administration charges and profit</t>
  </si>
  <si>
    <t>(a) Using The Contractor's Labour force</t>
  </si>
  <si>
    <t>1.5.1</t>
  </si>
  <si>
    <t>1.  Labourer</t>
  </si>
  <si>
    <t>hour</t>
  </si>
  <si>
    <t>1.5.2</t>
  </si>
  <si>
    <t>2.  Driver</t>
  </si>
  <si>
    <t>1.5.3</t>
  </si>
  <si>
    <t>3.  Operator</t>
  </si>
  <si>
    <t>1.5.4</t>
  </si>
  <si>
    <t>4.  Artisan</t>
  </si>
  <si>
    <t>1.5.5</t>
  </si>
  <si>
    <t>5.  Welder</t>
  </si>
  <si>
    <t>1.5.6</t>
  </si>
  <si>
    <t>6.  Foreman</t>
  </si>
  <si>
    <t>1.5.7</t>
  </si>
  <si>
    <t>7.  Security Guard</t>
  </si>
  <si>
    <t>day</t>
  </si>
  <si>
    <t>(b)  Using Contractor's Plant</t>
  </si>
  <si>
    <t>1.  Ldv (1 ton)</t>
  </si>
  <si>
    <t>2.  Flat Truck (3 to 5 ton)</t>
  </si>
  <si>
    <t>3.  Tip Truck (10m3)</t>
  </si>
  <si>
    <t xml:space="preserve">4. Backhoe </t>
  </si>
  <si>
    <t>5.  Trench Vibrating Roller</t>
  </si>
  <si>
    <t>7.  Air compressor, including all tools (Drills, Jackhammers, etc)</t>
  </si>
  <si>
    <t>8.  Pump, including all Necessary Hosing and Pipes</t>
  </si>
  <si>
    <t>9.  Concrete Mixer</t>
  </si>
  <si>
    <t>10.  Water Truck (10 000 L)</t>
  </si>
  <si>
    <t>Total Section 1 Carried to Summary</t>
  </si>
  <si>
    <t xml:space="preserve">  SANS1200AB</t>
  </si>
  <si>
    <t>1.5</t>
  </si>
  <si>
    <t>1.6</t>
  </si>
  <si>
    <t>1.6.1</t>
  </si>
  <si>
    <t>1.6.2</t>
  </si>
  <si>
    <t>1.6.3</t>
  </si>
  <si>
    <t>1.6.4</t>
  </si>
  <si>
    <t>1.6.5</t>
  </si>
  <si>
    <t>1.6.6</t>
  </si>
  <si>
    <t>1.6.7</t>
  </si>
  <si>
    <t>1.6.8</t>
  </si>
  <si>
    <t>1.6.9</t>
  </si>
  <si>
    <t>1.6.10</t>
  </si>
  <si>
    <t>Replacement of existing Valves with new Electrical Actuated Butterfly Valves including provision of electrical power supply and supply of telemetry system at OSA 164 and OSA 166 Valve Chambers</t>
  </si>
  <si>
    <t>1.3.7</t>
  </si>
  <si>
    <t>Replacement of Inlet Swing Type Non-Return Valve at Witkos Reservoir</t>
  </si>
  <si>
    <t>1.3.8</t>
  </si>
  <si>
    <t>Replacement of Inlet Non-Return Valve and Specon Pump Station Inlet Isolating Valve at Specon Reservoir Complex</t>
  </si>
  <si>
    <t>1.3.9</t>
  </si>
  <si>
    <t>Prov Sum1</t>
  </si>
  <si>
    <r>
      <t>Supply, delivery to site, installation, testing and commissioning of 15m High Mast Lighting, complete with 4 x 400W HPS Lights, DB, Day-night switch and concrete plinth and 10mm</t>
    </r>
    <r>
      <rPr>
        <sz val="10"/>
        <rFont val="Calibri"/>
        <family val="2"/>
      </rPr>
      <t>²</t>
    </r>
    <r>
      <rPr>
        <sz val="10"/>
        <rFont val="Arial"/>
        <family val="2"/>
      </rPr>
      <t xml:space="preserve"> 3-core PVCPVCSWAPCV cable and accessories. Cable length to be determined on site once the position of the high mast is finalised as Specon Reservoir Complex</t>
    </r>
  </si>
  <si>
    <t>SECTION 4A -  EARTHWORKS (PIPE TRENCHES) - SANS 1200DB</t>
  </si>
  <si>
    <t>Clear Vegetation and Trees of Girth Up to 1m (m  Wide Strip)</t>
  </si>
  <si>
    <t>SECTION 5- REHABILITATION OF MEGORING AND THAKGALANG RIVER CROSSINGS</t>
  </si>
  <si>
    <t>SECTION 5A - MEGORING: EARTHWORKS (PIPE TRENCHES) - SANS 1200DB</t>
  </si>
  <si>
    <t xml:space="preserve">PSDB 8.3.1 (c) </t>
  </si>
  <si>
    <r>
      <t>m</t>
    </r>
    <r>
      <rPr>
        <vertAlign val="superscript"/>
        <sz val="9"/>
        <color theme="1"/>
        <rFont val="Arial"/>
        <family val="2"/>
      </rPr>
      <t>3</t>
    </r>
  </si>
  <si>
    <t>A3.2.1</t>
  </si>
  <si>
    <t>8.3.3.4</t>
  </si>
  <si>
    <t>Overhaul (provisional)</t>
  </si>
  <si>
    <t>8.3.3.4 (a)</t>
  </si>
  <si>
    <t>Limited Overhaul</t>
  </si>
  <si>
    <t>8.3.3.4 (b)</t>
  </si>
  <si>
    <t>Long Overhaul</t>
  </si>
  <si>
    <t>m³km</t>
  </si>
  <si>
    <t xml:space="preserve">Accommodation of traffic </t>
  </si>
  <si>
    <t>A3.2.2</t>
  </si>
  <si>
    <t>Total of Section 5A Carried to Summary</t>
  </si>
  <si>
    <r>
      <t xml:space="preserve">Scour Valve Chamber </t>
    </r>
    <r>
      <rPr>
        <b/>
        <sz val="10"/>
        <rFont val="Arial"/>
        <family val="2"/>
      </rPr>
      <t>Type-C</t>
    </r>
    <r>
      <rPr>
        <sz val="10"/>
        <rFont val="Arial"/>
        <family val="2"/>
      </rPr>
      <t xml:space="preserve"> for </t>
    </r>
    <r>
      <rPr>
        <b/>
        <sz val="10"/>
        <rFont val="Arial"/>
        <family val="2"/>
      </rPr>
      <t>PN25</t>
    </r>
    <r>
      <rPr>
        <sz val="10"/>
        <rFont val="Arial"/>
        <family val="2"/>
      </rPr>
      <t xml:space="preserve">, Complete as Shown on Drw: P1001-OL1EM-CIV-3224. Construct Chambers Complete including Excavation, Reinforcement and Concrete Work, Supply Material and install Air Vents, access Ladders, as Shown on Relevant Drawings for The Following: </t>
    </r>
    <r>
      <rPr>
        <b/>
        <sz val="10"/>
        <rFont val="Arial"/>
        <family val="2"/>
      </rPr>
      <t>Chamber depth = 4m</t>
    </r>
  </si>
  <si>
    <r>
      <t xml:space="preserve">Scour Valve Chamber </t>
    </r>
    <r>
      <rPr>
        <b/>
        <sz val="10"/>
        <rFont val="Arial"/>
        <family val="2"/>
      </rPr>
      <t>Type-B</t>
    </r>
    <r>
      <rPr>
        <sz val="10"/>
        <rFont val="Arial"/>
        <family val="2"/>
      </rPr>
      <t xml:space="preserve"> for </t>
    </r>
    <r>
      <rPr>
        <b/>
        <sz val="10"/>
        <rFont val="Arial"/>
        <family val="2"/>
      </rPr>
      <t>PN25</t>
    </r>
    <r>
      <rPr>
        <sz val="10"/>
        <rFont val="Arial"/>
        <family val="2"/>
      </rPr>
      <t xml:space="preserve">, Complete as Shown on Drw: P1001-OL1EM-CIV-3223. Construct Chambers Complete including Excavation, Reinforcement and Concrete Work, Supply Material and install Air Vents, access Ladders, as Shown on Relevant Drawings for The Following: </t>
    </r>
    <r>
      <rPr>
        <b/>
        <sz val="10"/>
        <rFont val="Arial"/>
        <family val="2"/>
      </rPr>
      <t>Chamber depth =  3.3m</t>
    </r>
  </si>
  <si>
    <r>
      <t xml:space="preserve">Scour Valve Chamber </t>
    </r>
    <r>
      <rPr>
        <b/>
        <sz val="10"/>
        <rFont val="Arial"/>
        <family val="2"/>
      </rPr>
      <t>Type-A</t>
    </r>
    <r>
      <rPr>
        <sz val="10"/>
        <rFont val="Arial"/>
        <family val="2"/>
      </rPr>
      <t xml:space="preserve"> for </t>
    </r>
    <r>
      <rPr>
        <b/>
        <sz val="10"/>
        <rFont val="Arial"/>
        <family val="2"/>
      </rPr>
      <t>PN25</t>
    </r>
    <r>
      <rPr>
        <sz val="10"/>
        <rFont val="Arial"/>
        <family val="2"/>
      </rPr>
      <t xml:space="preserve">, Complete as Shown on Drw: P1001-OL1EM-CIV-3222. Construct Chambers Complete including Excavation, Reinforcement and Concrete Work, Supply Material and install Air Vents, access Ladders, as Shown on Relevant Drawings for The Following: </t>
    </r>
    <r>
      <rPr>
        <b/>
        <sz val="10"/>
        <rFont val="Arial"/>
        <family val="2"/>
      </rPr>
      <t>Chamber depth =  3.3m</t>
    </r>
  </si>
  <si>
    <r>
      <t xml:space="preserve">Scour Valve Chamber </t>
    </r>
    <r>
      <rPr>
        <b/>
        <sz val="10"/>
        <rFont val="Arial"/>
        <family val="2"/>
      </rPr>
      <t>Type-A</t>
    </r>
    <r>
      <rPr>
        <sz val="10"/>
        <rFont val="Arial"/>
        <family val="2"/>
      </rPr>
      <t xml:space="preserve"> for </t>
    </r>
    <r>
      <rPr>
        <b/>
        <sz val="10"/>
        <rFont val="Arial"/>
        <family val="2"/>
      </rPr>
      <t>PN25</t>
    </r>
    <r>
      <rPr>
        <sz val="10"/>
        <rFont val="Arial"/>
        <family val="2"/>
      </rPr>
      <t xml:space="preserve">, Complete as Shown on Drw: P1001-OL1EM-CIV-3222. Construct Chambers Complete including Excavation, Reinforcement and Concrete Work, Supply Material and install Air Vents, access Ladders, as Shown on Relevant Drawings for The Following: </t>
    </r>
    <r>
      <rPr>
        <b/>
        <sz val="10"/>
        <rFont val="Arial"/>
        <family val="2"/>
      </rPr>
      <t>Chamber depth =  4.2m</t>
    </r>
  </si>
  <si>
    <r>
      <t xml:space="preserve">Scour Valve Chamber </t>
    </r>
    <r>
      <rPr>
        <b/>
        <sz val="10"/>
        <rFont val="Arial"/>
        <family val="2"/>
      </rPr>
      <t>Type-A</t>
    </r>
    <r>
      <rPr>
        <sz val="10"/>
        <rFont val="Arial"/>
        <family val="2"/>
      </rPr>
      <t xml:space="preserve"> for </t>
    </r>
    <r>
      <rPr>
        <b/>
        <sz val="10"/>
        <rFont val="Arial"/>
        <family val="2"/>
      </rPr>
      <t>PN25</t>
    </r>
    <r>
      <rPr>
        <sz val="10"/>
        <rFont val="Arial"/>
        <family val="2"/>
      </rPr>
      <t xml:space="preserve">, Complete as Shown on Drw: P1001-OL1EM-CIV-3222. Construct Chambers Complete including Excavation, Reinforcement and Concrete Work, Supply Material and install Air Vents, access Ladders, as Shown on Relevant Drawings for The Following: </t>
    </r>
    <r>
      <rPr>
        <b/>
        <sz val="10"/>
        <rFont val="Arial"/>
        <family val="2"/>
      </rPr>
      <t>Chamber depth =  6.4m</t>
    </r>
  </si>
  <si>
    <r>
      <t xml:space="preserve">Inline Isolation Valve Chamber for </t>
    </r>
    <r>
      <rPr>
        <b/>
        <sz val="10"/>
        <rFont val="Arial"/>
        <family val="2"/>
      </rPr>
      <t>PN25</t>
    </r>
    <r>
      <rPr>
        <sz val="10"/>
        <rFont val="Arial"/>
        <family val="2"/>
      </rPr>
      <t xml:space="preserve">, Complete as Shown on Drw: P1001-OL1EM-CIV-3225. Construct Chambers Complete including Excavation, Reinforcement and Concrete Work, Supply Material and install Air Vents, access Ladders, as Shown on Relevant Drawings for The Following: </t>
    </r>
    <r>
      <rPr>
        <b/>
        <sz val="10"/>
        <rFont val="Arial"/>
        <family val="2"/>
      </rPr>
      <t>Chamber depth =  3.1m</t>
    </r>
  </si>
  <si>
    <r>
      <t xml:space="preserve">Non-Return Valve Chamber for </t>
    </r>
    <r>
      <rPr>
        <b/>
        <sz val="10"/>
        <rFont val="Arial"/>
        <family val="2"/>
      </rPr>
      <t>PN25</t>
    </r>
    <r>
      <rPr>
        <sz val="10"/>
        <rFont val="Arial"/>
        <family val="2"/>
      </rPr>
      <t xml:space="preserve">, Complete as Shown on Drw: P1001-OL1EM-CIV-3226. Construct Chambers Complete including Excavation, Reinforcement and Concrete Work, Supply Material and install Air Vents, access Ladders, as Shown on Relevant Drawings for The Following: </t>
    </r>
    <r>
      <rPr>
        <b/>
        <sz val="10"/>
        <rFont val="Arial"/>
        <family val="2"/>
      </rPr>
      <t>Chamber depth =  3.1m</t>
    </r>
  </si>
  <si>
    <t>SECTION 5 - 1500mm DUPLICATE WITKOS TO PS 3 PIPELINE</t>
  </si>
  <si>
    <t>SECTION 5A -  EARTHWORKS (PIPE TRENCHES) - SANS 1200DB</t>
  </si>
  <si>
    <t>Supply, lay, bed, join and test 1500 mm ND / 10 mm wall thickness Grade X42 SAW-H beveled steel pipes with Rigid Polyurethane Coating and Solvent Free Liquid Epoxy Lining</t>
  </si>
  <si>
    <t>Extra-Over for Item 3.1.1 to Supply, Lay, Join, Test and Bed 1500 mm ND / 10 mm Wall Thickness Grade X42 Steel Bends with Solvent Free Liquid Epoxy Lining and Coating as per PSCL Particular Specifications for The Following:</t>
  </si>
  <si>
    <t>5º - 20º</t>
  </si>
  <si>
    <t>20º -45º</t>
  </si>
  <si>
    <t>45º -60º</t>
  </si>
  <si>
    <t>Extra-Over for Item 3.1.1 to Supply, Lay, Join, Test and Bed 1500 mm ND / 10 mm Wall Thickness Grade X42 Steel Fittings with Solvent Free Liquid Epoxy Lining and Coating as per PSCL Particular Specifications for The Following:</t>
  </si>
  <si>
    <t>Tee (800mm ND)</t>
  </si>
  <si>
    <t>Steel Reducer (1500mm NDx800mm ND)</t>
  </si>
  <si>
    <r>
      <t xml:space="preserve">Air Valve Chamber - </t>
    </r>
    <r>
      <rPr>
        <b/>
        <sz val="10"/>
        <rFont val="Arial"/>
        <family val="2"/>
      </rPr>
      <t>PN25</t>
    </r>
    <r>
      <rPr>
        <sz val="10"/>
        <rFont val="Arial"/>
        <family val="2"/>
      </rPr>
      <t xml:space="preserve">, Complete as Shown on Drawing  P1001-OL1H-CIV-3201. Construct Chambers Complete including Excavation, Reinforcement and Concrete Work, Supply Material and install Air Vents, access Ladders,  as Shown on Relevant Drawings for The Following: </t>
    </r>
    <r>
      <rPr>
        <b/>
        <sz val="10"/>
        <rFont val="Arial"/>
        <family val="2"/>
      </rPr>
      <t>Chamber depth = Fixed at 2m</t>
    </r>
  </si>
  <si>
    <t>Extra Over 3.5.1.1 for Pipe Specials as Per Drawing 'P1001-OL1H-CIV-1301 Air Valve Details  for Supply and installation of Air Valve Chamber pipeworks and specials</t>
  </si>
  <si>
    <r>
      <rPr>
        <b/>
        <sz val="10"/>
        <color theme="1"/>
        <rFont val="Arial"/>
        <family val="2"/>
      </rPr>
      <t>AV 1:</t>
    </r>
    <r>
      <rPr>
        <sz val="10"/>
        <color theme="1"/>
        <rFont val="Arial"/>
        <family val="2"/>
      </rPr>
      <t xml:space="preserve">  1500mm X 600mm Unequal Tee</t>
    </r>
  </si>
  <si>
    <r>
      <rPr>
        <b/>
        <sz val="10"/>
        <color theme="1"/>
        <rFont val="Arial"/>
        <family val="2"/>
      </rPr>
      <t xml:space="preserve">AV 2: </t>
    </r>
    <r>
      <rPr>
        <sz val="10"/>
        <color theme="1"/>
        <rFont val="Arial"/>
        <family val="2"/>
      </rPr>
      <t>600mm Blank Flange with 200mm drilled opening  with a 200mm Flanged Pipe Section.</t>
    </r>
  </si>
  <si>
    <r>
      <rPr>
        <b/>
        <sz val="10"/>
        <color theme="1"/>
        <rFont val="Arial"/>
        <family val="2"/>
      </rPr>
      <t xml:space="preserve">AV 3: </t>
    </r>
    <r>
      <rPr>
        <sz val="10"/>
        <color theme="1"/>
        <rFont val="Arial"/>
        <family val="2"/>
      </rPr>
      <t xml:space="preserve"> 200mm RSV Gate Valve </t>
    </r>
  </si>
  <si>
    <r>
      <rPr>
        <b/>
        <sz val="10"/>
        <color theme="1"/>
        <rFont val="Arial"/>
        <family val="2"/>
      </rPr>
      <t>AV 4:</t>
    </r>
    <r>
      <rPr>
        <sz val="10"/>
        <color theme="1"/>
        <rFont val="Arial"/>
        <family val="2"/>
      </rPr>
      <t xml:space="preserve">  200mm Air Valve </t>
    </r>
  </si>
  <si>
    <r>
      <t xml:space="preserve">Scour Valve Chamber for </t>
    </r>
    <r>
      <rPr>
        <b/>
        <sz val="10"/>
        <rFont val="Arial"/>
        <family val="2"/>
      </rPr>
      <t>PN25</t>
    </r>
    <r>
      <rPr>
        <sz val="10"/>
        <rFont val="Arial"/>
        <family val="2"/>
      </rPr>
      <t xml:space="preserve">, Complete as Shown on Drw: P1001-OL1H-CIV-3202. Construct Chambers Complete including Excavation, Reinforcement and Concrete Work, Supply Material and install Air Vents, access Ladders, as Shown on Relevant Drawings for The Following: </t>
    </r>
    <r>
      <rPr>
        <b/>
        <sz val="10"/>
        <rFont val="Arial"/>
        <family val="2"/>
      </rPr>
      <t>Chamber depth = 3.9m</t>
    </r>
  </si>
  <si>
    <t>Extra Over 3.5.2.1 for Pipe Specials as Per Drawing 'P1001-OL1H-CIV-1302 for The Scour Valve Chamber</t>
  </si>
  <si>
    <r>
      <rPr>
        <b/>
        <sz val="10"/>
        <rFont val="Arial"/>
        <family val="2"/>
      </rPr>
      <t>SV 1:</t>
    </r>
    <r>
      <rPr>
        <sz val="10"/>
        <rFont val="Arial"/>
        <family val="2"/>
      </rPr>
      <t xml:space="preserve"> 1500mm X 350mm Unequal Tee</t>
    </r>
  </si>
  <si>
    <r>
      <t xml:space="preserve">Inline Isolation Valve Chamber for </t>
    </r>
    <r>
      <rPr>
        <b/>
        <sz val="10"/>
        <rFont val="Arial"/>
        <family val="2"/>
      </rPr>
      <t>PN25</t>
    </r>
    <r>
      <rPr>
        <sz val="10"/>
        <rFont val="Arial"/>
        <family val="2"/>
      </rPr>
      <t xml:space="preserve">, Complete as Shown on Drw: P1001-OL1H-CIV-3203. Construct Chambers Complete including Excavation, Reinforcement and Concrete Work, Supply Material and install Air Vents, access Ladders, as Shown on Relevant Drawings for The Following: </t>
    </r>
    <r>
      <rPr>
        <b/>
        <sz val="10"/>
        <rFont val="Arial"/>
        <family val="2"/>
      </rPr>
      <t>Chamber depth =  4.2m</t>
    </r>
  </si>
  <si>
    <t>Extra Over 3.5.3.1 for Pipe Specials as Per Drawing 'P1001-OL1H-CIV-1305 for The Isolation Valve Chamber</t>
  </si>
  <si>
    <r>
      <rPr>
        <b/>
        <sz val="10"/>
        <rFont val="Arial"/>
        <family val="2"/>
      </rPr>
      <t>IV 1:</t>
    </r>
    <r>
      <rPr>
        <sz val="10"/>
        <rFont val="Arial"/>
        <family val="2"/>
      </rPr>
      <t xml:space="preserve"> 1500mm X 1200mm  Reducer</t>
    </r>
  </si>
  <si>
    <r>
      <rPr>
        <b/>
        <sz val="10"/>
        <rFont val="Arial"/>
        <family val="2"/>
      </rPr>
      <t>IV 2:</t>
    </r>
    <r>
      <rPr>
        <sz val="10"/>
        <rFont val="Arial"/>
        <family val="2"/>
      </rPr>
      <t xml:space="preserve"> 1200mm ND Straight Section, Flanged one End &amp; Welded on Other with Thrust Flange</t>
    </r>
  </si>
  <si>
    <r>
      <rPr>
        <b/>
        <sz val="10"/>
        <rFont val="Arial"/>
        <family val="2"/>
      </rPr>
      <t>IV 3:</t>
    </r>
    <r>
      <rPr>
        <sz val="10"/>
        <rFont val="Arial"/>
        <family val="2"/>
      </rPr>
      <t xml:space="preserve"> 1200mm x 600mm x 250mm Unequal Tee</t>
    </r>
  </si>
  <si>
    <r>
      <rPr>
        <b/>
        <sz val="10"/>
        <rFont val="Arial"/>
        <family val="2"/>
      </rPr>
      <t>IV 4:</t>
    </r>
    <r>
      <rPr>
        <sz val="10"/>
        <rFont val="Arial"/>
        <family val="2"/>
      </rPr>
      <t xml:space="preserve"> 1200mm x 600mm x 250mm Unequal Tee</t>
    </r>
  </si>
  <si>
    <r>
      <rPr>
        <b/>
        <sz val="10"/>
        <rFont val="Arial"/>
        <family val="2"/>
      </rPr>
      <t>IV 5:</t>
    </r>
    <r>
      <rPr>
        <sz val="10"/>
        <rFont val="Arial"/>
        <family val="2"/>
      </rPr>
      <t xml:space="preserve"> 1200mm Butterfly Valve</t>
    </r>
  </si>
  <si>
    <r>
      <rPr>
        <b/>
        <sz val="10"/>
        <rFont val="Arial"/>
        <family val="2"/>
      </rPr>
      <t>IV 6:</t>
    </r>
    <r>
      <rPr>
        <sz val="10"/>
        <rFont val="Arial"/>
        <family val="2"/>
      </rPr>
      <t xml:space="preserve"> 1200mm Dismantling Joint</t>
    </r>
  </si>
  <si>
    <r>
      <rPr>
        <b/>
        <sz val="10"/>
        <rFont val="Arial"/>
        <family val="2"/>
      </rPr>
      <t xml:space="preserve">IV 7: </t>
    </r>
    <r>
      <rPr>
        <sz val="10"/>
        <rFont val="Arial"/>
        <family val="2"/>
      </rPr>
      <t>250mm Medium Radius Bend</t>
    </r>
  </si>
  <si>
    <r>
      <rPr>
        <b/>
        <sz val="10"/>
        <rFont val="Arial"/>
        <family val="2"/>
      </rPr>
      <t>IV 8:</t>
    </r>
    <r>
      <rPr>
        <sz val="10"/>
        <rFont val="Arial"/>
        <family val="2"/>
      </rPr>
      <t xml:space="preserve"> 250mm RSV Gate Valve Non Rising Spindle &amp; Hand Operated</t>
    </r>
  </si>
  <si>
    <r>
      <rPr>
        <b/>
        <sz val="10"/>
        <rFont val="Arial"/>
        <family val="2"/>
      </rPr>
      <t>IV 9:</t>
    </r>
    <r>
      <rPr>
        <sz val="10"/>
        <rFont val="Arial"/>
        <family val="2"/>
      </rPr>
      <t xml:space="preserve"> 250mm Dismantling Joint</t>
    </r>
  </si>
  <si>
    <r>
      <rPr>
        <b/>
        <sz val="10"/>
        <rFont val="Arial"/>
        <family val="2"/>
      </rPr>
      <t>IV 10:</t>
    </r>
    <r>
      <rPr>
        <sz val="10"/>
        <rFont val="Arial"/>
        <family val="2"/>
      </rPr>
      <t xml:space="preserve"> 250mm ND Straight Pipe Section</t>
    </r>
  </si>
  <si>
    <r>
      <rPr>
        <b/>
        <sz val="10"/>
        <rFont val="Arial"/>
        <family val="2"/>
      </rPr>
      <t>IV 11:</t>
    </r>
    <r>
      <rPr>
        <sz val="10"/>
        <rFont val="Arial"/>
        <family val="2"/>
      </rPr>
      <t xml:space="preserve"> 600mm Blank Flange With 200mm Drilled Opening, With A 200mm Flanged Pipe Section</t>
    </r>
  </si>
  <si>
    <r>
      <rPr>
        <b/>
        <sz val="10"/>
        <rFont val="Arial"/>
        <family val="2"/>
      </rPr>
      <t>IV 12:</t>
    </r>
    <r>
      <rPr>
        <sz val="10"/>
        <rFont val="Arial"/>
        <family val="2"/>
      </rPr>
      <t xml:space="preserve"> 200mm Rsv Gate Valve Non Rising Spindle &amp; Hand Operated</t>
    </r>
  </si>
  <si>
    <r>
      <rPr>
        <b/>
        <sz val="10"/>
        <rFont val="Arial"/>
        <family val="2"/>
      </rPr>
      <t>IV 13:</t>
    </r>
    <r>
      <rPr>
        <sz val="10"/>
        <rFont val="Arial"/>
        <family val="2"/>
      </rPr>
      <t xml:space="preserve"> 200mm Air Valve (double Orifice, Dual Action With Mechanism To Prevent Slamming)</t>
    </r>
  </si>
  <si>
    <t>a)    Selected granular material</t>
  </si>
  <si>
    <t>b)    Selected fill material</t>
  </si>
  <si>
    <t>Supply only of bedding by importation</t>
  </si>
  <si>
    <t>From commercial sources</t>
  </si>
  <si>
    <t>Encasing pipes in concrete</t>
  </si>
  <si>
    <t>Supply material and construct concrete encasement for 1500 mm and 1200 mm nominal diameter pipes for river and tarred road crossings as specified on Drawings</t>
  </si>
  <si>
    <t>Concrete grade 15/19</t>
  </si>
  <si>
    <t>Steel mesh Ref No 100</t>
  </si>
  <si>
    <t>SECTION 5B:  MEDIUM PRESSURE PIPELINES - SANS 1200L</t>
  </si>
  <si>
    <t>B3.1.4</t>
  </si>
  <si>
    <t>B3.1.5</t>
  </si>
  <si>
    <t>B4.2.1</t>
  </si>
  <si>
    <t>B4.2.2</t>
  </si>
  <si>
    <t>B4.2.2.1</t>
  </si>
  <si>
    <t>B4.2.2.2</t>
  </si>
  <si>
    <t>B4.2.2.3</t>
  </si>
  <si>
    <t>B4.2.2.4</t>
  </si>
  <si>
    <t>B4.2.2.5</t>
  </si>
  <si>
    <t>B4.3.1</t>
  </si>
  <si>
    <t>B4.3.2</t>
  </si>
  <si>
    <t>B4.3.2.1</t>
  </si>
  <si>
    <t>B4.3.2.2</t>
  </si>
  <si>
    <t>B4.3.2.3</t>
  </si>
  <si>
    <t>B4.3.2.4</t>
  </si>
  <si>
    <t>B4.3.2.5</t>
  </si>
  <si>
    <t>B4.3.2.6</t>
  </si>
  <si>
    <t>B4.3.2.7</t>
  </si>
  <si>
    <t>B4.3.2.8</t>
  </si>
  <si>
    <t>B4.3.2.9</t>
  </si>
  <si>
    <t>B4.3.2.10</t>
  </si>
  <si>
    <t>B4.3.2.11</t>
  </si>
  <si>
    <t>B4.3.2.12</t>
  </si>
  <si>
    <t>B4.3.2.13</t>
  </si>
  <si>
    <t>B4.4</t>
  </si>
  <si>
    <t>B4.4.1</t>
  </si>
  <si>
    <t>B4.4.2</t>
  </si>
  <si>
    <t>B4.4.3</t>
  </si>
  <si>
    <t>B4.5</t>
  </si>
  <si>
    <t>B4.5.1</t>
  </si>
  <si>
    <t>B4.5.2</t>
  </si>
  <si>
    <t>B4.5.3</t>
  </si>
  <si>
    <t>Total Section 5B Carried to Summary</t>
  </si>
  <si>
    <t>SECTION 5C:  BEDDING (FLEXIBLE PIPES) - SANS 1200LB</t>
  </si>
  <si>
    <t>C2.1.1</t>
  </si>
  <si>
    <t>C2.1.2</t>
  </si>
  <si>
    <t>C3.1.1</t>
  </si>
  <si>
    <t>C3.1.2</t>
  </si>
  <si>
    <t>Total Section 5C Carried to Summary</t>
  </si>
  <si>
    <t>A4.7.1</t>
  </si>
  <si>
    <t>A4.7.2</t>
  </si>
  <si>
    <t>A4.7.3</t>
  </si>
  <si>
    <t>A4.7.4</t>
  </si>
  <si>
    <r>
      <t>Supply, delivery to site, installation, testing and commissioning of 15m High Mast Lighting, complete with 4 x 400W HPS Lights, DB, Day-night switch and concrete plinth and 10mm</t>
    </r>
    <r>
      <rPr>
        <sz val="10"/>
        <rFont val="Calibri"/>
        <family val="2"/>
      </rPr>
      <t>²</t>
    </r>
    <r>
      <rPr>
        <sz val="10"/>
        <rFont val="Arial"/>
        <family val="2"/>
      </rPr>
      <t xml:space="preserve"> 3-core PVCPVCSWAPCV cable and accessories. Cable length to be determined on site once the position of the high mast is finalised</t>
    </r>
  </si>
  <si>
    <t>SECTION 6B: SPECON RESERVOIR VALVES REPLACEMENT</t>
  </si>
  <si>
    <t>SECTION 6A: OSA 164 &amp; OSA 166 VALVES REPLACEMENT</t>
  </si>
  <si>
    <t>SECTION 5</t>
  </si>
  <si>
    <t>E6</t>
  </si>
  <si>
    <t>E6.1</t>
  </si>
  <si>
    <t>Construction of Administration Block and Repairs and Refurbishment of the Existing Staff Residential Quarters</t>
  </si>
  <si>
    <t>CONSTRUCTION OF ADMINISTRATION  BLOCK  AND REPAIRS AND REFURBISHMENT OF EXISTING STAFF RESIDENTIAL QUARTERS</t>
  </si>
  <si>
    <t>E6.2</t>
  </si>
  <si>
    <t>Allow for overheads,  charges and profits on item E6.1 above</t>
  </si>
  <si>
    <t>1500mm DUPLICATE WITKOS TO PS 3 PIPELINE</t>
  </si>
  <si>
    <t>SECTION 6</t>
  </si>
  <si>
    <t>VALVES REPLACEMENT</t>
  </si>
  <si>
    <t>[a] SUB-TOTAL 1 (SECTION 1+2+3+4+5+6)</t>
  </si>
  <si>
    <t>[b] CONTRACT PRICE ADJUSTMENT (CPA) (10% of [b])</t>
  </si>
  <si>
    <t>[c] CONTINGENCIES (10% of [a])</t>
  </si>
  <si>
    <t>[d] SUB-TOTAL 2 ([a] + [b] + [c])</t>
  </si>
  <si>
    <t xml:space="preserve"> [e] VAT (15% of [d])</t>
  </si>
  <si>
    <t>TOTAL CARRIED TO FORM OF OFFER AND ACCEPTANCE ([d] + [e])</t>
  </si>
  <si>
    <t>Refurbishment of Existing Valve Chambers</t>
  </si>
  <si>
    <t>Allow for overheads,  charges and profits on item A10.1 above</t>
  </si>
  <si>
    <t>Refurbishment and automation of existing valves at Specon, Witkos and Outside PS 4 including the required modification of the pipe fittings</t>
  </si>
  <si>
    <t xml:space="preserve">High Mast Lighting as Specon </t>
  </si>
  <si>
    <t>C8</t>
  </si>
  <si>
    <t>C8.1</t>
  </si>
  <si>
    <t>C8.2</t>
  </si>
  <si>
    <t>Allow for overheads,  charges and profits on item C8.1 above</t>
  </si>
  <si>
    <t>Allow for overheads,  charges and profits on item C7.2 and C7.3 above</t>
  </si>
  <si>
    <t>Allow for overheads,  charges and profits on item C6.2 &amp; C6.3 above</t>
  </si>
  <si>
    <t>Allow for overheads,  charges and profits on item C5.6 above</t>
  </si>
  <si>
    <t>Allow for overheads,  charges and profits on item C5.2 &amp; C5.3 above</t>
  </si>
  <si>
    <t>C4.7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</si>
</sst>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0_-;\-* #,##0_-;_-* &quot;-&quot;_-;_-@_-"/>
    <numFmt numFmtId="44" formatCode="_-&quot;R&quot;* #,##0.00_-;\-&quot;R&quot;* #,##0.00_-;_-&quot;R&quot;* &quot;-&quot;??_-;_-@_-"/>
    <numFmt numFmtId="43" formatCode="_-* #,##0.00_-;\-* #,##0.00_-;_-* &quot;-&quot;??_-;_-@_-"/>
    <numFmt numFmtId="164" formatCode="_ &quot;R&quot;\ * #,##0.00_ ;_ &quot;R&quot;\ * \-#,##0.00_ ;_ &quot;R&quot;\ * &quot;-&quot;??_ ;_ @_ "/>
    <numFmt numFmtId="165" formatCode="_-* #,##0.00_-;\-* #,##0.00_-;_-* &quot;-&quot;_-;_-@_-"/>
    <numFmt numFmtId="166" formatCode="_-* #,##0_-;\-* #,##0_-;_-* &quot;-&quot;??_-;_-@_-"/>
    <numFmt numFmtId="167" formatCode="[$$-409]#,##0.00;[Red]\-[$$-409]#,##0.00"/>
    <numFmt numFmtId="168" formatCode="#,##0.0"/>
    <numFmt numFmtId="169" formatCode="_-[$R-1C09]* #,##0.00_-;\-[$R-1C09]* #,##0.00_-;_-[$R-1C09]* &quot;-&quot;??_-;_-@_-"/>
  </numFmts>
  <fonts count="35" x14ac:knownFonts="1">
    <font>
      <sz val="11"/>
      <color theme="1"/>
      <name val="Calibri"/>
      <family val="2"/>
      <scheme val="minor"/>
    </font>
    <font>
      <sz val="10"/>
      <name val="Arial"/>
      <family val="2"/>
    </font>
    <font>
      <sz val="9"/>
      <name val="Arial"/>
      <family val="2"/>
    </font>
    <font>
      <sz val="10"/>
      <name val="MS Sans Serif"/>
    </font>
    <font>
      <sz val="10"/>
      <name val="MS Sans Serif"/>
      <family val="2"/>
    </font>
    <font>
      <sz val="11"/>
      <color theme="1"/>
      <name val="Calibri"/>
      <family val="2"/>
      <scheme val="minor"/>
    </font>
    <font>
      <b/>
      <sz val="10"/>
      <name val="Arial"/>
      <family val="2"/>
    </font>
    <font>
      <sz val="10"/>
      <color theme="1"/>
      <name val="Arial"/>
      <family val="2"/>
    </font>
    <font>
      <vertAlign val="superscript"/>
      <sz val="10"/>
      <name val="Arial"/>
      <family val="2"/>
    </font>
    <font>
      <sz val="12"/>
      <color theme="1"/>
      <name val="Calibri"/>
      <family val="2"/>
      <scheme val="minor"/>
    </font>
    <font>
      <sz val="12"/>
      <name val="Arial"/>
      <family val="2"/>
    </font>
    <font>
      <sz val="10"/>
      <color theme="1"/>
      <name val="Calibri"/>
      <family val="2"/>
    </font>
    <font>
      <u/>
      <sz val="10"/>
      <name val="Arial"/>
      <family val="2"/>
    </font>
    <font>
      <sz val="10"/>
      <name val="Calibri"/>
      <family val="2"/>
    </font>
    <font>
      <b/>
      <u/>
      <sz val="10"/>
      <name val="Times New Roman"/>
      <family val="1"/>
    </font>
    <font>
      <sz val="8"/>
      <name val="Arial"/>
      <family val="2"/>
    </font>
    <font>
      <sz val="10"/>
      <name val="Times New Roman"/>
      <family val="1"/>
    </font>
    <font>
      <i/>
      <sz val="10"/>
      <name val="Arial"/>
      <family val="2"/>
    </font>
    <font>
      <i/>
      <sz val="11"/>
      <color theme="1"/>
      <name val="Calibri"/>
      <family val="2"/>
      <scheme val="minor"/>
    </font>
    <font>
      <sz val="8"/>
      <name val="Calibri"/>
      <family val="2"/>
      <scheme val="minor"/>
    </font>
    <font>
      <b/>
      <sz val="11"/>
      <color theme="1"/>
      <name val="Calibri"/>
      <family val="2"/>
      <scheme val="minor"/>
    </font>
    <font>
      <b/>
      <sz val="11"/>
      <color theme="1"/>
      <name val="Arial"/>
      <family val="2"/>
    </font>
    <font>
      <b/>
      <sz val="10"/>
      <color theme="1"/>
      <name val="Arial"/>
      <family val="2"/>
    </font>
    <font>
      <b/>
      <sz val="9"/>
      <color theme="1"/>
      <name val="Arial"/>
      <family val="2"/>
    </font>
    <font>
      <sz val="10"/>
      <color rgb="FFFF0000"/>
      <name val="Arial"/>
      <family val="2"/>
    </font>
    <font>
      <sz val="10"/>
      <color theme="1"/>
      <name val="Calibri"/>
      <family val="2"/>
      <scheme val="minor"/>
    </font>
    <font>
      <sz val="10"/>
      <color rgb="FF00B050"/>
      <name val="Arial"/>
      <family val="2"/>
    </font>
    <font>
      <vertAlign val="superscript"/>
      <sz val="10"/>
      <color theme="1"/>
      <name val="Arial"/>
      <family val="2"/>
    </font>
    <font>
      <sz val="10"/>
      <name val="Calibri"/>
      <family val="2"/>
      <scheme val="minor"/>
    </font>
    <font>
      <vertAlign val="superscript"/>
      <sz val="10"/>
      <name val="Calibri"/>
      <family val="2"/>
      <scheme val="minor"/>
    </font>
    <font>
      <sz val="10"/>
      <name val="Arial Narrow"/>
      <family val="2"/>
    </font>
    <font>
      <sz val="10"/>
      <color theme="1"/>
      <name val="Times New Roman"/>
      <family val="1"/>
    </font>
    <font>
      <sz val="9"/>
      <color theme="1"/>
      <name val="Arial"/>
      <family val="2"/>
    </font>
    <font>
      <vertAlign val="superscript"/>
      <sz val="9"/>
      <color theme="1"/>
      <name val="Arial"/>
      <family val="2"/>
    </font>
    <font>
      <b/>
      <sz val="10"/>
      <color rgb="FF00B050"/>
      <name val="Arial"/>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22">
    <xf numFmtId="0" fontId="0" fillId="0" borderId="0"/>
    <xf numFmtId="0" fontId="1" fillId="0" borderId="0"/>
    <xf numFmtId="3" fontId="1" fillId="0" borderId="0" applyFont="0" applyFill="0" applyBorder="0" applyAlignment="0" applyProtection="0"/>
    <xf numFmtId="0" fontId="3" fillId="0" borderId="0"/>
    <xf numFmtId="0" fontId="4" fillId="0" borderId="0"/>
    <xf numFmtId="43" fontId="5" fillId="0" borderId="0" applyFont="0" applyFill="0" applyBorder="0" applyAlignment="0" applyProtection="0"/>
    <xf numFmtId="0" fontId="3" fillId="0" borderId="0">
      <alignment wrapText="1"/>
    </xf>
    <xf numFmtId="164" fontId="4" fillId="0" borderId="0" applyFont="0" applyFill="0" applyBorder="0" applyAlignment="0" applyProtection="0"/>
    <xf numFmtId="0" fontId="1" fillId="0" borderId="0"/>
    <xf numFmtId="0" fontId="1" fillId="0" borderId="0"/>
    <xf numFmtId="0" fontId="9" fillId="0" borderId="0"/>
    <xf numFmtId="0" fontId="1" fillId="0" borderId="0"/>
    <xf numFmtId="43" fontId="1" fillId="0" borderId="0" applyFont="0" applyFill="0" applyBorder="0" applyAlignment="0" applyProtection="0"/>
    <xf numFmtId="0" fontId="10" fillId="0" borderId="0"/>
    <xf numFmtId="0" fontId="14" fillId="0" borderId="0"/>
    <xf numFmtId="43" fontId="1" fillId="0" borderId="0" applyFont="0" applyFill="0" applyBorder="0" applyAlignment="0" applyProtection="0"/>
    <xf numFmtId="0" fontId="16" fillId="0" borderId="0"/>
    <xf numFmtId="0" fontId="1" fillId="0" borderId="0"/>
    <xf numFmtId="0" fontId="1"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cellStyleXfs>
  <cellXfs count="394">
    <xf numFmtId="0" fontId="0" fillId="0" borderId="0" xfId="0"/>
    <xf numFmtId="0" fontId="7" fillId="0" borderId="2" xfId="0" applyFont="1" applyBorder="1" applyAlignment="1">
      <alignment horizontal="center" vertical="center" wrapText="1"/>
    </xf>
    <xf numFmtId="0" fontId="1" fillId="0" borderId="2" xfId="1" applyBorder="1" applyAlignment="1">
      <alignment horizontal="center" vertical="center" wrapText="1"/>
    </xf>
    <xf numFmtId="0" fontId="7" fillId="0" borderId="2" xfId="0" applyFont="1" applyBorder="1" applyAlignment="1">
      <alignment horizontal="center" vertical="center"/>
    </xf>
    <xf numFmtId="0" fontId="1" fillId="0" borderId="2" xfId="0" applyFont="1" applyBorder="1" applyAlignment="1">
      <alignment horizontal="center" vertical="center" wrapText="1"/>
    </xf>
    <xf numFmtId="0" fontId="7" fillId="0" borderId="0" xfId="0" applyFont="1" applyAlignment="1">
      <alignment vertical="center"/>
    </xf>
    <xf numFmtId="0" fontId="6" fillId="0" borderId="1" xfId="0" applyFont="1" applyBorder="1" applyAlignment="1">
      <alignment horizontal="left" vertical="center" wrapText="1"/>
    </xf>
    <xf numFmtId="165" fontId="6" fillId="0" borderId="1" xfId="12" applyNumberFormat="1" applyFont="1" applyFill="1" applyBorder="1" applyAlignment="1">
      <alignment horizontal="left" vertical="center"/>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1" fillId="0" borderId="0" xfId="12" applyNumberFormat="1" applyFont="1" applyFill="1" applyBorder="1" applyAlignment="1">
      <alignment horizontal="center" vertical="center"/>
    </xf>
    <xf numFmtId="0" fontId="7" fillId="0" borderId="0" xfId="0" applyFont="1" applyAlignment="1">
      <alignment vertical="center" wrapText="1"/>
    </xf>
    <xf numFmtId="0" fontId="1" fillId="0" borderId="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0" xfId="13" applyFont="1" applyAlignment="1">
      <alignment horizontal="center" vertical="center" wrapText="1"/>
    </xf>
    <xf numFmtId="0" fontId="1" fillId="0" borderId="2" xfId="13" applyFont="1" applyBorder="1" applyAlignment="1">
      <alignment horizontal="center" vertical="center" wrapText="1"/>
    </xf>
    <xf numFmtId="0" fontId="1" fillId="0" borderId="0" xfId="0" applyFont="1" applyAlignment="1">
      <alignment horizontal="center" vertical="center" wrapText="1"/>
    </xf>
    <xf numFmtId="0" fontId="6" fillId="0" borderId="0" xfId="13" applyFont="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2" fillId="0" borderId="2" xfId="1" applyFont="1" applyBorder="1" applyAlignment="1">
      <alignment horizontal="center" vertical="center" wrapText="1"/>
    </xf>
    <xf numFmtId="0" fontId="1" fillId="0" borderId="6" xfId="0" applyFont="1" applyBorder="1" applyAlignment="1">
      <alignment vertical="center" wrapText="1"/>
    </xf>
    <xf numFmtId="0" fontId="7" fillId="0" borderId="6" xfId="0" applyFont="1" applyBorder="1" applyAlignment="1">
      <alignment horizontal="center" vertical="center" wrapText="1"/>
    </xf>
    <xf numFmtId="0" fontId="1" fillId="0" borderId="6" xfId="0" applyFont="1" applyBorder="1" applyAlignment="1">
      <alignment vertical="center"/>
    </xf>
    <xf numFmtId="0" fontId="1" fillId="0" borderId="6" xfId="13" applyFont="1" applyBorder="1" applyAlignment="1">
      <alignment horizontal="center" vertical="center" wrapText="1"/>
    </xf>
    <xf numFmtId="0" fontId="7" fillId="0" borderId="7" xfId="0" applyFont="1" applyBorder="1" applyAlignment="1">
      <alignment horizontal="center" vertical="center" wrapText="1"/>
    </xf>
    <xf numFmtId="0" fontId="1" fillId="0" borderId="2" xfId="11" applyBorder="1" applyAlignment="1">
      <alignment horizontal="center" vertical="center" wrapText="1"/>
    </xf>
    <xf numFmtId="0" fontId="6" fillId="0" borderId="2" xfId="11" applyFont="1" applyBorder="1" applyAlignment="1">
      <alignment horizontal="center" vertical="center" wrapText="1"/>
    </xf>
    <xf numFmtId="44" fontId="6" fillId="0" borderId="2" xfId="12" applyNumberFormat="1" applyFont="1" applyFill="1" applyBorder="1" applyAlignment="1">
      <alignment horizontal="center" vertical="center" wrapText="1"/>
    </xf>
    <xf numFmtId="44" fontId="6" fillId="0" borderId="2" xfId="11" applyNumberFormat="1" applyFont="1" applyBorder="1" applyAlignment="1">
      <alignment horizontal="center" vertical="center" wrapText="1"/>
    </xf>
    <xf numFmtId="1" fontId="1" fillId="0" borderId="2" xfId="12" applyNumberFormat="1" applyFont="1" applyFill="1" applyBorder="1" applyAlignment="1">
      <alignment horizontal="center" vertical="center" wrapText="1"/>
    </xf>
    <xf numFmtId="44" fontId="1" fillId="0" borderId="2" xfId="0" applyNumberFormat="1" applyFont="1" applyBorder="1" applyAlignment="1">
      <alignment horizontal="center" vertical="center" wrapText="1"/>
    </xf>
    <xf numFmtId="44" fontId="1" fillId="0" borderId="2" xfId="11" applyNumberFormat="1" applyBorder="1" applyAlignment="1">
      <alignment horizontal="center" vertical="center" wrapText="1"/>
    </xf>
    <xf numFmtId="49" fontId="1" fillId="0" borderId="2" xfId="11" applyNumberFormat="1" applyBorder="1" applyAlignment="1">
      <alignment horizontal="center" vertical="center" wrapText="1"/>
    </xf>
    <xf numFmtId="49" fontId="1" fillId="0" borderId="2" xfId="17" applyNumberFormat="1" applyBorder="1" applyAlignment="1">
      <alignment horizontal="center" vertical="center" wrapText="1"/>
    </xf>
    <xf numFmtId="0" fontId="1" fillId="0" borderId="2" xfId="18" applyBorder="1" applyAlignment="1">
      <alignment horizontal="center" vertical="center" wrapText="1"/>
    </xf>
    <xf numFmtId="44" fontId="1" fillId="0" borderId="2" xfId="0" applyNumberFormat="1" applyFont="1" applyBorder="1" applyAlignment="1">
      <alignment horizontal="center" vertical="center"/>
    </xf>
    <xf numFmtId="49" fontId="1" fillId="0" borderId="7" xfId="11" applyNumberFormat="1" applyBorder="1" applyAlignment="1">
      <alignment horizontal="center" vertical="center" wrapText="1"/>
    </xf>
    <xf numFmtId="0" fontId="1" fillId="0" borderId="2" xfId="17" applyBorder="1" applyAlignment="1">
      <alignment horizontal="center" vertical="center" wrapText="1"/>
    </xf>
    <xf numFmtId="0" fontId="1" fillId="0" borderId="6" xfId="11" applyBorder="1" applyAlignment="1">
      <alignment horizontal="center" vertical="center" wrapText="1"/>
    </xf>
    <xf numFmtId="44" fontId="1" fillId="0" borderId="6" xfId="11" applyNumberFormat="1" applyBorder="1" applyAlignment="1">
      <alignment horizontal="center" vertical="center" wrapText="1"/>
    </xf>
    <xf numFmtId="4" fontId="6" fillId="0" borderId="1" xfId="12" applyNumberFormat="1" applyFont="1" applyFill="1" applyBorder="1" applyAlignment="1">
      <alignment vertical="center"/>
    </xf>
    <xf numFmtId="4" fontId="6" fillId="0" borderId="1" xfId="2" applyNumberFormat="1" applyFont="1" applyFill="1" applyBorder="1" applyAlignment="1">
      <alignment vertical="center"/>
    </xf>
    <xf numFmtId="4" fontId="1" fillId="0" borderId="2" xfId="0" applyNumberFormat="1" applyFont="1" applyBorder="1" applyAlignment="1">
      <alignment vertical="center" wrapText="1"/>
    </xf>
    <xf numFmtId="4" fontId="1" fillId="0" borderId="6" xfId="2" applyNumberFormat="1" applyFont="1" applyFill="1" applyBorder="1" applyAlignment="1">
      <alignment vertical="center"/>
    </xf>
    <xf numFmtId="4" fontId="7" fillId="0" borderId="2" xfId="0" applyNumberFormat="1" applyFont="1" applyBorder="1" applyAlignment="1">
      <alignment vertical="center"/>
    </xf>
    <xf numFmtId="4" fontId="1" fillId="0" borderId="2" xfId="12" applyNumberFormat="1" applyFont="1" applyFill="1" applyBorder="1" applyAlignment="1">
      <alignment vertical="center"/>
    </xf>
    <xf numFmtId="4" fontId="1" fillId="0" borderId="2" xfId="2" applyNumberFormat="1" applyFont="1" applyFill="1" applyBorder="1" applyAlignment="1">
      <alignment vertical="center"/>
    </xf>
    <xf numFmtId="4" fontId="6" fillId="0" borderId="0" xfId="0" applyNumberFormat="1" applyFont="1" applyAlignment="1">
      <alignment vertical="center" wrapText="1"/>
    </xf>
    <xf numFmtId="4" fontId="6" fillId="0" borderId="1" xfId="0" applyNumberFormat="1" applyFont="1" applyBorder="1" applyAlignment="1">
      <alignment vertical="center" wrapText="1"/>
    </xf>
    <xf numFmtId="4" fontId="1" fillId="0" borderId="0" xfId="0" applyNumberFormat="1" applyFont="1" applyAlignment="1">
      <alignment vertical="center" wrapText="1"/>
    </xf>
    <xf numFmtId="4" fontId="6" fillId="0" borderId="2" xfId="0" applyNumberFormat="1" applyFont="1" applyBorder="1" applyAlignment="1">
      <alignment vertical="center" wrapText="1"/>
    </xf>
    <xf numFmtId="4" fontId="1" fillId="0" borderId="6" xfId="0" applyNumberFormat="1" applyFont="1" applyBorder="1" applyAlignment="1">
      <alignment vertical="center" wrapText="1"/>
    </xf>
    <xf numFmtId="4" fontId="7" fillId="0" borderId="6" xfId="0" applyNumberFormat="1" applyFont="1" applyBorder="1" applyAlignment="1">
      <alignment vertical="center"/>
    </xf>
    <xf numFmtId="4" fontId="7" fillId="0" borderId="0" xfId="0" applyNumberFormat="1" applyFont="1" applyAlignment="1">
      <alignment vertical="center"/>
    </xf>
    <xf numFmtId="4" fontId="1" fillId="0" borderId="2" xfId="0" applyNumberFormat="1" applyFont="1" applyBorder="1" applyAlignment="1">
      <alignment vertical="center"/>
    </xf>
    <xf numFmtId="4" fontId="1" fillId="0" borderId="2" xfId="11" applyNumberFormat="1" applyBorder="1" applyAlignment="1">
      <alignment horizontal="center" vertical="center" wrapText="1"/>
    </xf>
    <xf numFmtId="4" fontId="1" fillId="0" borderId="2" xfId="0" applyNumberFormat="1" applyFont="1" applyBorder="1" applyAlignment="1">
      <alignment horizontal="center" vertical="center" wrapText="1"/>
    </xf>
    <xf numFmtId="4" fontId="1" fillId="0" borderId="2" xfId="17" applyNumberFormat="1" applyBorder="1" applyAlignment="1">
      <alignment horizontal="center" vertical="center" wrapText="1"/>
    </xf>
    <xf numFmtId="4" fontId="1" fillId="0" borderId="2" xfId="11" applyNumberFormat="1" applyBorder="1" applyAlignment="1">
      <alignment horizontal="right" vertical="center" wrapText="1"/>
    </xf>
    <xf numFmtId="0" fontId="6" fillId="0" borderId="7" xfId="11" applyFont="1" applyBorder="1" applyAlignment="1">
      <alignment horizontal="center" vertical="center" wrapText="1"/>
    </xf>
    <xf numFmtId="0" fontId="6" fillId="0" borderId="7" xfId="0" applyFont="1" applyBorder="1" applyAlignment="1">
      <alignment vertical="center"/>
    </xf>
    <xf numFmtId="0" fontId="1" fillId="0" borderId="6" xfId="0" applyFont="1" applyBorder="1" applyAlignment="1">
      <alignment horizontal="left" vertical="center" wrapText="1"/>
    </xf>
    <xf numFmtId="0" fontId="1" fillId="0" borderId="0" xfId="0" applyFont="1" applyAlignment="1">
      <alignment vertical="center"/>
    </xf>
    <xf numFmtId="0" fontId="1" fillId="0" borderId="0" xfId="0" applyFont="1" applyAlignment="1">
      <alignment vertical="center" wrapText="1"/>
    </xf>
    <xf numFmtId="0" fontId="6" fillId="0" borderId="1" xfId="0" applyFont="1" applyBorder="1" applyAlignment="1">
      <alignment vertical="center" wrapText="1"/>
    </xf>
    <xf numFmtId="0" fontId="1" fillId="0" borderId="7" xfId="1" applyBorder="1" applyAlignment="1">
      <alignment vertical="center" wrapText="1"/>
    </xf>
    <xf numFmtId="0" fontId="1" fillId="0" borderId="6" xfId="1" applyBorder="1" applyAlignment="1">
      <alignment vertical="center" wrapText="1"/>
    </xf>
    <xf numFmtId="0" fontId="0" fillId="0" borderId="7" xfId="0" applyBorder="1" applyAlignment="1">
      <alignment vertical="center"/>
    </xf>
    <xf numFmtId="0" fontId="0" fillId="0" borderId="0" xfId="0" applyAlignment="1">
      <alignment vertical="center"/>
    </xf>
    <xf numFmtId="0" fontId="0" fillId="0" borderId="0" xfId="0" applyAlignment="1">
      <alignment vertical="center" wrapText="1"/>
    </xf>
    <xf numFmtId="0" fontId="0" fillId="0" borderId="2" xfId="0" applyBorder="1" applyAlignment="1">
      <alignment horizontal="center" vertical="center"/>
    </xf>
    <xf numFmtId="43" fontId="1" fillId="0" borderId="2" xfId="2" applyNumberFormat="1" applyFont="1" applyBorder="1" applyAlignment="1">
      <alignment horizontal="center" vertical="center"/>
    </xf>
    <xf numFmtId="4" fontId="1" fillId="0" borderId="2" xfId="12" applyNumberFormat="1" applyFont="1" applyBorder="1" applyAlignment="1">
      <alignment vertical="center"/>
    </xf>
    <xf numFmtId="0" fontId="1" fillId="0" borderId="0" xfId="16" applyFont="1" applyAlignment="1">
      <alignment vertical="center" wrapText="1"/>
    </xf>
    <xf numFmtId="0" fontId="0" fillId="0" borderId="6" xfId="0" applyBorder="1" applyAlignment="1">
      <alignment vertical="center"/>
    </xf>
    <xf numFmtId="0" fontId="17" fillId="0" borderId="0" xfId="0" applyFont="1" applyAlignment="1">
      <alignment vertical="center"/>
    </xf>
    <xf numFmtId="166" fontId="1" fillId="0" borderId="2" xfId="2" applyNumberFormat="1" applyFont="1" applyFill="1" applyBorder="1" applyAlignment="1">
      <alignment horizontal="center" vertical="center"/>
    </xf>
    <xf numFmtId="0" fontId="1" fillId="0" borderId="2" xfId="0" applyFont="1" applyBorder="1" applyAlignment="1">
      <alignment horizontal="center" vertical="center"/>
    </xf>
    <xf numFmtId="4" fontId="1" fillId="0" borderId="7" xfId="12" applyNumberFormat="1" applyFont="1" applyFill="1" applyBorder="1" applyAlignment="1">
      <alignment vertical="center"/>
    </xf>
    <xf numFmtId="166" fontId="1" fillId="0" borderId="2" xfId="2" applyNumberFormat="1" applyFont="1" applyBorder="1" applyAlignment="1">
      <alignment horizontal="center" vertical="center"/>
    </xf>
    <xf numFmtId="4" fontId="1" fillId="0" borderId="7" xfId="12" applyNumberFormat="1" applyFont="1" applyBorder="1" applyAlignment="1">
      <alignment vertical="center"/>
    </xf>
    <xf numFmtId="4" fontId="1" fillId="0" borderId="2" xfId="2" applyNumberFormat="1" applyFont="1" applyBorder="1" applyAlignment="1">
      <alignment vertical="center"/>
    </xf>
    <xf numFmtId="0" fontId="17" fillId="0" borderId="6" xfId="0" applyFont="1" applyBorder="1" applyAlignment="1">
      <alignment vertical="center"/>
    </xf>
    <xf numFmtId="0" fontId="17" fillId="0" borderId="6" xfId="0" quotePrefix="1" applyFont="1" applyBorder="1" applyAlignment="1">
      <alignment vertical="center"/>
    </xf>
    <xf numFmtId="0" fontId="0" fillId="0" borderId="7" xfId="0" quotePrefix="1" applyBorder="1" applyAlignment="1">
      <alignment vertical="center"/>
    </xf>
    <xf numFmtId="0" fontId="0" fillId="0" borderId="0" xfId="0" quotePrefix="1" applyAlignment="1">
      <alignment vertical="center"/>
    </xf>
    <xf numFmtId="4" fontId="1" fillId="0" borderId="6" xfId="12" applyNumberFormat="1" applyFont="1" applyBorder="1" applyAlignment="1">
      <alignment vertical="center"/>
    </xf>
    <xf numFmtId="0" fontId="18" fillId="0" borderId="0" xfId="0" applyFont="1" applyAlignment="1">
      <alignment vertical="center"/>
    </xf>
    <xf numFmtId="0" fontId="6" fillId="0" borderId="7" xfId="0" applyFont="1" applyBorder="1" applyAlignment="1">
      <alignment vertical="center" wrapText="1"/>
    </xf>
    <xf numFmtId="0" fontId="1" fillId="0" borderId="7" xfId="0" applyFont="1" applyBorder="1" applyAlignment="1">
      <alignment vertical="center" wrapText="1"/>
    </xf>
    <xf numFmtId="49" fontId="22" fillId="0" borderId="1" xfId="0" applyNumberFormat="1" applyFont="1" applyBorder="1" applyAlignment="1">
      <alignment horizontal="center" vertical="center" wrapText="1"/>
    </xf>
    <xf numFmtId="0" fontId="22" fillId="0" borderId="1" xfId="0" applyFont="1" applyBorder="1" applyAlignment="1">
      <alignment horizontal="center" vertical="center" wrapText="1"/>
    </xf>
    <xf numFmtId="168" fontId="22" fillId="0" borderId="1" xfId="0" applyNumberFormat="1" applyFont="1" applyBorder="1" applyAlignment="1">
      <alignment horizontal="center" vertical="center" wrapText="1"/>
    </xf>
    <xf numFmtId="4" fontId="23" fillId="0" borderId="1" xfId="0" applyNumberFormat="1" applyFont="1" applyBorder="1" applyAlignment="1">
      <alignment horizontal="center" vertical="center" wrapText="1"/>
    </xf>
    <xf numFmtId="168" fontId="7" fillId="0" borderId="2" xfId="0" applyNumberFormat="1" applyFont="1" applyBorder="1" applyAlignment="1">
      <alignment vertical="center" wrapText="1"/>
    </xf>
    <xf numFmtId="0" fontId="6" fillId="0" borderId="2" xfId="1" applyFont="1" applyBorder="1" applyAlignment="1">
      <alignment horizontal="center" vertical="center" wrapText="1"/>
    </xf>
    <xf numFmtId="0" fontId="6" fillId="0" borderId="2" xfId="1" applyFont="1" applyBorder="1" applyAlignment="1">
      <alignment vertical="center" wrapText="1"/>
    </xf>
    <xf numFmtId="3" fontId="1" fillId="0" borderId="2" xfId="1" applyNumberFormat="1" applyBorder="1" applyAlignment="1">
      <alignment horizontal="center" vertical="center" wrapText="1"/>
    </xf>
    <xf numFmtId="168" fontId="1" fillId="0" borderId="2" xfId="1" applyNumberFormat="1" applyBorder="1" applyAlignment="1">
      <alignment vertical="center" wrapText="1"/>
    </xf>
    <xf numFmtId="4" fontId="1" fillId="0" borderId="2" xfId="1" applyNumberFormat="1" applyBorder="1" applyAlignment="1" applyProtection="1">
      <alignment vertical="center" wrapText="1"/>
      <protection hidden="1"/>
    </xf>
    <xf numFmtId="0" fontId="1" fillId="0" borderId="2" xfId="1" applyBorder="1" applyAlignment="1">
      <alignment vertical="center" wrapText="1"/>
    </xf>
    <xf numFmtId="4" fontId="1" fillId="0" borderId="2" xfId="2" applyNumberFormat="1" applyFont="1" applyFill="1" applyBorder="1" applyAlignment="1" applyProtection="1">
      <alignment vertical="center" wrapText="1"/>
      <protection hidden="1"/>
    </xf>
    <xf numFmtId="3" fontId="1" fillId="0" borderId="2" xfId="1" applyNumberFormat="1" applyBorder="1" applyAlignment="1" applyProtection="1">
      <alignment vertical="center" wrapText="1"/>
      <protection locked="0"/>
    </xf>
    <xf numFmtId="0" fontId="0" fillId="0" borderId="6" xfId="0" applyBorder="1" applyAlignment="1">
      <alignment vertical="center" wrapText="1"/>
    </xf>
    <xf numFmtId="0" fontId="24" fillId="0" borderId="2" xfId="1" applyFont="1" applyBorder="1" applyAlignment="1">
      <alignment horizontal="center" vertical="center" wrapText="1"/>
    </xf>
    <xf numFmtId="3" fontId="24" fillId="0" borderId="2" xfId="1" applyNumberFormat="1" applyFont="1" applyBorder="1" applyAlignment="1">
      <alignment horizontal="center" vertical="center" wrapText="1"/>
    </xf>
    <xf numFmtId="168" fontId="1" fillId="0" borderId="2" xfId="1" applyNumberFormat="1" applyBorder="1" applyAlignment="1" applyProtection="1">
      <alignment vertical="center" wrapText="1"/>
      <protection locked="0"/>
    </xf>
    <xf numFmtId="4" fontId="7" fillId="0" borderId="1" xfId="0" applyNumberFormat="1" applyFont="1" applyBorder="1" applyAlignment="1">
      <alignment vertical="center" wrapText="1"/>
    </xf>
    <xf numFmtId="3" fontId="6" fillId="0" borderId="2" xfId="1" applyNumberFormat="1" applyFont="1" applyBorder="1" applyAlignment="1">
      <alignment horizontal="center" vertical="center" wrapText="1"/>
    </xf>
    <xf numFmtId="168" fontId="6" fillId="0" borderId="2" xfId="1" applyNumberFormat="1" applyFont="1" applyBorder="1" applyAlignment="1">
      <alignment vertical="center" wrapText="1"/>
    </xf>
    <xf numFmtId="0" fontId="7" fillId="0" borderId="2" xfId="1" applyFont="1" applyBorder="1" applyAlignment="1">
      <alignment horizontal="center" vertical="center" wrapText="1"/>
    </xf>
    <xf numFmtId="168" fontId="7" fillId="0" borderId="2" xfId="1" applyNumberFormat="1" applyFont="1" applyBorder="1" applyAlignment="1">
      <alignment vertical="center" wrapText="1"/>
    </xf>
    <xf numFmtId="0" fontId="7" fillId="0" borderId="2" xfId="0" applyFont="1" applyBorder="1" applyAlignment="1">
      <alignment horizontal="left" vertical="center" wrapText="1"/>
    </xf>
    <xf numFmtId="41" fontId="1" fillId="0" borderId="2" xfId="19" applyNumberFormat="1" applyFont="1" applyFill="1" applyBorder="1" applyAlignment="1">
      <alignment horizontal="center" vertical="center"/>
    </xf>
    <xf numFmtId="0" fontId="1" fillId="0" borderId="2" xfId="1" quotePrefix="1" applyBorder="1" applyAlignment="1">
      <alignment vertical="center" wrapText="1"/>
    </xf>
    <xf numFmtId="0" fontId="1" fillId="0" borderId="2" xfId="1" applyBorder="1" applyAlignment="1">
      <alignment horizontal="left" vertical="center" wrapText="1"/>
    </xf>
    <xf numFmtId="3" fontId="7" fillId="0" borderId="2" xfId="1" applyNumberFormat="1" applyFont="1" applyBorder="1" applyAlignment="1">
      <alignment horizontal="center" vertical="center" wrapText="1"/>
    </xf>
    <xf numFmtId="4" fontId="7" fillId="0" borderId="2" xfId="2" applyNumberFormat="1" applyFont="1" applyFill="1" applyBorder="1" applyAlignment="1" applyProtection="1">
      <alignment vertical="center" wrapText="1"/>
      <protection hidden="1"/>
    </xf>
    <xf numFmtId="0" fontId="25" fillId="0" borderId="0" xfId="0" applyFont="1" applyAlignment="1">
      <alignment vertical="center"/>
    </xf>
    <xf numFmtId="0" fontId="24" fillId="0" borderId="2" xfId="0" applyFont="1" applyBorder="1" applyAlignment="1">
      <alignment horizontal="center" vertical="center" wrapText="1"/>
    </xf>
    <xf numFmtId="168" fontId="24" fillId="0" borderId="2" xfId="0" applyNumberFormat="1" applyFont="1" applyBorder="1" applyAlignment="1">
      <alignment vertical="center" wrapText="1"/>
    </xf>
    <xf numFmtId="0" fontId="1" fillId="0" borderId="7" xfId="1" quotePrefix="1" applyBorder="1" applyAlignment="1">
      <alignment vertical="center" wrapText="1"/>
    </xf>
    <xf numFmtId="0" fontId="26" fillId="0" borderId="2" xfId="1" applyFont="1" applyBorder="1" applyAlignment="1">
      <alignment horizontal="center" vertical="center" wrapText="1"/>
    </xf>
    <xf numFmtId="0" fontId="26" fillId="0" borderId="0" xfId="1" applyFont="1" applyAlignment="1">
      <alignment horizontal="center" vertical="center" wrapText="1"/>
    </xf>
    <xf numFmtId="0" fontId="7" fillId="0" borderId="2" xfId="1" applyFont="1" applyBorder="1" applyAlignment="1">
      <alignment vertical="center" wrapText="1"/>
    </xf>
    <xf numFmtId="168" fontId="1" fillId="0" borderId="2" xfId="1" applyNumberFormat="1" applyBorder="1" applyAlignment="1">
      <alignment horizontal="center" vertical="center" wrapText="1"/>
    </xf>
    <xf numFmtId="0" fontId="22" fillId="0" borderId="2" xfId="1" quotePrefix="1" applyFont="1" applyBorder="1" applyAlignment="1">
      <alignment horizontal="center" vertical="center" wrapText="1"/>
    </xf>
    <xf numFmtId="0" fontId="22" fillId="0" borderId="2" xfId="0" applyFont="1" applyBorder="1" applyAlignment="1">
      <alignment horizontal="left" vertical="center" wrapText="1"/>
    </xf>
    <xf numFmtId="0" fontId="26" fillId="0" borderId="2" xfId="0" applyFont="1" applyBorder="1" applyAlignment="1">
      <alignment horizontal="center" vertical="center"/>
    </xf>
    <xf numFmtId="168" fontId="26" fillId="0" borderId="2" xfId="1" applyNumberFormat="1" applyFont="1" applyBorder="1" applyAlignment="1">
      <alignment vertical="center" wrapText="1"/>
    </xf>
    <xf numFmtId="0" fontId="1" fillId="0" borderId="2" xfId="0" applyFont="1" applyBorder="1" applyAlignment="1">
      <alignment horizontal="left" vertical="center" wrapText="1"/>
    </xf>
    <xf numFmtId="4" fontId="22" fillId="0" borderId="1" xfId="0" applyNumberFormat="1" applyFont="1" applyBorder="1" applyAlignment="1">
      <alignment horizontal="center" vertical="center" wrapText="1"/>
    </xf>
    <xf numFmtId="0" fontId="22" fillId="0" borderId="2" xfId="1" applyFont="1" applyBorder="1" applyAlignment="1">
      <alignment horizontal="center" vertical="center" wrapText="1"/>
    </xf>
    <xf numFmtId="0" fontId="22" fillId="0" borderId="2" xfId="1" applyFont="1" applyBorder="1" applyAlignment="1">
      <alignment vertical="center" wrapText="1"/>
    </xf>
    <xf numFmtId="4" fontId="7" fillId="0" borderId="2" xfId="1" applyNumberFormat="1" applyFont="1" applyBorder="1" applyAlignment="1" applyProtection="1">
      <alignment vertical="center" wrapText="1"/>
      <protection hidden="1"/>
    </xf>
    <xf numFmtId="49" fontId="7" fillId="0" borderId="7" xfId="3" applyNumberFormat="1" applyFont="1" applyBorder="1" applyAlignment="1">
      <alignment horizontal="center" vertical="center" wrapText="1"/>
    </xf>
    <xf numFmtId="0" fontId="7" fillId="0" borderId="2" xfId="3" applyFont="1" applyBorder="1" applyAlignment="1">
      <alignment horizontal="center" vertical="center" wrapText="1"/>
    </xf>
    <xf numFmtId="3" fontId="7" fillId="0" borderId="6" xfId="3" applyNumberFormat="1" applyFont="1" applyBorder="1" applyAlignment="1">
      <alignment horizontal="center" vertical="center" wrapText="1"/>
    </xf>
    <xf numFmtId="49" fontId="22" fillId="0" borderId="7" xfId="3" applyNumberFormat="1" applyFont="1" applyBorder="1" applyAlignment="1">
      <alignment horizontal="center" vertical="center" wrapText="1"/>
    </xf>
    <xf numFmtId="0" fontId="22" fillId="0" borderId="0" xfId="3" applyFont="1" applyAlignment="1">
      <alignment vertical="center" wrapText="1" shrinkToFit="1"/>
    </xf>
    <xf numFmtId="4" fontId="7" fillId="0" borderId="6" xfId="3" applyNumberFormat="1" applyFont="1" applyBorder="1" applyAlignment="1">
      <alignment vertical="center" wrapText="1"/>
    </xf>
    <xf numFmtId="0" fontId="7" fillId="0" borderId="0" xfId="3" applyFont="1" applyAlignment="1">
      <alignment vertical="center" wrapText="1" shrinkToFit="1"/>
    </xf>
    <xf numFmtId="4" fontId="7" fillId="0" borderId="2" xfId="3" applyNumberFormat="1" applyFont="1" applyBorder="1" applyAlignment="1">
      <alignment vertical="center" wrapText="1"/>
    </xf>
    <xf numFmtId="3" fontId="7" fillId="0" borderId="0" xfId="3" applyNumberFormat="1" applyFont="1" applyAlignment="1">
      <alignment horizontal="center" vertical="center" wrapText="1"/>
    </xf>
    <xf numFmtId="49" fontId="7" fillId="0" borderId="2" xfId="3" applyNumberFormat="1" applyFont="1" applyBorder="1" applyAlignment="1">
      <alignment horizontal="center" vertical="center" wrapText="1"/>
    </xf>
    <xf numFmtId="0" fontId="22" fillId="0" borderId="2" xfId="3" applyFont="1" applyBorder="1" applyAlignment="1">
      <alignment vertical="center" wrapText="1" shrinkToFit="1"/>
    </xf>
    <xf numFmtId="0" fontId="7" fillId="0" borderId="2" xfId="3" applyFont="1" applyBorder="1" applyAlignment="1">
      <alignment vertical="center" wrapText="1" shrinkToFit="1"/>
    </xf>
    <xf numFmtId="3" fontId="7" fillId="0" borderId="2" xfId="3" applyNumberFormat="1" applyFont="1" applyBorder="1" applyAlignment="1">
      <alignment horizontal="center" vertical="center" wrapText="1"/>
    </xf>
    <xf numFmtId="49" fontId="1" fillId="0" borderId="2" xfId="3" applyNumberFormat="1" applyFont="1" applyBorder="1" applyAlignment="1">
      <alignment horizontal="center" vertical="center" wrapText="1"/>
    </xf>
    <xf numFmtId="0" fontId="1" fillId="0" borderId="2" xfId="3" applyFont="1" applyBorder="1" applyAlignment="1">
      <alignment horizontal="center" vertical="center" wrapText="1"/>
    </xf>
    <xf numFmtId="168" fontId="1" fillId="0" borderId="2" xfId="3" applyNumberFormat="1" applyFont="1" applyBorder="1" applyAlignment="1">
      <alignment vertical="center" wrapText="1"/>
    </xf>
    <xf numFmtId="49" fontId="1" fillId="0" borderId="7" xfId="3" applyNumberFormat="1" applyFont="1" applyBorder="1" applyAlignment="1">
      <alignment horizontal="center" vertical="center" wrapText="1"/>
    </xf>
    <xf numFmtId="0" fontId="6" fillId="0" borderId="0" xfId="3" applyFont="1" applyAlignment="1">
      <alignment vertical="center" wrapText="1"/>
    </xf>
    <xf numFmtId="3" fontId="1" fillId="0" borderId="0" xfId="3" applyNumberFormat="1" applyFont="1" applyAlignment="1">
      <alignment horizontal="center" vertical="center" wrapText="1"/>
    </xf>
    <xf numFmtId="0" fontId="1" fillId="0" borderId="0" xfId="3" applyFont="1" applyAlignment="1">
      <alignment vertical="center" wrapText="1"/>
    </xf>
    <xf numFmtId="0" fontId="1" fillId="0" borderId="0" xfId="3" applyFont="1" applyAlignment="1">
      <alignment vertical="center" wrapText="1" shrinkToFit="1"/>
    </xf>
    <xf numFmtId="0" fontId="28" fillId="0" borderId="2" xfId="0" applyFont="1" applyBorder="1" applyAlignment="1">
      <alignment horizontal="center" vertical="center"/>
    </xf>
    <xf numFmtId="0" fontId="1" fillId="0" borderId="7" xfId="1" applyBorder="1" applyAlignment="1">
      <alignment horizontal="center" vertical="center" wrapText="1"/>
    </xf>
    <xf numFmtId="0" fontId="6" fillId="0" borderId="0" xfId="3" applyFont="1" applyAlignment="1">
      <alignment vertical="center" wrapText="1" shrinkToFit="1"/>
    </xf>
    <xf numFmtId="168" fontId="2" fillId="0" borderId="2" xfId="3" applyNumberFormat="1" applyFont="1" applyBorder="1" applyAlignment="1">
      <alignment vertical="center"/>
    </xf>
    <xf numFmtId="0" fontId="1" fillId="0" borderId="2" xfId="3" applyFont="1" applyBorder="1" applyAlignment="1">
      <alignment horizontal="left" vertical="center" wrapText="1"/>
    </xf>
    <xf numFmtId="1" fontId="1" fillId="0" borderId="2" xfId="3" applyNumberFormat="1" applyFont="1" applyBorder="1" applyAlignment="1">
      <alignment vertical="center" wrapText="1"/>
    </xf>
    <xf numFmtId="0" fontId="30" fillId="0" borderId="2" xfId="0" applyFont="1" applyBorder="1" applyAlignment="1">
      <alignment horizontal="left" vertical="center"/>
    </xf>
    <xf numFmtId="2" fontId="28" fillId="0" borderId="0" xfId="0" applyNumberFormat="1" applyFont="1" applyAlignment="1">
      <alignment horizontal="center" vertical="center"/>
    </xf>
    <xf numFmtId="49" fontId="23" fillId="0" borderId="1" xfId="0" applyNumberFormat="1" applyFont="1" applyBorder="1" applyAlignment="1">
      <alignment horizontal="center" vertical="center" wrapText="1"/>
    </xf>
    <xf numFmtId="0" fontId="23" fillId="0" borderId="1" xfId="0" applyFont="1" applyBorder="1" applyAlignment="1">
      <alignment horizontal="center" vertical="center" wrapText="1"/>
    </xf>
    <xf numFmtId="1" fontId="23" fillId="0" borderId="1" xfId="0" applyNumberFormat="1" applyFont="1" applyBorder="1" applyAlignment="1">
      <alignment horizontal="center" vertical="center" wrapText="1"/>
    </xf>
    <xf numFmtId="1" fontId="1" fillId="0" borderId="2" xfId="1" applyNumberFormat="1" applyBorder="1" applyAlignment="1">
      <alignment vertical="center" wrapText="1"/>
    </xf>
    <xf numFmtId="1" fontId="1" fillId="0" borderId="2" xfId="1" applyNumberFormat="1" applyBorder="1" applyAlignment="1" applyProtection="1">
      <alignment vertical="center" wrapText="1"/>
      <protection locked="0"/>
    </xf>
    <xf numFmtId="0" fontId="1" fillId="0" borderId="7" xfId="1" applyBorder="1" applyAlignment="1">
      <alignment vertical="center"/>
    </xf>
    <xf numFmtId="1" fontId="1" fillId="0" borderId="6" xfId="1" applyNumberFormat="1" applyBorder="1" applyAlignment="1">
      <alignment vertical="center" wrapText="1"/>
    </xf>
    <xf numFmtId="0" fontId="6" fillId="0" borderId="2" xfId="1" quotePrefix="1" applyFont="1" applyBorder="1" applyAlignment="1">
      <alignment horizontal="center" vertical="center" wrapText="1"/>
    </xf>
    <xf numFmtId="0" fontId="6" fillId="0" borderId="2" xfId="0" applyFont="1" applyBorder="1" applyAlignment="1">
      <alignment horizontal="left" vertical="center" wrapText="1"/>
    </xf>
    <xf numFmtId="0" fontId="0" fillId="0" borderId="2" xfId="0" applyBorder="1" applyAlignment="1">
      <alignment vertical="center" wrapText="1"/>
    </xf>
    <xf numFmtId="0" fontId="24" fillId="0" borderId="0" xfId="0" applyFont="1" applyAlignment="1">
      <alignment horizontal="left" vertical="center"/>
    </xf>
    <xf numFmtId="0" fontId="7" fillId="0" borderId="0" xfId="0" applyFont="1" applyAlignment="1">
      <alignment horizontal="left" vertical="center"/>
    </xf>
    <xf numFmtId="0" fontId="24" fillId="0" borderId="0" xfId="0" quotePrefix="1" applyFont="1" applyAlignment="1">
      <alignment horizontal="left" vertical="center"/>
    </xf>
    <xf numFmtId="168" fontId="2" fillId="0" borderId="2" xfId="0" applyNumberFormat="1" applyFont="1" applyBorder="1" applyAlignment="1">
      <alignment vertical="center" wrapText="1"/>
    </xf>
    <xf numFmtId="0" fontId="1" fillId="0" borderId="0" xfId="0" applyFont="1" applyAlignment="1">
      <alignment horizontal="left" vertical="center"/>
    </xf>
    <xf numFmtId="0" fontId="6" fillId="0" borderId="6" xfId="1" applyFont="1" applyBorder="1" applyAlignment="1">
      <alignment horizontal="center" vertical="center" wrapText="1"/>
    </xf>
    <xf numFmtId="0" fontId="1" fillId="0" borderId="6" xfId="1" applyBorder="1" applyAlignment="1">
      <alignment horizontal="center" vertical="center" wrapText="1"/>
    </xf>
    <xf numFmtId="49" fontId="22" fillId="0" borderId="2" xfId="3" applyNumberFormat="1" applyFont="1" applyBorder="1" applyAlignment="1">
      <alignment horizontal="center" vertical="center" wrapText="1"/>
    </xf>
    <xf numFmtId="49" fontId="30" fillId="0" borderId="2" xfId="3" applyNumberFormat="1" applyFont="1" applyBorder="1" applyAlignment="1">
      <alignment horizontal="center" vertical="center" wrapText="1"/>
    </xf>
    <xf numFmtId="0" fontId="0" fillId="0" borderId="2" xfId="0" applyBorder="1" applyAlignment="1">
      <alignment vertical="center"/>
    </xf>
    <xf numFmtId="168" fontId="1" fillId="0" borderId="6" xfId="1" applyNumberFormat="1" applyBorder="1" applyAlignment="1" applyProtection="1">
      <alignment vertical="center" wrapText="1"/>
      <protection locked="0"/>
    </xf>
    <xf numFmtId="4" fontId="22" fillId="0" borderId="1" xfId="0" applyNumberFormat="1" applyFont="1" applyBorder="1" applyAlignment="1">
      <alignment vertical="center" wrapText="1"/>
    </xf>
    <xf numFmtId="4" fontId="22" fillId="0" borderId="9" xfId="0" applyNumberFormat="1" applyFont="1" applyBorder="1" applyAlignment="1">
      <alignment vertical="center" wrapText="1"/>
    </xf>
    <xf numFmtId="0" fontId="25" fillId="0" borderId="6" xfId="0" applyFont="1" applyBorder="1" applyAlignment="1">
      <alignment vertical="center" wrapText="1"/>
    </xf>
    <xf numFmtId="0" fontId="25" fillId="0" borderId="2" xfId="0" applyFont="1" applyBorder="1" applyAlignment="1">
      <alignment vertical="center" wrapText="1"/>
    </xf>
    <xf numFmtId="0" fontId="22" fillId="0" borderId="0" xfId="0" applyFont="1" applyAlignment="1">
      <alignment vertical="center" wrapText="1"/>
    </xf>
    <xf numFmtId="4" fontId="7" fillId="0" borderId="0" xfId="0" applyNumberFormat="1" applyFont="1" applyAlignment="1">
      <alignment vertical="center" wrapText="1"/>
    </xf>
    <xf numFmtId="49" fontId="6" fillId="0" borderId="7" xfId="3" applyNumberFormat="1" applyFont="1" applyBorder="1" applyAlignment="1">
      <alignment horizontal="center" vertical="center" wrapText="1"/>
    </xf>
    <xf numFmtId="0" fontId="17" fillId="0" borderId="6" xfId="0" applyFont="1" applyBorder="1" applyAlignment="1">
      <alignment horizontal="left" vertical="center"/>
    </xf>
    <xf numFmtId="0" fontId="0" fillId="0" borderId="1" xfId="0" applyBorder="1" applyAlignment="1">
      <alignment vertical="center"/>
    </xf>
    <xf numFmtId="0" fontId="20" fillId="0" borderId="1" xfId="0" applyFont="1" applyBorder="1" applyAlignment="1">
      <alignment vertical="center"/>
    </xf>
    <xf numFmtId="0" fontId="20" fillId="0" borderId="9" xfId="0" applyFont="1" applyBorder="1" applyAlignment="1">
      <alignment vertical="center"/>
    </xf>
    <xf numFmtId="0" fontId="1" fillId="0" borderId="2" xfId="2" applyNumberFormat="1" applyFont="1" applyFill="1" applyBorder="1" applyAlignment="1">
      <alignment horizontal="center" vertical="center"/>
    </xf>
    <xf numFmtId="4" fontId="1" fillId="0" borderId="0" xfId="11" applyNumberFormat="1" applyAlignment="1">
      <alignment horizontal="center" vertical="center" wrapText="1"/>
    </xf>
    <xf numFmtId="49" fontId="6" fillId="0" borderId="2" xfId="11" applyNumberFormat="1" applyFont="1" applyBorder="1" applyAlignment="1">
      <alignment horizontal="center" vertical="center" wrapText="1"/>
    </xf>
    <xf numFmtId="49" fontId="6" fillId="0" borderId="7" xfId="11" applyNumberFormat="1" applyFont="1" applyBorder="1" applyAlignment="1">
      <alignment horizontal="center" vertical="center" wrapText="1"/>
    </xf>
    <xf numFmtId="0" fontId="24" fillId="0" borderId="2" xfId="0" applyFont="1" applyBorder="1" applyAlignment="1">
      <alignment horizontal="left" vertical="center"/>
    </xf>
    <xf numFmtId="3" fontId="1" fillId="0" borderId="2" xfId="1" applyNumberFormat="1" applyBorder="1" applyAlignment="1">
      <alignment horizontal="left" vertical="center" wrapText="1"/>
    </xf>
    <xf numFmtId="0" fontId="6" fillId="0" borderId="9" xfId="0" applyFont="1" applyBorder="1" applyAlignment="1">
      <alignment vertical="center" wrapText="1"/>
    </xf>
    <xf numFmtId="169" fontId="1" fillId="0" borderId="2" xfId="2" applyNumberFormat="1" applyFont="1" applyFill="1" applyBorder="1" applyAlignment="1">
      <alignment vertical="center"/>
    </xf>
    <xf numFmtId="169" fontId="1" fillId="0" borderId="1" xfId="2" applyNumberFormat="1" applyFont="1" applyFill="1" applyBorder="1" applyAlignment="1">
      <alignment vertical="center"/>
    </xf>
    <xf numFmtId="0" fontId="7" fillId="0" borderId="7" xfId="0" applyFont="1" applyBorder="1" applyAlignment="1">
      <alignment vertical="center" wrapText="1"/>
    </xf>
    <xf numFmtId="0" fontId="7" fillId="0" borderId="6" xfId="0" applyFont="1" applyBorder="1" applyAlignment="1">
      <alignment vertical="center" wrapText="1"/>
    </xf>
    <xf numFmtId="0" fontId="7" fillId="0" borderId="7" xfId="0" applyFont="1" applyBorder="1" applyAlignment="1">
      <alignment horizontal="center" vertical="center"/>
    </xf>
    <xf numFmtId="0" fontId="1" fillId="0" borderId="9" xfId="0" applyFont="1" applyBorder="1" applyAlignment="1">
      <alignment horizontal="center" vertical="center" wrapText="1"/>
    </xf>
    <xf numFmtId="0" fontId="20" fillId="0" borderId="2" xfId="0" applyFont="1" applyBorder="1" applyAlignment="1">
      <alignment vertical="center"/>
    </xf>
    <xf numFmtId="4" fontId="1" fillId="0" borderId="9" xfId="12" applyNumberFormat="1" applyFont="1" applyFill="1" applyBorder="1" applyAlignment="1">
      <alignment vertical="center"/>
    </xf>
    <xf numFmtId="4" fontId="1" fillId="0" borderId="0" xfId="12" applyNumberFormat="1" applyFont="1" applyFill="1" applyBorder="1" applyAlignment="1">
      <alignment vertical="center"/>
    </xf>
    <xf numFmtId="0" fontId="1" fillId="0" borderId="0" xfId="1" applyAlignment="1">
      <alignment horizontal="center" vertical="center" wrapText="1"/>
    </xf>
    <xf numFmtId="3" fontId="1" fillId="0" borderId="0" xfId="1" applyNumberFormat="1" applyAlignment="1">
      <alignment horizontal="center" vertical="center" wrapText="1"/>
    </xf>
    <xf numFmtId="1" fontId="1" fillId="0" borderId="0" xfId="1" applyNumberFormat="1" applyAlignment="1">
      <alignment vertical="center" wrapText="1"/>
    </xf>
    <xf numFmtId="4" fontId="1" fillId="0" borderId="0" xfId="1" applyNumberFormat="1" applyAlignment="1" applyProtection="1">
      <alignment vertical="center" wrapText="1"/>
      <protection hidden="1"/>
    </xf>
    <xf numFmtId="169" fontId="6" fillId="0" borderId="1" xfId="2" applyNumberFormat="1" applyFont="1" applyFill="1" applyBorder="1" applyAlignment="1">
      <alignment vertical="center"/>
    </xf>
    <xf numFmtId="168" fontId="23" fillId="0" borderId="1" xfId="0" applyNumberFormat="1" applyFont="1" applyBorder="1" applyAlignment="1">
      <alignment horizontal="center" vertical="center" wrapText="1"/>
    </xf>
    <xf numFmtId="49" fontId="22" fillId="0" borderId="2" xfId="0" applyNumberFormat="1" applyFont="1" applyBorder="1" applyAlignment="1">
      <alignment horizontal="center" vertical="center" wrapText="1"/>
    </xf>
    <xf numFmtId="0" fontId="22" fillId="0" borderId="2" xfId="0" applyFont="1" applyBorder="1" applyAlignment="1">
      <alignment horizontal="center" vertical="center" wrapText="1"/>
    </xf>
    <xf numFmtId="0" fontId="22" fillId="0" borderId="2" xfId="0" applyFont="1" applyBorder="1" applyAlignment="1">
      <alignment vertical="center" wrapText="1"/>
    </xf>
    <xf numFmtId="4" fontId="7" fillId="0" borderId="2" xfId="0" applyNumberFormat="1" applyFont="1" applyBorder="1" applyAlignment="1">
      <alignment vertical="center" wrapText="1"/>
    </xf>
    <xf numFmtId="49" fontId="7" fillId="0" borderId="2" xfId="0" applyNumberFormat="1" applyFont="1" applyBorder="1" applyAlignment="1">
      <alignment horizontal="center" vertical="center" wrapText="1"/>
    </xf>
    <xf numFmtId="0" fontId="7" fillId="0" borderId="2" xfId="0" applyFont="1" applyBorder="1" applyAlignment="1">
      <alignment vertical="center" wrapText="1"/>
    </xf>
    <xf numFmtId="49" fontId="1" fillId="0" borderId="2" xfId="0" applyNumberFormat="1" applyFont="1" applyBorder="1" applyAlignment="1">
      <alignment horizontal="center" vertical="center" wrapText="1"/>
    </xf>
    <xf numFmtId="0" fontId="1" fillId="0" borderId="2" xfId="0" applyFont="1" applyBorder="1" applyAlignment="1">
      <alignment vertical="center" wrapText="1"/>
    </xf>
    <xf numFmtId="4" fontId="24" fillId="0" borderId="2" xfId="0" applyNumberFormat="1" applyFont="1" applyBorder="1" applyAlignment="1">
      <alignment vertical="center" wrapText="1"/>
    </xf>
    <xf numFmtId="168" fontId="7" fillId="0" borderId="6" xfId="0" applyNumberFormat="1" applyFont="1" applyBorder="1" applyAlignment="1">
      <alignment vertical="center" wrapText="1"/>
    </xf>
    <xf numFmtId="0" fontId="1" fillId="0" borderId="0" xfId="0" quotePrefix="1" applyFont="1" applyAlignment="1">
      <alignment horizontal="left" vertical="center"/>
    </xf>
    <xf numFmtId="168" fontId="7" fillId="0" borderId="0" xfId="0" applyNumberFormat="1" applyFont="1" applyAlignment="1">
      <alignment vertical="center" wrapText="1"/>
    </xf>
    <xf numFmtId="0" fontId="1" fillId="0" borderId="6" xfId="0" applyFont="1" applyBorder="1" applyAlignment="1">
      <alignment horizontal="left" vertical="center"/>
    </xf>
    <xf numFmtId="49" fontId="7" fillId="0" borderId="7" xfId="0" applyNumberFormat="1" applyFont="1" applyBorder="1" applyAlignment="1">
      <alignment horizontal="center" vertical="center" wrapText="1"/>
    </xf>
    <xf numFmtId="4" fontId="22" fillId="0" borderId="2" xfId="0" applyNumberFormat="1" applyFont="1" applyBorder="1" applyAlignment="1">
      <alignment vertical="center" wrapText="1"/>
    </xf>
    <xf numFmtId="49" fontId="7" fillId="3" borderId="2" xfId="0" applyNumberFormat="1" applyFont="1" applyFill="1" applyBorder="1" applyAlignment="1">
      <alignment horizontal="center" vertical="center" wrapText="1"/>
    </xf>
    <xf numFmtId="0" fontId="7" fillId="3" borderId="2" xfId="0" applyFont="1" applyFill="1" applyBorder="1" applyAlignment="1">
      <alignment vertical="center" wrapText="1"/>
    </xf>
    <xf numFmtId="0" fontId="7" fillId="3" borderId="6" xfId="0" applyFont="1" applyFill="1" applyBorder="1" applyAlignment="1">
      <alignment vertical="center" wrapText="1"/>
    </xf>
    <xf numFmtId="0" fontId="7" fillId="3" borderId="2" xfId="0" applyFont="1" applyFill="1" applyBorder="1" applyAlignment="1">
      <alignment horizontal="center" vertical="center" wrapText="1"/>
    </xf>
    <xf numFmtId="168" fontId="7" fillId="3" borderId="0" xfId="0" applyNumberFormat="1" applyFont="1" applyFill="1" applyAlignment="1">
      <alignment vertical="center" wrapText="1"/>
    </xf>
    <xf numFmtId="4" fontId="7" fillId="3" borderId="2" xfId="0" applyNumberFormat="1" applyFont="1" applyFill="1" applyBorder="1" applyAlignment="1">
      <alignment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7" xfId="13" applyFont="1" applyFill="1" applyBorder="1" applyAlignment="1">
      <alignment vertical="center" wrapText="1"/>
    </xf>
    <xf numFmtId="0" fontId="1" fillId="3" borderId="2" xfId="13" applyFont="1" applyFill="1" applyBorder="1" applyAlignment="1">
      <alignment vertical="center" wrapText="1"/>
    </xf>
    <xf numFmtId="0" fontId="1" fillId="3" borderId="2" xfId="13" applyFont="1" applyFill="1" applyBorder="1" applyAlignment="1">
      <alignment horizontal="center" vertical="center" wrapText="1"/>
    </xf>
    <xf numFmtId="0" fontId="23" fillId="0" borderId="9" xfId="0" applyFont="1" applyBorder="1" applyAlignment="1">
      <alignment horizontal="center" vertical="center" wrapText="1"/>
    </xf>
    <xf numFmtId="0" fontId="32"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0" fillId="0" borderId="2" xfId="0" applyBorder="1"/>
    <xf numFmtId="0" fontId="20" fillId="0" borderId="2" xfId="0" applyFont="1" applyBorder="1" applyAlignment="1">
      <alignment horizontal="center" vertical="center"/>
    </xf>
    <xf numFmtId="0" fontId="20" fillId="0" borderId="13" xfId="0" applyFont="1" applyBorder="1" applyAlignment="1">
      <alignment horizontal="center" vertical="center"/>
    </xf>
    <xf numFmtId="0" fontId="0" fillId="0" borderId="11" xfId="0" applyBorder="1"/>
    <xf numFmtId="0" fontId="0" fillId="0" borderId="10" xfId="0" applyBorder="1"/>
    <xf numFmtId="0" fontId="0" fillId="0" borderId="6" xfId="0" applyBorder="1"/>
    <xf numFmtId="0" fontId="20" fillId="0" borderId="7" xfId="0" applyFont="1" applyBorder="1" applyAlignment="1">
      <alignment vertical="center"/>
    </xf>
    <xf numFmtId="0" fontId="20" fillId="0" borderId="14" xfId="0" applyFont="1" applyBorder="1" applyAlignment="1">
      <alignment vertical="center"/>
    </xf>
    <xf numFmtId="0" fontId="23" fillId="0" borderId="12" xfId="0" applyFont="1" applyBorder="1" applyAlignment="1">
      <alignment horizontal="center" vertical="center" wrapText="1"/>
    </xf>
    <xf numFmtId="0" fontId="32" fillId="0" borderId="7"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9" xfId="0" applyFont="1" applyBorder="1" applyAlignment="1">
      <alignment vertical="center" wrapText="1"/>
    </xf>
    <xf numFmtId="0" fontId="32" fillId="0" borderId="2" xfId="0" applyFont="1" applyBorder="1" applyAlignment="1">
      <alignment vertical="center" wrapText="1"/>
    </xf>
    <xf numFmtId="0" fontId="23" fillId="0" borderId="2" xfId="0" applyFont="1" applyBorder="1" applyAlignment="1">
      <alignment vertical="center" wrapText="1"/>
    </xf>
    <xf numFmtId="0" fontId="23" fillId="0" borderId="13" xfId="0" applyFont="1" applyBorder="1" applyAlignment="1">
      <alignment vertical="center" wrapText="1"/>
    </xf>
    <xf numFmtId="0" fontId="32" fillId="0" borderId="0" xfId="0" applyFont="1" applyAlignment="1">
      <alignment horizontal="center" vertical="center" wrapText="1"/>
    </xf>
    <xf numFmtId="0" fontId="32" fillId="0" borderId="8" xfId="0" applyFont="1" applyBorder="1" applyAlignment="1">
      <alignment horizontal="center" vertical="center" wrapText="1"/>
    </xf>
    <xf numFmtId="0" fontId="0" fillId="0" borderId="9" xfId="0" applyBorder="1"/>
    <xf numFmtId="3" fontId="32" fillId="0" borderId="2" xfId="0" applyNumberFormat="1" applyFont="1" applyBorder="1" applyAlignment="1">
      <alignment horizontal="center" vertical="center" wrapText="1"/>
    </xf>
    <xf numFmtId="0" fontId="32" fillId="0" borderId="13" xfId="0" applyFont="1" applyBorder="1" applyAlignment="1">
      <alignment horizontal="center" vertical="center" wrapText="1"/>
    </xf>
    <xf numFmtId="0" fontId="31" fillId="0" borderId="2" xfId="0" applyFont="1" applyBorder="1" applyAlignment="1">
      <alignment vertical="center" wrapText="1"/>
    </xf>
    <xf numFmtId="0" fontId="0" fillId="0" borderId="13" xfId="0" applyBorder="1" applyAlignment="1">
      <alignment vertical="center"/>
    </xf>
    <xf numFmtId="3" fontId="7" fillId="0" borderId="1" xfId="0" applyNumberFormat="1" applyFont="1" applyBorder="1" applyAlignment="1">
      <alignment vertical="center" wrapText="1"/>
    </xf>
    <xf numFmtId="3" fontId="22" fillId="0" borderId="1" xfId="0" applyNumberFormat="1" applyFont="1" applyBorder="1" applyAlignment="1">
      <alignment horizontal="center" vertical="center" wrapText="1"/>
    </xf>
    <xf numFmtId="3" fontId="7" fillId="0" borderId="2" xfId="0" applyNumberFormat="1" applyFont="1" applyBorder="1" applyAlignment="1">
      <alignment vertical="center" wrapText="1"/>
    </xf>
    <xf numFmtId="3" fontId="1" fillId="0" borderId="2" xfId="1" applyNumberFormat="1" applyBorder="1" applyAlignment="1">
      <alignment vertical="center" wrapText="1"/>
    </xf>
    <xf numFmtId="3" fontId="1" fillId="0" borderId="2" xfId="1" applyNumberFormat="1" applyBorder="1" applyAlignment="1" applyProtection="1">
      <alignment vertical="center" wrapText="1"/>
      <protection hidden="1"/>
    </xf>
    <xf numFmtId="3" fontId="1" fillId="0" borderId="2" xfId="2" applyFont="1" applyFill="1" applyBorder="1" applyAlignment="1" applyProtection="1">
      <alignment vertical="center" wrapText="1"/>
      <protection hidden="1"/>
    </xf>
    <xf numFmtId="0" fontId="1" fillId="0" borderId="2" xfId="1" applyBorder="1" applyAlignment="1">
      <alignment wrapText="1"/>
    </xf>
    <xf numFmtId="3" fontId="7" fillId="0" borderId="2" xfId="2" applyFont="1" applyFill="1" applyBorder="1" applyAlignment="1" applyProtection="1">
      <alignment vertical="center" wrapText="1"/>
      <protection hidden="1"/>
    </xf>
    <xf numFmtId="3" fontId="7" fillId="0" borderId="2" xfId="1" applyNumberFormat="1" applyFont="1" applyBorder="1" applyAlignment="1">
      <alignment vertical="center" wrapText="1"/>
    </xf>
    <xf numFmtId="0" fontId="1" fillId="0" borderId="7" xfId="1" applyBorder="1" applyAlignment="1">
      <alignment wrapText="1"/>
    </xf>
    <xf numFmtId="0" fontId="1" fillId="0" borderId="0" xfId="11" applyAlignment="1">
      <alignment horizontal="center" vertical="center" wrapText="1"/>
    </xf>
    <xf numFmtId="4" fontId="1" fillId="0" borderId="6" xfId="11" applyNumberFormat="1" applyBorder="1" applyAlignment="1">
      <alignment horizontal="center" vertical="center" wrapText="1"/>
    </xf>
    <xf numFmtId="49" fontId="1" fillId="0" borderId="14" xfId="11" applyNumberFormat="1" applyBorder="1" applyAlignment="1">
      <alignment horizontal="center" vertical="center" wrapText="1"/>
    </xf>
    <xf numFmtId="1" fontId="1" fillId="0" borderId="13" xfId="12" applyNumberFormat="1" applyFont="1" applyFill="1" applyBorder="1" applyAlignment="1">
      <alignment horizontal="center" vertical="center" wrapText="1"/>
    </xf>
    <xf numFmtId="0" fontId="6" fillId="0" borderId="0" xfId="11" applyFont="1" applyAlignment="1">
      <alignment horizontal="center" vertical="center" wrapText="1"/>
    </xf>
    <xf numFmtId="1" fontId="6" fillId="0" borderId="2" xfId="12" applyNumberFormat="1" applyFont="1" applyFill="1" applyBorder="1" applyAlignment="1">
      <alignment horizontal="center" vertical="center" wrapText="1"/>
    </xf>
    <xf numFmtId="4" fontId="6" fillId="0" borderId="6" xfId="11" applyNumberFormat="1" applyFont="1" applyBorder="1" applyAlignment="1">
      <alignment horizontal="center" vertical="center" wrapText="1"/>
    </xf>
    <xf numFmtId="4" fontId="6" fillId="0" borderId="2" xfId="0" applyNumberFormat="1" applyFont="1" applyBorder="1" applyAlignment="1">
      <alignment vertical="center"/>
    </xf>
    <xf numFmtId="0" fontId="34" fillId="0" borderId="0" xfId="1" applyFont="1" applyAlignment="1">
      <alignment horizontal="center" vertical="center" wrapText="1"/>
    </xf>
    <xf numFmtId="0" fontId="6" fillId="0" borderId="2" xfId="1" quotePrefix="1" applyFont="1" applyBorder="1" applyAlignment="1">
      <alignment vertical="center" wrapText="1"/>
    </xf>
    <xf numFmtId="0" fontId="1"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0" xfId="0" applyFont="1" applyAlignment="1">
      <alignment horizontal="center" vertical="center"/>
    </xf>
    <xf numFmtId="0" fontId="22" fillId="0" borderId="3" xfId="0" applyFont="1" applyBorder="1" applyAlignment="1">
      <alignment vertical="center" wrapText="1"/>
    </xf>
    <xf numFmtId="0" fontId="22" fillId="0" borderId="4" xfId="0" applyFont="1" applyBorder="1" applyAlignment="1">
      <alignment vertical="center" wrapText="1"/>
    </xf>
    <xf numFmtId="0" fontId="22" fillId="0" borderId="5" xfId="0" applyFont="1" applyBorder="1" applyAlignment="1">
      <alignment vertical="center" wrapText="1"/>
    </xf>
    <xf numFmtId="0" fontId="22" fillId="0" borderId="0" xfId="0" applyFont="1" applyAlignment="1">
      <alignment horizontal="center" vertical="center"/>
    </xf>
    <xf numFmtId="0" fontId="22" fillId="0" borderId="13" xfId="0" applyFont="1" applyBorder="1" applyAlignment="1">
      <alignment vertical="center" wrapText="1"/>
    </xf>
    <xf numFmtId="49" fontId="21" fillId="0" borderId="0" xfId="0" applyNumberFormat="1" applyFont="1" applyAlignment="1">
      <alignment horizontal="left" vertical="center"/>
    </xf>
    <xf numFmtId="0" fontId="7" fillId="0" borderId="4" xfId="0" applyFont="1" applyBorder="1" applyAlignment="1">
      <alignment vertical="center" wrapText="1"/>
    </xf>
    <xf numFmtId="0" fontId="7" fillId="0" borderId="5" xfId="0" applyFont="1" applyBorder="1" applyAlignment="1">
      <alignment vertical="center" wrapText="1"/>
    </xf>
    <xf numFmtId="0" fontId="21" fillId="0" borderId="0" xfId="0" applyFont="1" applyAlignment="1">
      <alignment horizontal="center" vertical="center"/>
    </xf>
    <xf numFmtId="0" fontId="22" fillId="0" borderId="1" xfId="0" applyFont="1" applyBorder="1" applyAlignment="1">
      <alignment vertical="center" wrapText="1"/>
    </xf>
    <xf numFmtId="0" fontId="7" fillId="0" borderId="1" xfId="0" applyFont="1" applyBorder="1" applyAlignment="1">
      <alignment vertical="center" wrapText="1"/>
    </xf>
    <xf numFmtId="0" fontId="1" fillId="0" borderId="7" xfId="11" applyBorder="1" applyAlignment="1">
      <alignment horizontal="left" vertical="center" wrapText="1"/>
    </xf>
    <xf numFmtId="0" fontId="1" fillId="0" borderId="0" xfId="11" applyAlignment="1">
      <alignment horizontal="left" vertical="center" wrapText="1"/>
    </xf>
    <xf numFmtId="0" fontId="1" fillId="0" borderId="6" xfId="11" applyBorder="1" applyAlignment="1">
      <alignment horizontal="left" vertical="center" wrapText="1"/>
    </xf>
    <xf numFmtId="0" fontId="6" fillId="0" borderId="7" xfId="11" applyFont="1" applyBorder="1" applyAlignment="1">
      <alignment horizontal="left" vertical="center" wrapText="1"/>
    </xf>
    <xf numFmtId="0" fontId="6" fillId="0" borderId="0" xfId="11" applyFont="1" applyAlignment="1">
      <alignment horizontal="left" vertical="center" wrapText="1"/>
    </xf>
    <xf numFmtId="0" fontId="6" fillId="0" borderId="6" xfId="11" applyFont="1" applyBorder="1" applyAlignment="1">
      <alignment horizontal="left" vertical="center" wrapText="1"/>
    </xf>
    <xf numFmtId="0" fontId="1" fillId="0" borderId="7" xfId="18" applyBorder="1" applyAlignment="1">
      <alignment horizontal="left" vertical="center" wrapText="1"/>
    </xf>
    <xf numFmtId="0" fontId="1" fillId="0" borderId="0" xfId="18" applyAlignment="1">
      <alignment horizontal="left" vertical="center" wrapText="1"/>
    </xf>
    <xf numFmtId="0" fontId="1" fillId="0" borderId="6" xfId="18" applyBorder="1" applyAlignment="1">
      <alignment horizontal="left" vertical="center" wrapText="1"/>
    </xf>
    <xf numFmtId="0" fontId="6" fillId="0" borderId="7" xfId="18" applyFont="1" applyBorder="1" applyAlignment="1">
      <alignment horizontal="left" vertical="center" wrapText="1"/>
    </xf>
    <xf numFmtId="0" fontId="6" fillId="0" borderId="0" xfId="18" applyFont="1" applyAlignment="1">
      <alignment horizontal="left" vertical="center" wrapText="1"/>
    </xf>
    <xf numFmtId="0" fontId="6" fillId="0" borderId="6" xfId="18" applyFont="1" applyBorder="1" applyAlignment="1">
      <alignment horizontal="left" vertical="center" wrapText="1"/>
    </xf>
    <xf numFmtId="0" fontId="0" fillId="0" borderId="0" xfId="0" applyAlignment="1">
      <alignment horizontal="left" vertical="center" wrapText="1"/>
    </xf>
    <xf numFmtId="0" fontId="0" fillId="0" borderId="6" xfId="0" applyBorder="1" applyAlignment="1">
      <alignment horizontal="left" vertical="center" wrapText="1"/>
    </xf>
    <xf numFmtId="0" fontId="6" fillId="0" borderId="7" xfId="0" applyFont="1" applyBorder="1" applyAlignment="1">
      <alignment vertical="center"/>
    </xf>
    <xf numFmtId="0" fontId="6" fillId="0" borderId="0" xfId="0" applyFont="1" applyAlignment="1">
      <alignment vertical="center"/>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8" xfId="0" applyFont="1" applyBorder="1" applyAlignment="1">
      <alignment horizontal="left" vertical="center" wrapText="1"/>
    </xf>
    <xf numFmtId="0" fontId="6" fillId="0" borderId="3" xfId="0" applyFont="1" applyBorder="1" applyAlignment="1">
      <alignment vertical="center"/>
    </xf>
    <xf numFmtId="0" fontId="6" fillId="0" borderId="4" xfId="0" applyFont="1" applyBorder="1" applyAlignment="1">
      <alignment vertical="center"/>
    </xf>
    <xf numFmtId="0" fontId="6" fillId="0" borderId="5" xfId="0" applyFont="1" applyBorder="1" applyAlignment="1">
      <alignment vertical="center"/>
    </xf>
    <xf numFmtId="0" fontId="22" fillId="0" borderId="3" xfId="0" applyFont="1" applyBorder="1" applyAlignment="1">
      <alignment horizontal="left" vertical="center" wrapText="1"/>
    </xf>
    <xf numFmtId="0" fontId="22" fillId="0" borderId="4" xfId="0" applyFont="1" applyBorder="1" applyAlignment="1">
      <alignment horizontal="left" vertical="center" wrapText="1"/>
    </xf>
    <xf numFmtId="0" fontId="22" fillId="0" borderId="5" xfId="0" applyFont="1" applyBorder="1" applyAlignment="1">
      <alignment horizontal="left" vertical="center" wrapText="1"/>
    </xf>
    <xf numFmtId="167" fontId="1" fillId="0" borderId="7" xfId="11" applyNumberFormat="1" applyBorder="1" applyAlignment="1">
      <alignment horizontal="left" vertical="center" wrapText="1"/>
    </xf>
    <xf numFmtId="167" fontId="1" fillId="0" borderId="0" xfId="11" applyNumberFormat="1" applyAlignment="1">
      <alignment horizontal="left" vertical="center" wrapText="1"/>
    </xf>
    <xf numFmtId="167" fontId="1" fillId="0" borderId="6" xfId="11" applyNumberFormat="1" applyBorder="1" applyAlignment="1">
      <alignment horizontal="left" vertical="center" wrapText="1"/>
    </xf>
    <xf numFmtId="0" fontId="6" fillId="0" borderId="7" xfId="0" applyFont="1" applyBorder="1" applyAlignment="1">
      <alignment vertical="center" wrapText="1"/>
    </xf>
    <xf numFmtId="0" fontId="6" fillId="0" borderId="0" xfId="0" applyFont="1" applyAlignment="1">
      <alignment vertical="center" wrapText="1"/>
    </xf>
    <xf numFmtId="0" fontId="1" fillId="0" borderId="7" xfId="0" applyFont="1" applyBorder="1" applyAlignment="1">
      <alignment vertical="center"/>
    </xf>
    <xf numFmtId="0" fontId="1" fillId="0" borderId="0" xfId="0" applyFont="1" applyAlignment="1">
      <alignment vertical="center"/>
    </xf>
    <xf numFmtId="0" fontId="1" fillId="0" borderId="7" xfId="0" applyFont="1" applyBorder="1" applyAlignment="1">
      <alignment horizontal="left" vertical="center" wrapText="1"/>
    </xf>
    <xf numFmtId="0" fontId="1" fillId="0" borderId="0" xfId="0" applyFont="1" applyAlignment="1">
      <alignment horizontal="left" vertical="center" wrapText="1"/>
    </xf>
    <xf numFmtId="0" fontId="1" fillId="0" borderId="6" xfId="0" applyFont="1" applyBorder="1" applyAlignment="1">
      <alignment horizontal="left" vertical="center" wrapText="1"/>
    </xf>
    <xf numFmtId="0" fontId="6" fillId="0" borderId="6" xfId="0" applyFont="1" applyBorder="1" applyAlignment="1">
      <alignment vertical="center"/>
    </xf>
    <xf numFmtId="0" fontId="1" fillId="0" borderId="7" xfId="0" applyFont="1" applyBorder="1" applyAlignment="1">
      <alignment vertical="center" wrapText="1"/>
    </xf>
    <xf numFmtId="0" fontId="1" fillId="0" borderId="0" xfId="0" applyFont="1" applyAlignment="1">
      <alignment vertical="center" wrapText="1"/>
    </xf>
    <xf numFmtId="0" fontId="1" fillId="0" borderId="6" xfId="0" applyFont="1" applyBorder="1" applyAlignment="1">
      <alignment vertical="center" wrapText="1"/>
    </xf>
    <xf numFmtId="0" fontId="1" fillId="0" borderId="7" xfId="0" quotePrefix="1" applyFont="1" applyBorder="1" applyAlignment="1">
      <alignment vertical="center" wrapText="1"/>
    </xf>
    <xf numFmtId="0" fontId="1" fillId="0" borderId="0" xfId="0" quotePrefix="1" applyFont="1" applyAlignment="1">
      <alignment vertical="center" wrapText="1"/>
    </xf>
    <xf numFmtId="0" fontId="1" fillId="0" borderId="6" xfId="0" quotePrefix="1" applyFont="1" applyBorder="1" applyAlignment="1">
      <alignment vertical="center" wrapText="1"/>
    </xf>
    <xf numFmtId="0" fontId="6"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Alignment="1">
      <alignment vertical="center" wrapText="1"/>
    </xf>
    <xf numFmtId="0" fontId="7" fillId="0" borderId="6" xfId="0" applyFont="1" applyBorder="1" applyAlignment="1">
      <alignment vertical="center" wrapText="1"/>
    </xf>
    <xf numFmtId="0" fontId="1" fillId="2" borderId="7" xfId="0" applyFont="1" applyFill="1" applyBorder="1" applyAlignment="1">
      <alignment vertical="center" wrapText="1"/>
    </xf>
    <xf numFmtId="0" fontId="1" fillId="2" borderId="0" xfId="0" applyFont="1" applyFill="1" applyAlignment="1">
      <alignment vertical="center" wrapText="1"/>
    </xf>
    <xf numFmtId="0" fontId="1" fillId="2" borderId="6" xfId="0" applyFont="1" applyFill="1" applyBorder="1" applyAlignment="1">
      <alignment vertical="center" wrapText="1"/>
    </xf>
    <xf numFmtId="0" fontId="1" fillId="2" borderId="7" xfId="0" quotePrefix="1" applyFont="1" applyFill="1" applyBorder="1" applyAlignment="1">
      <alignment vertical="center" wrapText="1"/>
    </xf>
    <xf numFmtId="0" fontId="1" fillId="2" borderId="0" xfId="0" quotePrefix="1" applyFont="1" applyFill="1" applyAlignment="1">
      <alignment vertical="center" wrapText="1"/>
    </xf>
    <xf numFmtId="0" fontId="1" fillId="2" borderId="6" xfId="0" quotePrefix="1" applyFont="1" applyFill="1" applyBorder="1" applyAlignment="1">
      <alignment vertical="center" wrapText="1"/>
    </xf>
    <xf numFmtId="0" fontId="1" fillId="0" borderId="6" xfId="0" applyFont="1" applyBorder="1" applyAlignment="1">
      <alignment vertical="center"/>
    </xf>
    <xf numFmtId="0" fontId="1" fillId="0" borderId="7" xfId="1" applyBorder="1" applyAlignment="1">
      <alignment vertical="center" wrapText="1"/>
    </xf>
    <xf numFmtId="0" fontId="1" fillId="0" borderId="0" xfId="1" applyAlignment="1">
      <alignment vertical="center" wrapText="1"/>
    </xf>
    <xf numFmtId="0" fontId="1" fillId="0" borderId="6" xfId="1" applyBorder="1" applyAlignment="1">
      <alignment vertical="center" wrapText="1"/>
    </xf>
    <xf numFmtId="0" fontId="6" fillId="0" borderId="7" xfId="13" applyFont="1" applyBorder="1" applyAlignment="1">
      <alignment vertical="center" wrapText="1"/>
    </xf>
    <xf numFmtId="0" fontId="6" fillId="0" borderId="0" xfId="13" applyFont="1" applyAlignment="1">
      <alignment vertical="center" wrapText="1"/>
    </xf>
    <xf numFmtId="0" fontId="6" fillId="0" borderId="6" xfId="13" applyFont="1" applyBorder="1" applyAlignment="1">
      <alignment vertical="center" wrapText="1"/>
    </xf>
    <xf numFmtId="0" fontId="12" fillId="0" borderId="7" xfId="0" applyFont="1" applyBorder="1" applyAlignment="1">
      <alignment vertical="center" wrapText="1"/>
    </xf>
    <xf numFmtId="0" fontId="12" fillId="0" borderId="0" xfId="0" applyFont="1" applyAlignment="1">
      <alignment vertical="center" wrapText="1"/>
    </xf>
    <xf numFmtId="0" fontId="12" fillId="0" borderId="6" xfId="0" applyFont="1" applyBorder="1" applyAlignment="1">
      <alignment vertical="center" wrapText="1"/>
    </xf>
    <xf numFmtId="0" fontId="1" fillId="0" borderId="7" xfId="13" applyFont="1" applyBorder="1" applyAlignment="1">
      <alignment vertical="center" wrapText="1"/>
    </xf>
    <xf numFmtId="0" fontId="1" fillId="0" borderId="0" xfId="13" applyFont="1" applyAlignment="1">
      <alignment vertical="center" wrapText="1"/>
    </xf>
    <xf numFmtId="0" fontId="1" fillId="0" borderId="6" xfId="13" applyFont="1" applyBorder="1" applyAlignment="1">
      <alignment vertical="center" wrapText="1"/>
    </xf>
    <xf numFmtId="0" fontId="6" fillId="0" borderId="1" xfId="0" applyFont="1" applyBorder="1" applyAlignment="1">
      <alignment vertical="center" wrapText="1"/>
    </xf>
    <xf numFmtId="0" fontId="6" fillId="0" borderId="0" xfId="0" applyFont="1" applyAlignment="1">
      <alignment horizontal="left" vertical="center" wrapText="1"/>
    </xf>
    <xf numFmtId="0" fontId="6" fillId="0" borderId="7" xfId="14" applyFont="1" applyBorder="1" applyAlignment="1">
      <alignment vertical="center"/>
    </xf>
    <xf numFmtId="0" fontId="6" fillId="0" borderId="0" xfId="14" applyFont="1" applyAlignment="1">
      <alignment vertical="center"/>
    </xf>
    <xf numFmtId="0" fontId="6" fillId="0" borderId="6" xfId="14" applyFont="1" applyBorder="1" applyAlignment="1">
      <alignment vertical="center"/>
    </xf>
    <xf numFmtId="0" fontId="1" fillId="0" borderId="12" xfId="11" applyBorder="1" applyAlignment="1">
      <alignment horizontal="left" vertical="center" wrapText="1"/>
    </xf>
    <xf numFmtId="0" fontId="1" fillId="0" borderId="11" xfId="11" applyBorder="1" applyAlignment="1">
      <alignment horizontal="left" vertical="center" wrapText="1"/>
    </xf>
    <xf numFmtId="0" fontId="1" fillId="0" borderId="10" xfId="11" applyBorder="1" applyAlignment="1">
      <alignment horizontal="left" vertical="center" wrapText="1"/>
    </xf>
    <xf numFmtId="0" fontId="22" fillId="0" borderId="11" xfId="0" applyFont="1" applyBorder="1" applyAlignment="1">
      <alignment horizontal="center" vertical="center"/>
    </xf>
    <xf numFmtId="0" fontId="18" fillId="0" borderId="0" xfId="0" applyFont="1" applyAlignment="1">
      <alignment horizontal="left" vertical="center" wrapText="1"/>
    </xf>
    <xf numFmtId="0" fontId="18" fillId="0" borderId="6" xfId="0" applyFont="1" applyBorder="1" applyAlignment="1">
      <alignment horizontal="left" vertical="center" wrapText="1"/>
    </xf>
    <xf numFmtId="0" fontId="0" fillId="0" borderId="14" xfId="0" applyBorder="1" applyAlignment="1">
      <alignment horizontal="center" vertical="center" wrapText="1"/>
    </xf>
    <xf numFmtId="0" fontId="0" fillId="0" borderId="8" xfId="0" applyBorder="1" applyAlignment="1">
      <alignment horizontal="center" vertical="center" wrapText="1"/>
    </xf>
    <xf numFmtId="0" fontId="0" fillId="0" borderId="15" xfId="0" applyBorder="1" applyAlignment="1">
      <alignment horizontal="center" vertical="center" wrapText="1"/>
    </xf>
    <xf numFmtId="0" fontId="20" fillId="0" borderId="0" xfId="0" applyFont="1" applyAlignment="1">
      <alignment horizontal="left"/>
    </xf>
    <xf numFmtId="0" fontId="20" fillId="0" borderId="0" xfId="0" applyFont="1" applyAlignment="1">
      <alignment horizontal="center"/>
    </xf>
    <xf numFmtId="49" fontId="21" fillId="0" borderId="0" xfId="0" applyNumberFormat="1" applyFont="1" applyAlignment="1">
      <alignment horizontal="left" vertical="center" indent="1"/>
    </xf>
    <xf numFmtId="0" fontId="32" fillId="0" borderId="2" xfId="0" applyFont="1" applyBorder="1" applyAlignment="1">
      <alignment horizontal="center" vertical="center" wrapText="1"/>
    </xf>
    <xf numFmtId="0" fontId="32" fillId="0" borderId="2" xfId="0" applyFont="1" applyBorder="1" applyAlignment="1">
      <alignment vertical="center" wrapText="1"/>
    </xf>
    <xf numFmtId="0" fontId="32" fillId="0" borderId="0" xfId="0" applyFont="1" applyAlignment="1">
      <alignment horizontal="center" vertical="center" wrapText="1"/>
    </xf>
    <xf numFmtId="3" fontId="32" fillId="0" borderId="2" xfId="0" applyNumberFormat="1" applyFont="1" applyBorder="1" applyAlignment="1">
      <alignment horizontal="center" vertical="center" wrapText="1"/>
    </xf>
    <xf numFmtId="0" fontId="32" fillId="0" borderId="7" xfId="0" applyFont="1" applyBorder="1" applyAlignment="1">
      <alignment horizontal="center" vertical="center" wrapText="1"/>
    </xf>
  </cellXfs>
  <cellStyles count="22">
    <cellStyle name="Comma" xfId="19" builtinId="3"/>
    <cellStyle name="Comma 2" xfId="5" xr:uid="{00000000-0005-0000-0000-000000000000}"/>
    <cellStyle name="Comma 2 2" xfId="12" xr:uid="{5CE09E80-BA86-4006-86FF-2DE36F8E1687}"/>
    <cellStyle name="Comma 2 3" xfId="21" xr:uid="{8ED23526-692F-42A7-A36D-FF0B76A1CDD3}"/>
    <cellStyle name="Comma 2 4" xfId="15" xr:uid="{94BA1690-AB58-412E-A225-DD3D958BE98C}"/>
    <cellStyle name="Comma 3" xfId="20" xr:uid="{D8CA9E9A-5488-4915-8BCC-21ABF35A5D62}"/>
    <cellStyle name="Comma0 3" xfId="2" xr:uid="{00000000-0005-0000-0000-000001000000}"/>
    <cellStyle name="Currency 2 2" xfId="7" xr:uid="{00000000-0005-0000-0000-000002000000}"/>
    <cellStyle name="Excel Built-in Normal" xfId="11" xr:uid="{00000000-0005-0000-0000-000003000000}"/>
    <cellStyle name="Excel Built-in Normal 2" xfId="17" xr:uid="{777FF083-272C-4F51-A6EF-AE20825B692C}"/>
    <cellStyle name="Excel Built-in Normal 2 2" xfId="18" xr:uid="{6803E827-5308-42A0-88B4-B856EE6865D3}"/>
    <cellStyle name="Normal" xfId="0" builtinId="0"/>
    <cellStyle name="Normal 10" xfId="3" xr:uid="{00000000-0005-0000-0000-000005000000}"/>
    <cellStyle name="Normal 13" xfId="6" xr:uid="{00000000-0005-0000-0000-000006000000}"/>
    <cellStyle name="Normal 2" xfId="4" xr:uid="{00000000-0005-0000-0000-000007000000}"/>
    <cellStyle name="Normal 2 2" xfId="9" xr:uid="{00000000-0005-0000-0000-000008000000}"/>
    <cellStyle name="Normal 2 3" xfId="13" xr:uid="{FE63CC70-6CB5-45EA-A7C7-2881D688134C}"/>
    <cellStyle name="Normal 3" xfId="8" xr:uid="{00000000-0005-0000-0000-000009000000}"/>
    <cellStyle name="Normal 5" xfId="10" xr:uid="{00000000-0005-0000-0000-00000A000000}"/>
    <cellStyle name="Normal 9" xfId="1" xr:uid="{00000000-0005-0000-0000-00000B000000}"/>
    <cellStyle name="Normal_Motherwell schedule of quantities" xfId="16" xr:uid="{7885B2E2-51C3-486D-9175-7955E16F99A7}"/>
    <cellStyle name="OPSKRIF" xfId="14" xr:uid="{1D3965F2-5D11-423A-A471-0990A301820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A:\PUMPCRV3-BACKWASH-GAC-LOW%20DUTY.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haaksqs.sharepoint.com/Documents%20and%20Settings/Derek%20Cronje/Local%20Settings/Temporary%20Internet%20Files/Content.IE5/DJJUKOAQ/AFB%20Waterkloof%20Fee%20Account-Feb%202005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ENTRY"/>
      <sheetName val="CALCS"/>
      <sheetName val="SYSTEM CURVES (2)"/>
      <sheetName val="SYSTEM CURVES"/>
      <sheetName val="LONGSEC."/>
      <sheetName val="LONGSEC  CHART"/>
      <sheetName val="USER INSTRUCTIONS"/>
      <sheetName val="TECHNICAL BRIEF"/>
      <sheetName val="SUNDRY DATA"/>
      <sheetName val="DATA ENTRY blank"/>
    </sheetNames>
    <sheetDataSet>
      <sheetData sheetId="0"/>
      <sheetData sheetId="1"/>
      <sheetData sheetId="2" refreshError="1"/>
      <sheetData sheetId="3" refreshError="1"/>
      <sheetData sheetId="4"/>
      <sheetData sheetId="5" refreshError="1"/>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go"/>
      <sheetName val="Summary"/>
      <sheetName val="Schedule 1"/>
      <sheetName val="Schedule 2"/>
      <sheetName val="Schedule 3"/>
      <sheetName val="Schedule 5"/>
      <sheetName val="Schedule 6"/>
      <sheetName val="Schedule 7"/>
      <sheetName val="Schedule 8"/>
      <sheetName val="Typing &amp; Duplicating"/>
      <sheetName val="Travelling &amp; Sub"/>
      <sheetName val="Hourly Basis"/>
      <sheetName val="Typing"/>
      <sheetName val="Travel"/>
      <sheetName val="Hours"/>
      <sheetName val="Other"/>
      <sheetName val="Help"/>
      <sheetName val="CAT_BLDG"/>
      <sheetName val="SERVICES"/>
      <sheetName val="SCALE2"/>
      <sheetName val="Covering Letter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A1" t="str">
            <v>HEAD</v>
          </cell>
        </row>
        <row r="2">
          <cell r="A2" t="str">
            <v xml:space="preserve"> 1. Using the forms</v>
          </cell>
        </row>
        <row r="3">
          <cell r="A3" t="str">
            <v xml:space="preserve"> 2. Installing an Add-In &amp; Get the latest!</v>
          </cell>
        </row>
        <row r="4">
          <cell r="A4" t="str">
            <v xml:space="preserve"> 3. Begin here</v>
          </cell>
        </row>
        <row r="5">
          <cell r="A5" t="str">
            <v xml:space="preserve"> 4. Menu item: XtraTools</v>
          </cell>
        </row>
        <row r="6">
          <cell r="A6" t="str">
            <v xml:space="preserve"> 5. Toolbars (Read the ToolTips)</v>
          </cell>
        </row>
        <row r="7">
          <cell r="A7" t="str">
            <v xml:space="preserve"> 6. Changing the Appropriate %</v>
          </cell>
        </row>
        <row r="8">
          <cell r="A8" t="str">
            <v xml:space="preserve"> 7.  Blue text &amp; Clearing the data</v>
          </cell>
        </row>
        <row r="9">
          <cell r="A9" t="str">
            <v xml:space="preserve"> 8. Fee scale, and data sheets </v>
          </cell>
        </row>
        <row r="10">
          <cell r="A10" t="str">
            <v>9.  Hide unwanted rows</v>
          </cell>
        </row>
        <row r="11">
          <cell r="A11" t="str">
            <v>10. Writing the summary</v>
          </cell>
        </row>
        <row r="12">
          <cell r="A12" t="str">
            <v>About notes</v>
          </cell>
        </row>
        <row r="13">
          <cell r="A13" t="str">
            <v>About notes, A</v>
          </cell>
        </row>
        <row r="14">
          <cell r="A14" t="str">
            <v>About notes, B</v>
          </cell>
        </row>
        <row r="15">
          <cell r="A15" t="str">
            <v>About notes, C</v>
          </cell>
        </row>
        <row r="16">
          <cell r="A16" t="str">
            <v>About notes, C Contd</v>
          </cell>
        </row>
        <row r="17">
          <cell r="A17" t="str">
            <v>About notes, D</v>
          </cell>
        </row>
        <row r="18">
          <cell r="A18" t="str">
            <v>About notes, E</v>
          </cell>
        </row>
        <row r="19">
          <cell r="A19" t="str">
            <v>Apportionment of Fees, Codes</v>
          </cell>
        </row>
        <row r="20">
          <cell r="A20" t="str">
            <v>Apportionment of Fees, Data</v>
          </cell>
        </row>
        <row r="21">
          <cell r="A21" t="str">
            <v>Apportionment of Fees, Table</v>
          </cell>
        </row>
        <row r="22">
          <cell r="A22" t="str">
            <v>Disbursements, Fees</v>
          </cell>
        </row>
        <row r="23">
          <cell r="A23" t="str">
            <v>Disbursements, Forms</v>
          </cell>
        </row>
        <row r="24">
          <cell r="A24" t="str">
            <v>Excessive variations</v>
          </cell>
        </row>
        <row r="25">
          <cell r="A25" t="str">
            <v>Multi-procurement contract</v>
          </cell>
        </row>
        <row r="26">
          <cell r="A26" t="str">
            <v>Replications, Measured differences</v>
          </cell>
        </row>
        <row r="27">
          <cell r="A27" t="str">
            <v>Replications, Minor differences</v>
          </cell>
        </row>
        <row r="28">
          <cell r="A28" t="str">
            <v>Start</v>
          </cell>
        </row>
        <row r="29">
          <cell r="A29" t="str">
            <v>Summary (1)</v>
          </cell>
        </row>
        <row r="30">
          <cell r="A30" t="str">
            <v>Summary (2)</v>
          </cell>
        </row>
        <row r="31">
          <cell r="A31" t="str">
            <v>Tables</v>
          </cell>
        </row>
        <row r="32">
          <cell r="A32" t="str">
            <v>Tables, Edit</v>
          </cell>
        </row>
        <row r="33">
          <cell r="A33" t="str">
            <v>VAT, No</v>
          </cell>
        </row>
        <row r="34">
          <cell r="A34" t="str">
            <v>Version 2.9</v>
          </cell>
        </row>
        <row r="35">
          <cell r="A35" t="str">
            <v>Version 2.10</v>
          </cell>
        </row>
        <row r="36">
          <cell r="A36" t="str">
            <v>Version 2.11</v>
          </cell>
        </row>
      </sheetData>
      <sheetData sheetId="17" refreshError="1">
        <row r="1">
          <cell r="A1" t="str">
            <v>B00</v>
          </cell>
          <cell r="B1" t="str">
            <v>BUILDING SERVICES</v>
          </cell>
          <cell r="C1" t="str">
            <v>Bills of quantites</v>
          </cell>
          <cell r="D1" t="str">
            <v>Simplified bills</v>
          </cell>
          <cell r="E1" t="str">
            <v>Performance-based</v>
          </cell>
          <cell r="F1" t="str">
            <v>Without bills</v>
          </cell>
          <cell r="G1" t="str">
            <v>Builders' quantities</v>
          </cell>
          <cell r="H1" t="str">
            <v>Payment valuations</v>
          </cell>
          <cell r="I1" t="str">
            <v>Cost plus</v>
          </cell>
        </row>
        <row r="2">
          <cell r="A2" t="str">
            <v>B01</v>
          </cell>
        </row>
        <row r="3">
          <cell r="A3" t="str">
            <v>B02</v>
          </cell>
        </row>
        <row r="4">
          <cell r="A4" t="str">
            <v>B03</v>
          </cell>
        </row>
        <row r="5">
          <cell r="A5" t="str">
            <v>B08</v>
          </cell>
        </row>
        <row r="6">
          <cell r="A6" t="str">
            <v>B09</v>
          </cell>
        </row>
        <row r="7">
          <cell r="A7" t="str">
            <v>B10</v>
          </cell>
        </row>
        <row r="8">
          <cell r="A8" t="str">
            <v>E00</v>
          </cell>
        </row>
        <row r="9">
          <cell r="A9" t="str">
            <v>E01</v>
          </cell>
        </row>
        <row r="10">
          <cell r="A10" t="str">
            <v>E02</v>
          </cell>
        </row>
        <row r="11">
          <cell r="A11" t="str">
            <v>E03</v>
          </cell>
        </row>
        <row r="12">
          <cell r="A12" t="str">
            <v>E04</v>
          </cell>
        </row>
        <row r="13">
          <cell r="A13" t="str">
            <v>E05</v>
          </cell>
        </row>
        <row r="14">
          <cell r="A14" t="str">
            <v>E06</v>
          </cell>
        </row>
        <row r="15">
          <cell r="A15" t="str">
            <v>E07</v>
          </cell>
        </row>
        <row r="16">
          <cell r="A16" t="str">
            <v>E08</v>
          </cell>
        </row>
        <row r="17">
          <cell r="A17" t="str">
            <v>E09</v>
          </cell>
        </row>
        <row r="18">
          <cell r="A18" t="str">
            <v>M00</v>
          </cell>
        </row>
        <row r="19">
          <cell r="A19" t="str">
            <v>M01</v>
          </cell>
        </row>
        <row r="20">
          <cell r="A20" t="str">
            <v>M02</v>
          </cell>
        </row>
        <row r="21">
          <cell r="A21" t="str">
            <v>M03</v>
          </cell>
        </row>
        <row r="22">
          <cell r="A22" t="str">
            <v>M04</v>
          </cell>
        </row>
        <row r="23">
          <cell r="A23" t="str">
            <v>M05</v>
          </cell>
        </row>
        <row r="24">
          <cell r="A24" t="str">
            <v>M06</v>
          </cell>
        </row>
        <row r="25">
          <cell r="A25" t="str">
            <v>M07</v>
          </cell>
        </row>
        <row r="26">
          <cell r="A26" t="str">
            <v>M08</v>
          </cell>
        </row>
        <row r="27">
          <cell r="A27" t="str">
            <v>O00</v>
          </cell>
        </row>
        <row r="28">
          <cell r="A28" t="str">
            <v>O01</v>
          </cell>
        </row>
        <row r="29">
          <cell r="A29" t="str">
            <v>O02</v>
          </cell>
        </row>
        <row r="30">
          <cell r="A30" t="str">
            <v>O03</v>
          </cell>
        </row>
        <row r="31">
          <cell r="A31" t="str">
            <v>O04</v>
          </cell>
        </row>
        <row r="32">
          <cell r="A32" t="str">
            <v>O05</v>
          </cell>
        </row>
        <row r="33">
          <cell r="A33" t="str">
            <v>O06</v>
          </cell>
        </row>
        <row r="34">
          <cell r="A34" t="str">
            <v>O07</v>
          </cell>
        </row>
        <row r="35">
          <cell r="A35" t="str">
            <v>O08</v>
          </cell>
        </row>
        <row r="36">
          <cell r="A36" t="str">
            <v>X00</v>
          </cell>
        </row>
      </sheetData>
      <sheetData sheetId="18" refreshError="1">
        <row r="1">
          <cell r="A1" t="str">
            <v>B00</v>
          </cell>
          <cell r="B1" t="str">
            <v>Describe service</v>
          </cell>
          <cell r="C1" t="str">
            <v>A</v>
          </cell>
          <cell r="D1" t="str">
            <v>B</v>
          </cell>
          <cell r="E1" t="str">
            <v>C</v>
          </cell>
          <cell r="F1" t="str">
            <v>D</v>
          </cell>
          <cell r="G1" t="str">
            <v>Col ref</v>
          </cell>
          <cell r="H1" t="str">
            <v>TOT</v>
          </cell>
        </row>
        <row r="2">
          <cell r="A2" t="str">
            <v>B1B</v>
          </cell>
        </row>
        <row r="3">
          <cell r="A3" t="str">
            <v>B1P</v>
          </cell>
        </row>
        <row r="4">
          <cell r="A4" t="str">
            <v>B1R</v>
          </cell>
        </row>
        <row r="5">
          <cell r="A5" t="str">
            <v>B2B</v>
          </cell>
        </row>
        <row r="6">
          <cell r="A6" t="str">
            <v>B2P</v>
          </cell>
        </row>
        <row r="7">
          <cell r="A7" t="str">
            <v>B2R</v>
          </cell>
        </row>
        <row r="8">
          <cell r="A8" t="str">
            <v>B3B</v>
          </cell>
        </row>
        <row r="9">
          <cell r="A9" t="str">
            <v>B3P</v>
          </cell>
        </row>
        <row r="10">
          <cell r="A10" t="str">
            <v>B3R</v>
          </cell>
        </row>
        <row r="11">
          <cell r="A11" t="str">
            <v>B4</v>
          </cell>
        </row>
        <row r="12">
          <cell r="A12" t="str">
            <v>B5</v>
          </cell>
        </row>
        <row r="13">
          <cell r="A13" t="str">
            <v>B6</v>
          </cell>
        </row>
        <row r="14">
          <cell r="A14" t="str">
            <v>B7</v>
          </cell>
        </row>
        <row r="15">
          <cell r="A15" t="str">
            <v>BM</v>
          </cell>
        </row>
        <row r="16">
          <cell r="A16" t="str">
            <v>BR</v>
          </cell>
        </row>
        <row r="17">
          <cell r="A17" t="str">
            <v>E00</v>
          </cell>
        </row>
        <row r="18">
          <cell r="A18" t="str">
            <v>E1B</v>
          </cell>
        </row>
        <row r="19">
          <cell r="A19" t="str">
            <v>E1P</v>
          </cell>
        </row>
        <row r="20">
          <cell r="A20" t="str">
            <v>E1R</v>
          </cell>
        </row>
        <row r="21">
          <cell r="A21" t="str">
            <v>E2</v>
          </cell>
        </row>
        <row r="22">
          <cell r="A22" t="str">
            <v>E3</v>
          </cell>
        </row>
        <row r="23">
          <cell r="A23" t="str">
            <v>E4</v>
          </cell>
        </row>
        <row r="24">
          <cell r="A24" t="str">
            <v>ER</v>
          </cell>
        </row>
        <row r="25">
          <cell r="A25" t="str">
            <v>M00</v>
          </cell>
        </row>
        <row r="26">
          <cell r="A26" t="str">
            <v>M21</v>
          </cell>
        </row>
        <row r="27">
          <cell r="A27" t="str">
            <v>M22</v>
          </cell>
        </row>
        <row r="28">
          <cell r="A28" t="str">
            <v>M41</v>
          </cell>
        </row>
        <row r="29">
          <cell r="A29" t="str">
            <v>M42</v>
          </cell>
        </row>
        <row r="30">
          <cell r="A30" t="str">
            <v>M51</v>
          </cell>
        </row>
        <row r="31">
          <cell r="A31" t="str">
            <v>M52</v>
          </cell>
        </row>
        <row r="32">
          <cell r="A32" t="str">
            <v>M61</v>
          </cell>
        </row>
        <row r="33">
          <cell r="A33" t="str">
            <v>M62</v>
          </cell>
        </row>
        <row r="34">
          <cell r="A34" t="str">
            <v>M71</v>
          </cell>
        </row>
        <row r="35">
          <cell r="A35" t="str">
            <v>M72</v>
          </cell>
        </row>
        <row r="36">
          <cell r="A36" t="str">
            <v>M81</v>
          </cell>
        </row>
        <row r="37">
          <cell r="A37" t="str">
            <v>M82</v>
          </cell>
        </row>
        <row r="38">
          <cell r="A38" t="str">
            <v>O1N</v>
          </cell>
        </row>
        <row r="39">
          <cell r="A39" t="str">
            <v>O2S</v>
          </cell>
        </row>
        <row r="40">
          <cell r="A40" t="str">
            <v>O4T</v>
          </cell>
        </row>
        <row r="41">
          <cell r="A41" t="str">
            <v>XX</v>
          </cell>
        </row>
        <row r="42">
          <cell r="A42" t="str">
            <v>YY</v>
          </cell>
        </row>
        <row r="43">
          <cell r="A43" t="str">
            <v>ZZ</v>
          </cell>
        </row>
      </sheetData>
      <sheetData sheetId="19"/>
      <sheetData sheetId="2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A3CE3-D727-45B2-967C-413A164241B0}">
  <dimension ref="A1:C35"/>
  <sheetViews>
    <sheetView workbookViewId="0">
      <selection activeCell="A35" sqref="A35:B35"/>
    </sheetView>
  </sheetViews>
  <sheetFormatPr defaultColWidth="8.81640625" defaultRowHeight="14.5" x14ac:dyDescent="0.35"/>
  <cols>
    <col min="1" max="1" width="12.6328125" customWidth="1"/>
    <col min="2" max="2" width="70" customWidth="1"/>
    <col min="3" max="3" width="25.1796875" customWidth="1"/>
  </cols>
  <sheetData>
    <row r="1" spans="1:3" x14ac:dyDescent="0.35">
      <c r="A1" s="294" t="s">
        <v>1375</v>
      </c>
      <c r="B1" s="294"/>
      <c r="C1" s="294"/>
    </row>
    <row r="2" spans="1:3" x14ac:dyDescent="0.35">
      <c r="A2" s="67" t="s">
        <v>1376</v>
      </c>
      <c r="B2" s="67" t="s">
        <v>17</v>
      </c>
      <c r="C2" s="67" t="s">
        <v>756</v>
      </c>
    </row>
    <row r="3" spans="1:3" ht="35.5" customHeight="1" x14ac:dyDescent="0.35">
      <c r="A3" s="91" t="s">
        <v>1377</v>
      </c>
      <c r="B3" s="91" t="s">
        <v>1378</v>
      </c>
      <c r="C3" s="206" t="s">
        <v>404</v>
      </c>
    </row>
    <row r="4" spans="1:3" ht="35.5" customHeight="1" x14ac:dyDescent="0.35">
      <c r="A4" s="91" t="s">
        <v>1379</v>
      </c>
      <c r="B4" s="91" t="s">
        <v>1384</v>
      </c>
      <c r="C4" s="206"/>
    </row>
    <row r="5" spans="1:3" ht="35.5" customHeight="1" x14ac:dyDescent="0.35">
      <c r="A5" s="92"/>
      <c r="B5" s="92" t="s">
        <v>742</v>
      </c>
      <c r="C5" s="206" t="s">
        <v>404</v>
      </c>
    </row>
    <row r="6" spans="1:3" ht="35.5" customHeight="1" x14ac:dyDescent="0.35">
      <c r="A6" s="92"/>
      <c r="B6" s="92" t="s">
        <v>755</v>
      </c>
      <c r="C6" s="206" t="s">
        <v>404</v>
      </c>
    </row>
    <row r="7" spans="1:3" ht="35.5" customHeight="1" x14ac:dyDescent="0.35">
      <c r="A7" s="92"/>
      <c r="B7" s="92" t="s">
        <v>858</v>
      </c>
      <c r="C7" s="206" t="s">
        <v>404</v>
      </c>
    </row>
    <row r="8" spans="1:3" ht="35.5" customHeight="1" x14ac:dyDescent="0.35">
      <c r="A8" s="92"/>
      <c r="B8" s="92" t="s">
        <v>875</v>
      </c>
      <c r="C8" s="206" t="s">
        <v>404</v>
      </c>
    </row>
    <row r="9" spans="1:3" ht="35.5" customHeight="1" x14ac:dyDescent="0.35">
      <c r="A9" s="92"/>
      <c r="B9" s="92" t="s">
        <v>891</v>
      </c>
      <c r="C9" s="206" t="s">
        <v>404</v>
      </c>
    </row>
    <row r="10" spans="1:3" ht="35.5" customHeight="1" x14ac:dyDescent="0.35">
      <c r="A10" s="91" t="s">
        <v>1380</v>
      </c>
      <c r="B10" s="91" t="s">
        <v>1383</v>
      </c>
      <c r="C10" s="206"/>
    </row>
    <row r="11" spans="1:3" ht="35.5" customHeight="1" x14ac:dyDescent="0.35">
      <c r="A11" s="92"/>
      <c r="B11" s="92" t="s">
        <v>926</v>
      </c>
      <c r="C11" s="206" t="s">
        <v>404</v>
      </c>
    </row>
    <row r="12" spans="1:3" ht="35.5" customHeight="1" x14ac:dyDescent="0.35">
      <c r="A12" s="92"/>
      <c r="B12" s="92" t="s">
        <v>999</v>
      </c>
      <c r="C12" s="206" t="s">
        <v>404</v>
      </c>
    </row>
    <row r="13" spans="1:3" ht="35.5" customHeight="1" x14ac:dyDescent="0.35">
      <c r="A13" s="92"/>
      <c r="B13" s="92" t="s">
        <v>1005</v>
      </c>
      <c r="C13" s="206" t="s">
        <v>404</v>
      </c>
    </row>
    <row r="14" spans="1:3" ht="35.5" customHeight="1" x14ac:dyDescent="0.35">
      <c r="A14" s="92"/>
      <c r="B14" s="92" t="s">
        <v>1038</v>
      </c>
      <c r="C14" s="206" t="s">
        <v>404</v>
      </c>
    </row>
    <row r="15" spans="1:3" ht="35.5" customHeight="1" x14ac:dyDescent="0.35">
      <c r="A15" s="92"/>
      <c r="B15" s="92" t="s">
        <v>1081</v>
      </c>
      <c r="C15" s="206" t="s">
        <v>404</v>
      </c>
    </row>
    <row r="16" spans="1:3" x14ac:dyDescent="0.35">
      <c r="A16" s="91" t="s">
        <v>1381</v>
      </c>
      <c r="B16" s="91" t="s">
        <v>1382</v>
      </c>
      <c r="C16" s="206"/>
    </row>
    <row r="17" spans="1:3" ht="35.5" customHeight="1" x14ac:dyDescent="0.35">
      <c r="A17" s="92"/>
      <c r="B17" s="92" t="s">
        <v>1330</v>
      </c>
      <c r="C17" s="206" t="s">
        <v>404</v>
      </c>
    </row>
    <row r="18" spans="1:3" ht="35.5" customHeight="1" x14ac:dyDescent="0.35">
      <c r="A18" s="92"/>
      <c r="B18" s="92" t="s">
        <v>1332</v>
      </c>
      <c r="C18" s="206" t="s">
        <v>404</v>
      </c>
    </row>
    <row r="19" spans="1:3" ht="35.5" customHeight="1" x14ac:dyDescent="0.35">
      <c r="A19" s="92"/>
      <c r="B19" s="92" t="s">
        <v>1345</v>
      </c>
      <c r="C19" s="206" t="s">
        <v>404</v>
      </c>
    </row>
    <row r="20" spans="1:3" ht="35.5" customHeight="1" x14ac:dyDescent="0.35">
      <c r="A20" s="92"/>
      <c r="B20" s="92" t="s">
        <v>1346</v>
      </c>
      <c r="C20" s="206" t="s">
        <v>404</v>
      </c>
    </row>
    <row r="21" spans="1:3" ht="35.5" customHeight="1" x14ac:dyDescent="0.35">
      <c r="A21" s="92"/>
      <c r="B21" s="92" t="s">
        <v>1356</v>
      </c>
      <c r="C21" s="206" t="s">
        <v>404</v>
      </c>
    </row>
    <row r="22" spans="1:3" ht="35.5" customHeight="1" x14ac:dyDescent="0.35">
      <c r="A22" s="92"/>
      <c r="B22" s="92" t="s">
        <v>1365</v>
      </c>
      <c r="C22" s="206" t="s">
        <v>404</v>
      </c>
    </row>
    <row r="23" spans="1:3" x14ac:dyDescent="0.35">
      <c r="A23" s="91" t="s">
        <v>1660</v>
      </c>
      <c r="B23" s="91" t="s">
        <v>1667</v>
      </c>
      <c r="C23" s="206"/>
    </row>
    <row r="24" spans="1:3" ht="35.5" customHeight="1" x14ac:dyDescent="0.35">
      <c r="A24" s="92"/>
      <c r="B24" s="92" t="s">
        <v>1547</v>
      </c>
      <c r="C24" s="206"/>
    </row>
    <row r="25" spans="1:3" ht="35.5" customHeight="1" x14ac:dyDescent="0.35">
      <c r="A25" s="92"/>
      <c r="B25" s="92" t="s">
        <v>1613</v>
      </c>
      <c r="C25" s="206"/>
    </row>
    <row r="26" spans="1:3" ht="35.5" customHeight="1" x14ac:dyDescent="0.35">
      <c r="A26" s="92"/>
      <c r="B26" s="92" t="s">
        <v>1647</v>
      </c>
      <c r="C26" s="206"/>
    </row>
    <row r="27" spans="1:3" x14ac:dyDescent="0.35">
      <c r="A27" s="91" t="s">
        <v>1668</v>
      </c>
      <c r="B27" s="91" t="s">
        <v>1669</v>
      </c>
      <c r="C27" s="206"/>
    </row>
    <row r="28" spans="1:3" ht="35.5" customHeight="1" x14ac:dyDescent="0.35">
      <c r="A28" s="92"/>
      <c r="B28" s="92" t="s">
        <v>1659</v>
      </c>
      <c r="C28" s="206"/>
    </row>
    <row r="29" spans="1:3" ht="35.5" customHeight="1" x14ac:dyDescent="0.35">
      <c r="A29" s="92"/>
      <c r="B29" s="92" t="s">
        <v>1658</v>
      </c>
      <c r="C29" s="206"/>
    </row>
    <row r="30" spans="1:3" ht="35.5" customHeight="1" x14ac:dyDescent="0.35">
      <c r="A30" s="293" t="s">
        <v>1670</v>
      </c>
      <c r="B30" s="293"/>
      <c r="C30" s="219" t="s">
        <v>404</v>
      </c>
    </row>
    <row r="31" spans="1:3" ht="35.5" customHeight="1" x14ac:dyDescent="0.35">
      <c r="A31" s="292" t="s">
        <v>1671</v>
      </c>
      <c r="B31" s="292"/>
      <c r="C31" s="207" t="s">
        <v>404</v>
      </c>
    </row>
    <row r="32" spans="1:3" ht="35.5" customHeight="1" x14ac:dyDescent="0.35">
      <c r="A32" s="292" t="s">
        <v>1672</v>
      </c>
      <c r="B32" s="292"/>
      <c r="C32" s="207" t="s">
        <v>404</v>
      </c>
    </row>
    <row r="33" spans="1:3" ht="35.5" customHeight="1" x14ac:dyDescent="0.35">
      <c r="A33" s="293" t="s">
        <v>1673</v>
      </c>
      <c r="B33" s="293"/>
      <c r="C33" s="219" t="s">
        <v>404</v>
      </c>
    </row>
    <row r="34" spans="1:3" ht="35.5" customHeight="1" x14ac:dyDescent="0.35">
      <c r="A34" s="292" t="s">
        <v>1674</v>
      </c>
      <c r="B34" s="292"/>
      <c r="C34" s="207" t="s">
        <v>404</v>
      </c>
    </row>
    <row r="35" spans="1:3" ht="35.5" customHeight="1" x14ac:dyDescent="0.35">
      <c r="A35" s="293" t="s">
        <v>1675</v>
      </c>
      <c r="B35" s="293"/>
      <c r="C35" s="219" t="s">
        <v>404</v>
      </c>
    </row>
  </sheetData>
  <mergeCells count="7">
    <mergeCell ref="A34:B34"/>
    <mergeCell ref="A35:B35"/>
    <mergeCell ref="A1:C1"/>
    <mergeCell ref="A30:B30"/>
    <mergeCell ref="A31:B31"/>
    <mergeCell ref="A32:B32"/>
    <mergeCell ref="A33:B3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BCB8B-A0CE-4FD2-894F-DAD6B0A980CF}">
  <dimension ref="A1:G75"/>
  <sheetViews>
    <sheetView showGridLines="0" workbookViewId="0">
      <selection activeCell="C84" sqref="C84"/>
    </sheetView>
  </sheetViews>
  <sheetFormatPr defaultColWidth="8.81640625" defaultRowHeight="14.5" x14ac:dyDescent="0.35"/>
  <cols>
    <col min="1" max="1" width="9.453125" customWidth="1"/>
    <col min="2" max="2" width="13.1796875" customWidth="1"/>
    <col min="3" max="3" width="36.1796875" customWidth="1"/>
    <col min="4" max="4" width="6.36328125" customWidth="1"/>
    <col min="5" max="5" width="6.81640625" customWidth="1"/>
    <col min="6" max="6" width="15" customWidth="1"/>
    <col min="7" max="7" width="15.6328125" customWidth="1"/>
  </cols>
  <sheetData>
    <row r="1" spans="1:7" x14ac:dyDescent="0.35">
      <c r="A1" s="298" t="s">
        <v>1409</v>
      </c>
      <c r="B1" s="298"/>
      <c r="C1" s="298"/>
      <c r="D1" s="298"/>
      <c r="E1" s="298"/>
      <c r="F1" s="298"/>
      <c r="G1" s="298"/>
    </row>
    <row r="2" spans="1:7" ht="23" x14ac:dyDescent="0.35">
      <c r="A2" s="167" t="s">
        <v>405</v>
      </c>
      <c r="B2" s="168" t="s">
        <v>406</v>
      </c>
      <c r="C2" s="168" t="s">
        <v>17</v>
      </c>
      <c r="D2" s="168" t="s">
        <v>0</v>
      </c>
      <c r="E2" s="168" t="s">
        <v>1</v>
      </c>
      <c r="F2" s="220" t="s">
        <v>2</v>
      </c>
      <c r="G2" s="96" t="s">
        <v>756</v>
      </c>
    </row>
    <row r="3" spans="1:7" ht="24" customHeight="1" x14ac:dyDescent="0.35">
      <c r="A3" s="221" t="s">
        <v>1410</v>
      </c>
      <c r="B3" s="222" t="s">
        <v>1411</v>
      </c>
      <c r="C3" s="223" t="s">
        <v>1412</v>
      </c>
      <c r="D3" s="1"/>
      <c r="E3" s="1"/>
      <c r="F3" s="97"/>
      <c r="G3" s="224"/>
    </row>
    <row r="4" spans="1:7" ht="25.25" customHeight="1" x14ac:dyDescent="0.35">
      <c r="A4" s="225" t="s">
        <v>1413</v>
      </c>
      <c r="B4" s="1" t="s">
        <v>1414</v>
      </c>
      <c r="C4" s="226" t="s">
        <v>1415</v>
      </c>
      <c r="D4" s="1" t="s">
        <v>3</v>
      </c>
      <c r="E4" s="1">
        <v>1</v>
      </c>
      <c r="F4" s="97"/>
      <c r="G4" s="224"/>
    </row>
    <row r="5" spans="1:7" x14ac:dyDescent="0.35">
      <c r="A5" s="225"/>
      <c r="B5" s="208" t="s">
        <v>1526</v>
      </c>
      <c r="C5" s="186"/>
      <c r="D5" s="1"/>
      <c r="E5" s="1"/>
      <c r="F5" s="97"/>
      <c r="G5" s="224"/>
    </row>
    <row r="6" spans="1:7" ht="22.75" customHeight="1" x14ac:dyDescent="0.35">
      <c r="A6" s="225" t="s">
        <v>1416</v>
      </c>
      <c r="B6" s="1" t="s">
        <v>472</v>
      </c>
      <c r="C6" s="226" t="s">
        <v>1417</v>
      </c>
      <c r="D6" s="1" t="s">
        <v>3</v>
      </c>
      <c r="E6" s="1">
        <v>1</v>
      </c>
      <c r="F6" s="97"/>
      <c r="G6" s="224"/>
    </row>
    <row r="7" spans="1:7" ht="18" customHeight="1" x14ac:dyDescent="0.35">
      <c r="A7" s="225"/>
      <c r="B7" s="208" t="s">
        <v>1418</v>
      </c>
      <c r="C7" s="208"/>
      <c r="D7" s="1"/>
      <c r="E7" s="1"/>
      <c r="F7" s="97"/>
      <c r="G7" s="224"/>
    </row>
    <row r="8" spans="1:7" ht="22.75" customHeight="1" x14ac:dyDescent="0.35">
      <c r="A8" s="225" t="s">
        <v>1419</v>
      </c>
      <c r="B8" s="1" t="s">
        <v>1420</v>
      </c>
      <c r="C8" s="226" t="s">
        <v>1421</v>
      </c>
      <c r="D8" s="1" t="s">
        <v>3</v>
      </c>
      <c r="E8" s="1">
        <v>1</v>
      </c>
      <c r="F8" s="97"/>
      <c r="G8" s="224"/>
    </row>
    <row r="9" spans="1:7" ht="22.75" customHeight="1" x14ac:dyDescent="0.35">
      <c r="A9" s="225" t="s">
        <v>1422</v>
      </c>
      <c r="B9" s="1" t="s">
        <v>430</v>
      </c>
      <c r="C9" s="226" t="s">
        <v>1423</v>
      </c>
      <c r="D9" s="1" t="s">
        <v>3</v>
      </c>
      <c r="E9" s="1">
        <v>1</v>
      </c>
      <c r="F9" s="97"/>
      <c r="G9" s="224"/>
    </row>
    <row r="10" spans="1:7" ht="22.75" customHeight="1" x14ac:dyDescent="0.35">
      <c r="A10" s="225" t="s">
        <v>1424</v>
      </c>
      <c r="B10" s="1" t="s">
        <v>1425</v>
      </c>
      <c r="C10" s="226" t="s">
        <v>1426</v>
      </c>
      <c r="D10" s="1" t="s">
        <v>3</v>
      </c>
      <c r="E10" s="1">
        <v>1</v>
      </c>
      <c r="F10" s="97"/>
      <c r="G10" s="224"/>
    </row>
    <row r="11" spans="1:7" ht="85.75" customHeight="1" x14ac:dyDescent="0.35">
      <c r="A11" s="227" t="s">
        <v>1427</v>
      </c>
      <c r="B11" s="4" t="s">
        <v>1428</v>
      </c>
      <c r="C11" s="228" t="s">
        <v>1429</v>
      </c>
      <c r="D11" s="1" t="s">
        <v>3</v>
      </c>
      <c r="E11" s="1">
        <v>1</v>
      </c>
      <c r="F11" s="123"/>
      <c r="G11" s="229"/>
    </row>
    <row r="12" spans="1:7" ht="37.25" customHeight="1" x14ac:dyDescent="0.35">
      <c r="A12" s="225" t="s">
        <v>1430</v>
      </c>
      <c r="B12" s="1" t="s">
        <v>1431</v>
      </c>
      <c r="C12" s="226" t="s">
        <v>1432</v>
      </c>
      <c r="D12" s="1" t="s">
        <v>3</v>
      </c>
      <c r="E12" s="1">
        <v>1</v>
      </c>
      <c r="F12" s="97"/>
      <c r="G12" s="224"/>
    </row>
    <row r="13" spans="1:7" ht="33" customHeight="1" x14ac:dyDescent="0.35">
      <c r="A13" s="221" t="s">
        <v>1433</v>
      </c>
      <c r="B13" s="222" t="s">
        <v>1434</v>
      </c>
      <c r="C13" s="223" t="s">
        <v>1435</v>
      </c>
      <c r="D13" s="1"/>
      <c r="E13" s="1"/>
      <c r="F13" s="97"/>
      <c r="G13" s="224"/>
    </row>
    <row r="14" spans="1:7" ht="22.75" customHeight="1" x14ac:dyDescent="0.35">
      <c r="A14" s="225" t="s">
        <v>1436</v>
      </c>
      <c r="B14" s="1" t="s">
        <v>1437</v>
      </c>
      <c r="C14" s="226" t="s">
        <v>1438</v>
      </c>
      <c r="D14" s="1" t="s">
        <v>3</v>
      </c>
      <c r="E14" s="1">
        <v>1</v>
      </c>
      <c r="F14" s="97"/>
      <c r="G14" s="224"/>
    </row>
    <row r="15" spans="1:7" x14ac:dyDescent="0.35">
      <c r="A15" s="225"/>
      <c r="B15" s="208" t="s">
        <v>1439</v>
      </c>
      <c r="C15" s="208"/>
      <c r="D15" s="1"/>
      <c r="E15" s="1"/>
      <c r="F15" s="97"/>
      <c r="G15" s="224"/>
    </row>
    <row r="16" spans="1:7" ht="35.5" customHeight="1" x14ac:dyDescent="0.35">
      <c r="A16" s="225"/>
      <c r="B16" s="1" t="s">
        <v>472</v>
      </c>
      <c r="C16" s="226" t="s">
        <v>1440</v>
      </c>
      <c r="D16" s="1" t="s">
        <v>3</v>
      </c>
      <c r="E16" s="1">
        <v>1</v>
      </c>
      <c r="F16" s="97"/>
      <c r="G16" s="224"/>
    </row>
    <row r="17" spans="1:7" ht="21" customHeight="1" x14ac:dyDescent="0.35">
      <c r="A17" s="225"/>
      <c r="B17" s="208" t="s">
        <v>1441</v>
      </c>
      <c r="C17" s="208"/>
      <c r="D17" s="1"/>
      <c r="E17" s="1"/>
      <c r="F17" s="97"/>
      <c r="G17" s="224"/>
    </row>
    <row r="18" spans="1:7" ht="35.5" customHeight="1" x14ac:dyDescent="0.35">
      <c r="A18" s="225" t="s">
        <v>1442</v>
      </c>
      <c r="B18" s="1" t="s">
        <v>1443</v>
      </c>
      <c r="C18" s="226" t="s">
        <v>1444</v>
      </c>
      <c r="D18" s="1" t="s">
        <v>3</v>
      </c>
      <c r="E18" s="1">
        <v>1</v>
      </c>
      <c r="F18" s="97"/>
      <c r="G18" s="224"/>
    </row>
    <row r="19" spans="1:7" ht="33" customHeight="1" x14ac:dyDescent="0.35">
      <c r="A19" s="225" t="s">
        <v>1445</v>
      </c>
      <c r="B19" s="1" t="s">
        <v>4</v>
      </c>
      <c r="C19" s="226" t="s">
        <v>1446</v>
      </c>
      <c r="D19" s="1" t="s">
        <v>3</v>
      </c>
      <c r="E19" s="1">
        <v>1</v>
      </c>
      <c r="F19" s="97"/>
      <c r="G19" s="224"/>
    </row>
    <row r="20" spans="1:7" ht="31.25" customHeight="1" x14ac:dyDescent="0.35">
      <c r="A20" s="225" t="s">
        <v>1447</v>
      </c>
      <c r="B20" s="1" t="s">
        <v>5</v>
      </c>
      <c r="C20" s="226" t="s">
        <v>1448</v>
      </c>
      <c r="D20" s="1" t="s">
        <v>3</v>
      </c>
      <c r="E20" s="1">
        <v>1</v>
      </c>
      <c r="F20" s="97"/>
      <c r="G20" s="224"/>
    </row>
    <row r="21" spans="1:7" ht="19.75" customHeight="1" x14ac:dyDescent="0.35">
      <c r="A21" s="225" t="s">
        <v>1449</v>
      </c>
      <c r="B21" s="1" t="s">
        <v>1450</v>
      </c>
      <c r="C21" s="226" t="s">
        <v>1451</v>
      </c>
      <c r="D21" s="1" t="s">
        <v>3</v>
      </c>
      <c r="E21" s="1">
        <v>1</v>
      </c>
      <c r="F21" s="97"/>
      <c r="G21" s="224"/>
    </row>
    <row r="22" spans="1:7" ht="34.25" customHeight="1" x14ac:dyDescent="0.35">
      <c r="A22" s="225" t="s">
        <v>1452</v>
      </c>
      <c r="B22" s="1" t="s">
        <v>1453</v>
      </c>
      <c r="C22" s="226" t="s">
        <v>1454</v>
      </c>
      <c r="D22" s="1" t="s">
        <v>3</v>
      </c>
      <c r="E22" s="1">
        <v>1</v>
      </c>
      <c r="F22" s="230"/>
      <c r="G22" s="224"/>
    </row>
    <row r="23" spans="1:7" ht="26.5" customHeight="1" x14ac:dyDescent="0.35">
      <c r="A23" s="295" t="s">
        <v>363</v>
      </c>
      <c r="B23" s="296"/>
      <c r="C23" s="296"/>
      <c r="D23" s="296"/>
      <c r="E23" s="296"/>
      <c r="F23" s="297"/>
      <c r="G23" s="188" t="s">
        <v>404</v>
      </c>
    </row>
    <row r="24" spans="1:7" x14ac:dyDescent="0.35">
      <c r="A24" s="298" t="s">
        <v>1409</v>
      </c>
      <c r="B24" s="298"/>
      <c r="C24" s="298"/>
      <c r="D24" s="298"/>
      <c r="E24" s="298"/>
      <c r="F24" s="298"/>
      <c r="G24" s="298"/>
    </row>
    <row r="25" spans="1:7" ht="23" x14ac:dyDescent="0.35">
      <c r="A25" s="167" t="s">
        <v>405</v>
      </c>
      <c r="B25" s="168" t="s">
        <v>406</v>
      </c>
      <c r="C25" s="168" t="s">
        <v>17</v>
      </c>
      <c r="D25" s="168" t="s">
        <v>0</v>
      </c>
      <c r="E25" s="168" t="s">
        <v>1</v>
      </c>
      <c r="F25" s="220" t="s">
        <v>2</v>
      </c>
      <c r="G25" s="96" t="s">
        <v>756</v>
      </c>
    </row>
    <row r="26" spans="1:7" ht="29.5" customHeight="1" x14ac:dyDescent="0.35">
      <c r="A26" s="299" t="s">
        <v>440</v>
      </c>
      <c r="B26" s="299"/>
      <c r="C26" s="299"/>
      <c r="D26" s="299"/>
      <c r="E26" s="299"/>
      <c r="F26" s="299"/>
      <c r="G26" s="235" t="s">
        <v>404</v>
      </c>
    </row>
    <row r="27" spans="1:7" ht="30.5" customHeight="1" x14ac:dyDescent="0.35">
      <c r="A27" s="225" t="s">
        <v>1455</v>
      </c>
      <c r="B27" s="1" t="s">
        <v>1456</v>
      </c>
      <c r="C27" s="226" t="s">
        <v>1457</v>
      </c>
      <c r="D27" s="1" t="s">
        <v>3</v>
      </c>
      <c r="E27" s="1">
        <v>1</v>
      </c>
      <c r="F27" s="97"/>
      <c r="G27" s="224"/>
    </row>
    <row r="28" spans="1:7" ht="23.5" customHeight="1" x14ac:dyDescent="0.35">
      <c r="A28" s="225" t="s">
        <v>1458</v>
      </c>
      <c r="B28" s="1" t="s">
        <v>1459</v>
      </c>
      <c r="C28" s="226" t="s">
        <v>1460</v>
      </c>
      <c r="D28" s="1" t="s">
        <v>3</v>
      </c>
      <c r="E28" s="1">
        <v>1</v>
      </c>
      <c r="F28" s="97"/>
      <c r="G28" s="224"/>
    </row>
    <row r="29" spans="1:7" ht="21.5" customHeight="1" x14ac:dyDescent="0.35">
      <c r="A29" s="225" t="s">
        <v>1461</v>
      </c>
      <c r="B29" s="1" t="s">
        <v>1462</v>
      </c>
      <c r="C29" s="226" t="s">
        <v>1463</v>
      </c>
      <c r="D29" s="1" t="s">
        <v>3</v>
      </c>
      <c r="E29" s="1">
        <v>1</v>
      </c>
      <c r="F29" s="97"/>
      <c r="G29" s="224"/>
    </row>
    <row r="30" spans="1:7" ht="35.5" customHeight="1" x14ac:dyDescent="0.35">
      <c r="A30" s="225" t="s">
        <v>1464</v>
      </c>
      <c r="B30" s="1" t="s">
        <v>1428</v>
      </c>
      <c r="C30" s="226" t="s">
        <v>1465</v>
      </c>
      <c r="D30" s="1" t="s">
        <v>3</v>
      </c>
      <c r="E30" s="1">
        <v>1</v>
      </c>
      <c r="F30" s="97"/>
      <c r="G30" s="224"/>
    </row>
    <row r="31" spans="1:7" x14ac:dyDescent="0.35">
      <c r="A31" s="221" t="s">
        <v>1466</v>
      </c>
      <c r="B31" s="222" t="s">
        <v>1467</v>
      </c>
      <c r="C31" s="223" t="s">
        <v>1468</v>
      </c>
      <c r="D31" s="1"/>
      <c r="E31" s="1"/>
      <c r="F31" s="97"/>
      <c r="G31" s="224"/>
    </row>
    <row r="32" spans="1:7" ht="25" x14ac:dyDescent="0.35">
      <c r="A32" s="225" t="s">
        <v>1469</v>
      </c>
      <c r="B32" s="222"/>
      <c r="C32" s="231" t="s">
        <v>1470</v>
      </c>
      <c r="D32" s="4" t="s">
        <v>6</v>
      </c>
      <c r="E32" s="4">
        <v>1</v>
      </c>
      <c r="F32" s="224">
        <v>24000</v>
      </c>
      <c r="G32" s="224">
        <f>E32*F32</f>
        <v>24000</v>
      </c>
    </row>
    <row r="33" spans="1:7" ht="37.5" x14ac:dyDescent="0.35">
      <c r="A33" s="225" t="s">
        <v>1471</v>
      </c>
      <c r="B33" s="222"/>
      <c r="C33" s="226" t="s">
        <v>1472</v>
      </c>
      <c r="D33" s="19" t="s">
        <v>6</v>
      </c>
      <c r="E33" s="4">
        <v>1</v>
      </c>
      <c r="F33" s="224">
        <v>45000</v>
      </c>
      <c r="G33" s="224">
        <f t="shared" ref="G33" si="0">E33*F33</f>
        <v>45000</v>
      </c>
    </row>
    <row r="34" spans="1:7" ht="25" x14ac:dyDescent="0.35">
      <c r="A34" s="225" t="s">
        <v>1473</v>
      </c>
      <c r="B34" s="1" t="s">
        <v>1474</v>
      </c>
      <c r="C34" s="226" t="s">
        <v>1475</v>
      </c>
      <c r="D34" s="1" t="s">
        <v>6</v>
      </c>
      <c r="E34" s="1">
        <v>1</v>
      </c>
      <c r="F34" s="97">
        <f>G34</f>
        <v>50000</v>
      </c>
      <c r="G34" s="224">
        <v>50000</v>
      </c>
    </row>
    <row r="35" spans="1:7" ht="25" x14ac:dyDescent="0.35">
      <c r="A35" s="225" t="s">
        <v>1476</v>
      </c>
      <c r="B35" s="226"/>
      <c r="C35" s="226" t="s">
        <v>1477</v>
      </c>
      <c r="D35" s="1" t="s">
        <v>6</v>
      </c>
      <c r="E35" s="1">
        <v>1</v>
      </c>
      <c r="F35" s="97">
        <f>G35</f>
        <v>150000</v>
      </c>
      <c r="G35" s="224">
        <v>150000</v>
      </c>
    </row>
    <row r="36" spans="1:7" ht="50" x14ac:dyDescent="0.35">
      <c r="A36" s="225" t="s">
        <v>1476</v>
      </c>
      <c r="B36" s="1" t="s">
        <v>1478</v>
      </c>
      <c r="C36" s="226" t="s">
        <v>1479</v>
      </c>
      <c r="D36" s="1" t="s">
        <v>6</v>
      </c>
      <c r="E36" s="1">
        <v>1</v>
      </c>
      <c r="F36" s="97">
        <f>G36</f>
        <v>10000</v>
      </c>
      <c r="G36" s="224">
        <v>10000</v>
      </c>
    </row>
    <row r="37" spans="1:7" ht="111.5" customHeight="1" x14ac:dyDescent="0.35">
      <c r="A37" s="225" t="s">
        <v>1480</v>
      </c>
      <c r="B37" s="226"/>
      <c r="C37" s="226" t="s">
        <v>1481</v>
      </c>
      <c r="D37" s="1" t="s">
        <v>6</v>
      </c>
      <c r="E37" s="1">
        <v>1</v>
      </c>
      <c r="F37" s="97">
        <v>6500000</v>
      </c>
      <c r="G37" s="224">
        <f>F37</f>
        <v>6500000</v>
      </c>
    </row>
    <row r="38" spans="1:7" ht="66.5" customHeight="1" x14ac:dyDescent="0.35">
      <c r="A38" s="236" t="s">
        <v>1482</v>
      </c>
      <c r="B38" s="237"/>
      <c r="C38" s="238" t="s">
        <v>1539</v>
      </c>
      <c r="D38" s="239" t="s">
        <v>6</v>
      </c>
      <c r="E38" s="239">
        <v>1</v>
      </c>
      <c r="F38" s="240"/>
      <c r="G38" s="241"/>
    </row>
    <row r="39" spans="1:7" ht="49.75" customHeight="1" x14ac:dyDescent="0.35">
      <c r="A39" s="236" t="s">
        <v>1540</v>
      </c>
      <c r="B39" s="237"/>
      <c r="C39" s="238" t="s">
        <v>1541</v>
      </c>
      <c r="D39" s="239" t="s">
        <v>6</v>
      </c>
      <c r="E39" s="239">
        <v>1</v>
      </c>
      <c r="F39" s="240"/>
      <c r="G39" s="241"/>
    </row>
    <row r="40" spans="1:7" ht="51.5" customHeight="1" x14ac:dyDescent="0.35">
      <c r="A40" s="236" t="s">
        <v>1542</v>
      </c>
      <c r="B40" s="237"/>
      <c r="C40" s="238" t="s">
        <v>1543</v>
      </c>
      <c r="D40" s="239" t="s">
        <v>6</v>
      </c>
      <c r="E40" s="239">
        <v>1</v>
      </c>
      <c r="F40" s="240"/>
      <c r="G40" s="241"/>
    </row>
    <row r="41" spans="1:7" ht="127.75" customHeight="1" x14ac:dyDescent="0.35">
      <c r="A41" s="236" t="s">
        <v>1544</v>
      </c>
      <c r="B41" s="242"/>
      <c r="C41" s="244" t="s">
        <v>1546</v>
      </c>
      <c r="D41" s="244" t="s">
        <v>1545</v>
      </c>
      <c r="E41" s="245"/>
      <c r="F41" s="243"/>
      <c r="G41" s="246"/>
    </row>
    <row r="42" spans="1:7" ht="45.5" customHeight="1" x14ac:dyDescent="0.35">
      <c r="A42" s="225" t="s">
        <v>1482</v>
      </c>
      <c r="B42" s="226"/>
      <c r="C42" s="209" t="s">
        <v>1483</v>
      </c>
      <c r="D42" s="1" t="s">
        <v>7</v>
      </c>
      <c r="E42" s="1"/>
      <c r="F42" s="232">
        <v>6779000</v>
      </c>
      <c r="G42" s="224"/>
    </row>
    <row r="43" spans="1:7" x14ac:dyDescent="0.35">
      <c r="A43" s="221" t="s">
        <v>1484</v>
      </c>
      <c r="B43" s="222" t="s">
        <v>1485</v>
      </c>
      <c r="C43" s="223" t="s">
        <v>1486</v>
      </c>
      <c r="D43" s="1"/>
      <c r="E43" s="1"/>
      <c r="F43" s="97"/>
      <c r="G43" s="224"/>
    </row>
    <row r="44" spans="1:7" ht="25" x14ac:dyDescent="0.35">
      <c r="A44" s="225" t="s">
        <v>1487</v>
      </c>
      <c r="B44" s="1" t="s">
        <v>1488</v>
      </c>
      <c r="C44" s="178" t="s">
        <v>1489</v>
      </c>
      <c r="D44" s="1" t="s">
        <v>132</v>
      </c>
      <c r="E44" s="233"/>
      <c r="F44" s="97">
        <v>650000</v>
      </c>
      <c r="G44" s="224">
        <f>F44</f>
        <v>650000</v>
      </c>
    </row>
    <row r="45" spans="1:7" ht="25" x14ac:dyDescent="0.35">
      <c r="A45" s="225" t="s">
        <v>1490</v>
      </c>
      <c r="B45" s="1" t="s">
        <v>1488</v>
      </c>
      <c r="C45" s="178" t="s">
        <v>1491</v>
      </c>
      <c r="D45" s="1" t="s">
        <v>132</v>
      </c>
      <c r="E45" s="1">
        <v>1</v>
      </c>
      <c r="F45" s="97">
        <v>360000</v>
      </c>
      <c r="G45" s="224">
        <f>F45</f>
        <v>360000</v>
      </c>
    </row>
    <row r="46" spans="1:7" ht="26.5" customHeight="1" x14ac:dyDescent="0.35">
      <c r="A46" s="295" t="s">
        <v>363</v>
      </c>
      <c r="B46" s="296"/>
      <c r="C46" s="296"/>
      <c r="D46" s="296"/>
      <c r="E46" s="296"/>
      <c r="F46" s="297"/>
      <c r="G46" s="110"/>
    </row>
    <row r="47" spans="1:7" x14ac:dyDescent="0.35">
      <c r="A47" s="298" t="s">
        <v>1409</v>
      </c>
      <c r="B47" s="298"/>
      <c r="C47" s="298"/>
      <c r="D47" s="298"/>
      <c r="E47" s="298"/>
      <c r="F47" s="298"/>
      <c r="G47" s="298"/>
    </row>
    <row r="48" spans="1:7" ht="23" x14ac:dyDescent="0.35">
      <c r="A48" s="167" t="s">
        <v>405</v>
      </c>
      <c r="B48" s="168" t="s">
        <v>406</v>
      </c>
      <c r="C48" s="168" t="s">
        <v>17</v>
      </c>
      <c r="D48" s="168" t="s">
        <v>0</v>
      </c>
      <c r="E48" s="168" t="s">
        <v>1</v>
      </c>
      <c r="F48" s="220" t="s">
        <v>2</v>
      </c>
      <c r="G48" s="96" t="s">
        <v>756</v>
      </c>
    </row>
    <row r="49" spans="1:7" ht="26.5" customHeight="1" x14ac:dyDescent="0.35">
      <c r="A49" s="295" t="s">
        <v>440</v>
      </c>
      <c r="B49" s="296"/>
      <c r="C49" s="296"/>
      <c r="D49" s="296"/>
      <c r="E49" s="296"/>
      <c r="F49" s="297"/>
      <c r="G49" s="189" t="s">
        <v>404</v>
      </c>
    </row>
    <row r="50" spans="1:7" x14ac:dyDescent="0.35">
      <c r="A50" s="221" t="s">
        <v>1484</v>
      </c>
      <c r="B50" s="222" t="s">
        <v>1485</v>
      </c>
      <c r="C50" s="223" t="s">
        <v>1486</v>
      </c>
      <c r="D50" s="1"/>
      <c r="E50" s="1"/>
      <c r="F50" s="97"/>
      <c r="G50" s="224"/>
    </row>
    <row r="51" spans="1:7" ht="25" x14ac:dyDescent="0.35">
      <c r="A51" s="225" t="s">
        <v>1487</v>
      </c>
      <c r="B51" s="1" t="s">
        <v>1488</v>
      </c>
      <c r="C51" s="178" t="s">
        <v>1489</v>
      </c>
      <c r="D51" s="1" t="s">
        <v>132</v>
      </c>
      <c r="E51" s="233"/>
      <c r="F51" s="97">
        <v>650000</v>
      </c>
      <c r="G51" s="224">
        <f>F51</f>
        <v>650000</v>
      </c>
    </row>
    <row r="52" spans="1:7" ht="25" x14ac:dyDescent="0.35">
      <c r="A52" s="225" t="s">
        <v>1490</v>
      </c>
      <c r="B52" s="1" t="s">
        <v>1488</v>
      </c>
      <c r="C52" s="178" t="s">
        <v>1491</v>
      </c>
      <c r="D52" s="1" t="s">
        <v>132</v>
      </c>
      <c r="E52" s="1">
        <v>1</v>
      </c>
      <c r="F52" s="97">
        <v>360000</v>
      </c>
      <c r="G52" s="224">
        <f>F52</f>
        <v>360000</v>
      </c>
    </row>
    <row r="53" spans="1:7" ht="25" x14ac:dyDescent="0.35">
      <c r="A53" s="225" t="s">
        <v>1492</v>
      </c>
      <c r="B53" s="1"/>
      <c r="C53" s="226" t="s">
        <v>1493</v>
      </c>
      <c r="D53" s="1" t="s">
        <v>132</v>
      </c>
      <c r="E53" s="1">
        <v>1</v>
      </c>
      <c r="F53" s="97">
        <f>750000*2</f>
        <v>1500000</v>
      </c>
      <c r="G53" s="224">
        <f>F53</f>
        <v>1500000</v>
      </c>
    </row>
    <row r="54" spans="1:7" ht="25" x14ac:dyDescent="0.35">
      <c r="A54" s="225" t="s">
        <v>1494</v>
      </c>
      <c r="B54" s="1"/>
      <c r="C54" s="226" t="s">
        <v>1495</v>
      </c>
      <c r="D54" s="1" t="s">
        <v>132</v>
      </c>
      <c r="E54" s="1">
        <v>1</v>
      </c>
      <c r="F54" s="97">
        <v>3700000</v>
      </c>
      <c r="G54" s="224">
        <f>F54</f>
        <v>3700000</v>
      </c>
    </row>
    <row r="55" spans="1:7" ht="46.75" customHeight="1" x14ac:dyDescent="0.35">
      <c r="A55" s="234" t="s">
        <v>1496</v>
      </c>
      <c r="B55" s="1"/>
      <c r="C55" s="209" t="s">
        <v>1497</v>
      </c>
      <c r="D55" s="1" t="s">
        <v>7</v>
      </c>
      <c r="E55" s="1">
        <v>10</v>
      </c>
      <c r="F55" s="232">
        <f>G51+G52+G53+G54</f>
        <v>6210000</v>
      </c>
      <c r="G55" s="224">
        <f>F55*E55/100</f>
        <v>621000</v>
      </c>
    </row>
    <row r="56" spans="1:7" ht="21.5" customHeight="1" x14ac:dyDescent="0.35">
      <c r="A56" s="221" t="s">
        <v>1527</v>
      </c>
      <c r="B56" s="1"/>
      <c r="C56" s="226" t="s">
        <v>1498</v>
      </c>
      <c r="D56" s="1"/>
      <c r="E56" s="1"/>
      <c r="F56" s="97"/>
      <c r="G56" s="224"/>
    </row>
    <row r="57" spans="1:7" ht="21.5" customHeight="1" x14ac:dyDescent="0.35">
      <c r="A57" s="225" t="s">
        <v>1499</v>
      </c>
      <c r="B57" s="1"/>
      <c r="C57" s="226" t="s">
        <v>1500</v>
      </c>
      <c r="D57" s="1" t="s">
        <v>1501</v>
      </c>
      <c r="E57" s="1">
        <v>200</v>
      </c>
      <c r="F57" s="97"/>
      <c r="G57" s="224"/>
    </row>
    <row r="58" spans="1:7" ht="21.5" customHeight="1" x14ac:dyDescent="0.35">
      <c r="A58" s="225" t="s">
        <v>1502</v>
      </c>
      <c r="B58" s="1"/>
      <c r="C58" s="226" t="s">
        <v>1503</v>
      </c>
      <c r="D58" s="1" t="s">
        <v>1501</v>
      </c>
      <c r="E58" s="1">
        <v>100</v>
      </c>
      <c r="F58" s="97"/>
      <c r="G58" s="224"/>
    </row>
    <row r="59" spans="1:7" ht="21.5" customHeight="1" x14ac:dyDescent="0.35">
      <c r="A59" s="225" t="s">
        <v>1504</v>
      </c>
      <c r="B59" s="1"/>
      <c r="C59" s="226" t="s">
        <v>1505</v>
      </c>
      <c r="D59" s="1" t="s">
        <v>1501</v>
      </c>
      <c r="E59" s="1">
        <v>50</v>
      </c>
      <c r="F59" s="97"/>
      <c r="G59" s="224"/>
    </row>
    <row r="60" spans="1:7" ht="21.5" customHeight="1" x14ac:dyDescent="0.35">
      <c r="A60" s="225" t="s">
        <v>1506</v>
      </c>
      <c r="B60" s="1"/>
      <c r="C60" s="226" t="s">
        <v>1507</v>
      </c>
      <c r="D60" s="1" t="s">
        <v>1501</v>
      </c>
      <c r="E60" s="1">
        <v>50</v>
      </c>
      <c r="F60" s="97"/>
      <c r="G60" s="224"/>
    </row>
    <row r="61" spans="1:7" ht="21.5" customHeight="1" x14ac:dyDescent="0.35">
      <c r="A61" s="225" t="s">
        <v>1508</v>
      </c>
      <c r="B61" s="1"/>
      <c r="C61" s="226" t="s">
        <v>1509</v>
      </c>
      <c r="D61" s="1" t="s">
        <v>1501</v>
      </c>
      <c r="E61" s="1">
        <v>50</v>
      </c>
      <c r="F61" s="97"/>
      <c r="G61" s="224"/>
    </row>
    <row r="62" spans="1:7" ht="21.5" customHeight="1" x14ac:dyDescent="0.35">
      <c r="A62" s="225" t="s">
        <v>1510</v>
      </c>
      <c r="B62" s="1"/>
      <c r="C62" s="226" t="s">
        <v>1511</v>
      </c>
      <c r="D62" s="1" t="s">
        <v>1501</v>
      </c>
      <c r="E62" s="1">
        <v>50</v>
      </c>
      <c r="F62" s="97"/>
      <c r="G62" s="224"/>
    </row>
    <row r="63" spans="1:7" ht="21.5" customHeight="1" x14ac:dyDescent="0.35">
      <c r="A63" s="225" t="s">
        <v>1512</v>
      </c>
      <c r="B63" s="1"/>
      <c r="C63" s="226" t="s">
        <v>1513</v>
      </c>
      <c r="D63" s="1" t="s">
        <v>1514</v>
      </c>
      <c r="E63" s="1">
        <v>50</v>
      </c>
      <c r="F63" s="97"/>
      <c r="G63" s="224"/>
    </row>
    <row r="64" spans="1:7" ht="21.5" customHeight="1" x14ac:dyDescent="0.35">
      <c r="A64" s="221" t="s">
        <v>1528</v>
      </c>
      <c r="B64" s="1"/>
      <c r="C64" s="226" t="s">
        <v>1515</v>
      </c>
      <c r="D64" s="1"/>
      <c r="E64" s="1"/>
      <c r="F64" s="97"/>
      <c r="G64" s="224"/>
    </row>
    <row r="65" spans="1:7" ht="21.5" customHeight="1" x14ac:dyDescent="0.35">
      <c r="A65" s="225" t="s">
        <v>1529</v>
      </c>
      <c r="B65" s="1"/>
      <c r="C65" s="226" t="s">
        <v>1516</v>
      </c>
      <c r="D65" s="1" t="s">
        <v>1501</v>
      </c>
      <c r="E65" s="1">
        <v>200</v>
      </c>
      <c r="F65" s="97"/>
      <c r="G65" s="224"/>
    </row>
    <row r="66" spans="1:7" ht="21.5" customHeight="1" x14ac:dyDescent="0.35">
      <c r="A66" s="225" t="s">
        <v>1530</v>
      </c>
      <c r="B66" s="1"/>
      <c r="C66" s="226" t="s">
        <v>1517</v>
      </c>
      <c r="D66" s="1" t="s">
        <v>1501</v>
      </c>
      <c r="E66" s="1">
        <v>50</v>
      </c>
      <c r="F66" s="97"/>
      <c r="G66" s="224"/>
    </row>
    <row r="67" spans="1:7" ht="21.5" customHeight="1" x14ac:dyDescent="0.35">
      <c r="A67" s="225" t="s">
        <v>1531</v>
      </c>
      <c r="B67" s="1"/>
      <c r="C67" s="226" t="s">
        <v>1518</v>
      </c>
      <c r="D67" s="1" t="s">
        <v>1501</v>
      </c>
      <c r="E67" s="1">
        <v>50</v>
      </c>
      <c r="F67" s="97"/>
      <c r="G67" s="224"/>
    </row>
    <row r="68" spans="1:7" ht="21.5" customHeight="1" x14ac:dyDescent="0.35">
      <c r="A68" s="225" t="s">
        <v>1532</v>
      </c>
      <c r="B68" s="1"/>
      <c r="C68" s="226" t="s">
        <v>1519</v>
      </c>
      <c r="D68" s="1" t="s">
        <v>1501</v>
      </c>
      <c r="E68" s="1">
        <v>50</v>
      </c>
      <c r="F68" s="97"/>
      <c r="G68" s="224"/>
    </row>
    <row r="69" spans="1:7" ht="21.5" customHeight="1" x14ac:dyDescent="0.35">
      <c r="A69" s="225" t="s">
        <v>1533</v>
      </c>
      <c r="B69" s="1"/>
      <c r="C69" s="226" t="s">
        <v>1519</v>
      </c>
      <c r="D69" s="1" t="s">
        <v>1501</v>
      </c>
      <c r="E69" s="1">
        <v>50</v>
      </c>
      <c r="F69" s="97"/>
      <c r="G69" s="224"/>
    </row>
    <row r="70" spans="1:7" ht="21.5" customHeight="1" x14ac:dyDescent="0.35">
      <c r="A70" s="225" t="s">
        <v>1534</v>
      </c>
      <c r="B70" s="1"/>
      <c r="C70" s="226" t="s">
        <v>1520</v>
      </c>
      <c r="D70" s="1" t="s">
        <v>1501</v>
      </c>
      <c r="E70" s="1">
        <v>50</v>
      </c>
      <c r="F70" s="97"/>
      <c r="G70" s="224"/>
    </row>
    <row r="71" spans="1:7" ht="32.5" customHeight="1" x14ac:dyDescent="0.35">
      <c r="A71" s="225" t="s">
        <v>1535</v>
      </c>
      <c r="B71" s="1"/>
      <c r="C71" s="226" t="s">
        <v>1521</v>
      </c>
      <c r="D71" s="1" t="s">
        <v>1501</v>
      </c>
      <c r="E71" s="1">
        <v>50</v>
      </c>
      <c r="F71" s="97"/>
      <c r="G71" s="224"/>
    </row>
    <row r="72" spans="1:7" ht="36.5" customHeight="1" x14ac:dyDescent="0.35">
      <c r="A72" s="225" t="s">
        <v>1536</v>
      </c>
      <c r="B72" s="1"/>
      <c r="C72" s="226" t="s">
        <v>1522</v>
      </c>
      <c r="D72" s="1" t="s">
        <v>1501</v>
      </c>
      <c r="E72" s="1">
        <v>200</v>
      </c>
      <c r="F72" s="97"/>
      <c r="G72" s="224"/>
    </row>
    <row r="73" spans="1:7" ht="21.5" customHeight="1" x14ac:dyDescent="0.35">
      <c r="A73" s="225" t="s">
        <v>1537</v>
      </c>
      <c r="B73" s="1"/>
      <c r="C73" s="226" t="s">
        <v>1523</v>
      </c>
      <c r="D73" s="1" t="s">
        <v>1501</v>
      </c>
      <c r="E73" s="1">
        <v>20</v>
      </c>
      <c r="F73" s="97"/>
      <c r="G73" s="224"/>
    </row>
    <row r="74" spans="1:7" ht="21.5" customHeight="1" x14ac:dyDescent="0.35">
      <c r="A74" s="225" t="s">
        <v>1538</v>
      </c>
      <c r="B74" s="1"/>
      <c r="C74" s="226" t="s">
        <v>1524</v>
      </c>
      <c r="D74" s="1" t="s">
        <v>1501</v>
      </c>
      <c r="E74" s="1">
        <v>50</v>
      </c>
      <c r="F74" s="97"/>
      <c r="G74" s="224"/>
    </row>
    <row r="75" spans="1:7" ht="26.5" customHeight="1" x14ac:dyDescent="0.35">
      <c r="A75" s="295" t="s">
        <v>1525</v>
      </c>
      <c r="B75" s="296"/>
      <c r="C75" s="296"/>
      <c r="D75" s="296"/>
      <c r="E75" s="296"/>
      <c r="F75" s="297"/>
      <c r="G75" s="188" t="s">
        <v>404</v>
      </c>
    </row>
  </sheetData>
  <mergeCells count="8">
    <mergeCell ref="A49:F49"/>
    <mergeCell ref="A75:F75"/>
    <mergeCell ref="A1:G1"/>
    <mergeCell ref="A23:F23"/>
    <mergeCell ref="A24:G24"/>
    <mergeCell ref="A26:F26"/>
    <mergeCell ref="A46:F46"/>
    <mergeCell ref="A47:G47"/>
  </mergeCells>
  <phoneticPr fontId="19" type="noConversion"/>
  <pageMargins left="0.7" right="0.7" top="0.75" bottom="0.75" header="0.3" footer="0.3"/>
  <pageSetup paperSize="9" scale="85" orientation="portrait" r:id="rId1"/>
  <rowBreaks count="2" manualBreakCount="2">
    <brk id="23" max="16383" man="1"/>
    <brk id="4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CC9B5-3D07-444A-9FD0-93943DF02364}">
  <dimension ref="A1:G286"/>
  <sheetViews>
    <sheetView showGridLines="0" topLeftCell="A180" zoomScale="122" zoomScaleNormal="122" zoomScaleSheetLayoutView="98" workbookViewId="0">
      <selection activeCell="C197" sqref="C197"/>
    </sheetView>
  </sheetViews>
  <sheetFormatPr defaultColWidth="8.81640625" defaultRowHeight="14.5" x14ac:dyDescent="0.35"/>
  <cols>
    <col min="1" max="1" width="9.453125" style="71" customWidth="1"/>
    <col min="2" max="2" width="10.6328125" style="71" customWidth="1"/>
    <col min="3" max="3" width="47.453125" style="72" customWidth="1"/>
    <col min="4" max="4" width="6.36328125" style="71" customWidth="1"/>
    <col min="5" max="5" width="6.81640625" style="71" customWidth="1"/>
    <col min="6" max="6" width="16.1796875" style="71" customWidth="1"/>
    <col min="7" max="7" width="21" style="71" customWidth="1"/>
    <col min="8" max="16384" width="8.81640625" style="71"/>
  </cols>
  <sheetData>
    <row r="1" spans="1:7" x14ac:dyDescent="0.35">
      <c r="A1" s="303" t="s">
        <v>1385</v>
      </c>
      <c r="B1" s="303"/>
      <c r="C1" s="303"/>
      <c r="D1" s="303"/>
      <c r="E1" s="303"/>
      <c r="F1" s="303"/>
      <c r="G1" s="303"/>
    </row>
    <row r="2" spans="1:7" x14ac:dyDescent="0.35">
      <c r="A2" s="300" t="s">
        <v>742</v>
      </c>
      <c r="B2" s="300"/>
      <c r="C2" s="300"/>
      <c r="D2" s="300"/>
      <c r="E2" s="300"/>
      <c r="F2" s="300"/>
      <c r="G2" s="300"/>
    </row>
    <row r="3" spans="1:7" ht="26" x14ac:dyDescent="0.35">
      <c r="A3" s="93" t="s">
        <v>405</v>
      </c>
      <c r="B3" s="94" t="s">
        <v>406</v>
      </c>
      <c r="C3" s="94" t="s">
        <v>17</v>
      </c>
      <c r="D3" s="94" t="s">
        <v>0</v>
      </c>
      <c r="E3" s="94" t="s">
        <v>1</v>
      </c>
      <c r="F3" s="95" t="s">
        <v>2</v>
      </c>
      <c r="G3" s="134" t="s">
        <v>756</v>
      </c>
    </row>
    <row r="4" spans="1:7" ht="13.75" customHeight="1" x14ac:dyDescent="0.35">
      <c r="A4" s="98" t="s">
        <v>743</v>
      </c>
      <c r="B4" s="98" t="s">
        <v>9</v>
      </c>
      <c r="C4" s="99" t="s">
        <v>10</v>
      </c>
      <c r="D4" s="2"/>
      <c r="E4" s="100"/>
      <c r="F4" s="101"/>
      <c r="G4" s="102"/>
    </row>
    <row r="5" spans="1:7" ht="39.5" customHeight="1" x14ac:dyDescent="0.35">
      <c r="A5" s="2" t="s">
        <v>744</v>
      </c>
      <c r="B5" s="2" t="s">
        <v>408</v>
      </c>
      <c r="C5" s="103" t="s">
        <v>409</v>
      </c>
      <c r="D5" s="2" t="s">
        <v>11</v>
      </c>
      <c r="E5" s="100">
        <v>7020</v>
      </c>
      <c r="F5" s="105"/>
      <c r="G5" s="104"/>
    </row>
    <row r="6" spans="1:7" ht="31.25" customHeight="1" x14ac:dyDescent="0.35">
      <c r="A6" s="2" t="s">
        <v>745</v>
      </c>
      <c r="B6" s="2" t="s">
        <v>410</v>
      </c>
      <c r="C6" s="103" t="s">
        <v>411</v>
      </c>
      <c r="D6" s="2" t="s">
        <v>12</v>
      </c>
      <c r="E6" s="100">
        <v>5</v>
      </c>
      <c r="F6" s="105"/>
      <c r="G6" s="104"/>
    </row>
    <row r="7" spans="1:7" ht="50.5" customHeight="1" x14ac:dyDescent="0.35">
      <c r="A7" s="2" t="s">
        <v>746</v>
      </c>
      <c r="B7" s="2" t="s">
        <v>412</v>
      </c>
      <c r="C7" s="103" t="s">
        <v>413</v>
      </c>
      <c r="D7" s="2" t="s">
        <v>13</v>
      </c>
      <c r="E7" s="100">
        <f>E5*3</f>
        <v>21060</v>
      </c>
      <c r="F7" s="105"/>
      <c r="G7" s="104"/>
    </row>
    <row r="8" spans="1:7" ht="25.75" customHeight="1" x14ac:dyDescent="0.35">
      <c r="A8" s="98" t="s">
        <v>747</v>
      </c>
      <c r="B8" s="98" t="s">
        <v>14</v>
      </c>
      <c r="C8" s="99" t="s">
        <v>414</v>
      </c>
      <c r="D8" s="2"/>
      <c r="E8" s="100"/>
      <c r="F8" s="101"/>
      <c r="G8" s="104" t="str">
        <f t="shared" ref="G8:G19" si="0">IF(E8&gt;0, E8*F8, " ")</f>
        <v xml:space="preserve"> </v>
      </c>
    </row>
    <row r="9" spans="1:7" ht="51.5" customHeight="1" x14ac:dyDescent="0.35">
      <c r="A9" s="2"/>
      <c r="B9" s="2" t="s">
        <v>415</v>
      </c>
      <c r="C9" s="68" t="s">
        <v>416</v>
      </c>
      <c r="D9" s="176"/>
      <c r="E9" s="72"/>
      <c r="F9" s="176"/>
      <c r="G9" s="104" t="str">
        <f t="shared" si="0"/>
        <v xml:space="preserve"> </v>
      </c>
    </row>
    <row r="10" spans="1:7" ht="31.25" customHeight="1" x14ac:dyDescent="0.35">
      <c r="A10" s="2" t="s">
        <v>660</v>
      </c>
      <c r="B10" s="2"/>
      <c r="C10" s="103" t="s">
        <v>417</v>
      </c>
      <c r="D10" s="2" t="s">
        <v>16</v>
      </c>
      <c r="E10" s="100">
        <v>9000</v>
      </c>
      <c r="F10" s="109"/>
      <c r="G10" s="104"/>
    </row>
    <row r="11" spans="1:7" ht="31.25" customHeight="1" x14ac:dyDescent="0.35">
      <c r="A11" s="2" t="s">
        <v>663</v>
      </c>
      <c r="B11" s="2"/>
      <c r="C11" s="103" t="s">
        <v>418</v>
      </c>
      <c r="D11" s="2" t="s">
        <v>16</v>
      </c>
      <c r="E11" s="100">
        <v>22000</v>
      </c>
      <c r="F11" s="109"/>
      <c r="G11" s="104"/>
    </row>
    <row r="12" spans="1:7" ht="31.25" customHeight="1" x14ac:dyDescent="0.35">
      <c r="A12" s="2" t="s">
        <v>666</v>
      </c>
      <c r="B12" s="2"/>
      <c r="C12" s="103" t="s">
        <v>419</v>
      </c>
      <c r="D12" s="2" t="s">
        <v>16</v>
      </c>
      <c r="E12" s="100">
        <v>300</v>
      </c>
      <c r="F12" s="109"/>
      <c r="G12" s="104"/>
    </row>
    <row r="13" spans="1:7" ht="31.25" customHeight="1" x14ac:dyDescent="0.35">
      <c r="A13" s="2" t="s">
        <v>667</v>
      </c>
      <c r="B13" s="2"/>
      <c r="C13" s="103" t="s">
        <v>420</v>
      </c>
      <c r="D13" s="2" t="s">
        <v>16</v>
      </c>
      <c r="E13" s="100">
        <v>350</v>
      </c>
      <c r="F13" s="109"/>
      <c r="G13" s="104"/>
    </row>
    <row r="14" spans="1:7" ht="31.25" customHeight="1" x14ac:dyDescent="0.35">
      <c r="A14" s="2" t="s">
        <v>670</v>
      </c>
      <c r="B14" s="2"/>
      <c r="C14" s="103" t="s">
        <v>421</v>
      </c>
      <c r="D14" s="2" t="s">
        <v>16</v>
      </c>
      <c r="E14" s="100">
        <v>100</v>
      </c>
      <c r="F14" s="109"/>
      <c r="G14" s="104"/>
    </row>
    <row r="15" spans="1:7" ht="31.25" customHeight="1" x14ac:dyDescent="0.35">
      <c r="A15" s="2"/>
      <c r="B15" s="2" t="s">
        <v>422</v>
      </c>
      <c r="C15" s="103" t="s">
        <v>423</v>
      </c>
      <c r="D15" s="2"/>
      <c r="E15" s="100"/>
      <c r="F15" s="109"/>
      <c r="G15" s="104"/>
    </row>
    <row r="16" spans="1:7" ht="31.25" customHeight="1" x14ac:dyDescent="0.35">
      <c r="A16" s="2" t="s">
        <v>748</v>
      </c>
      <c r="B16" s="2" t="s">
        <v>424</v>
      </c>
      <c r="C16" s="103" t="s">
        <v>425</v>
      </c>
      <c r="D16" s="2" t="s">
        <v>8</v>
      </c>
      <c r="E16" s="100">
        <v>8010</v>
      </c>
      <c r="F16" s="109"/>
      <c r="G16" s="104"/>
    </row>
    <row r="17" spans="1:7" ht="31.25" customHeight="1" x14ac:dyDescent="0.35">
      <c r="A17" s="2" t="s">
        <v>749</v>
      </c>
      <c r="B17" s="2" t="s">
        <v>426</v>
      </c>
      <c r="C17" s="103" t="s">
        <v>427</v>
      </c>
      <c r="D17" s="2" t="s">
        <v>8</v>
      </c>
      <c r="E17" s="100">
        <v>80</v>
      </c>
      <c r="F17" s="109"/>
      <c r="G17" s="104"/>
    </row>
    <row r="18" spans="1:7" ht="34.75" customHeight="1" x14ac:dyDescent="0.35">
      <c r="A18" s="2" t="s">
        <v>750</v>
      </c>
      <c r="B18" s="2" t="s">
        <v>428</v>
      </c>
      <c r="C18" s="103" t="s">
        <v>429</v>
      </c>
      <c r="D18" s="2" t="s">
        <v>8</v>
      </c>
      <c r="E18" s="100">
        <v>1588</v>
      </c>
      <c r="F18" s="109"/>
      <c r="G18" s="104"/>
    </row>
    <row r="19" spans="1:7" ht="30.5" customHeight="1" x14ac:dyDescent="0.35">
      <c r="A19" s="98" t="s">
        <v>751</v>
      </c>
      <c r="B19" s="98" t="s">
        <v>430</v>
      </c>
      <c r="C19" s="99" t="s">
        <v>431</v>
      </c>
      <c r="D19" s="2"/>
      <c r="E19" s="100"/>
      <c r="F19" s="101"/>
      <c r="G19" s="104" t="str">
        <f t="shared" si="0"/>
        <v xml:space="preserve"> </v>
      </c>
    </row>
    <row r="20" spans="1:7" ht="27.5" customHeight="1" x14ac:dyDescent="0.35">
      <c r="A20" s="2"/>
      <c r="B20" s="2" t="s">
        <v>432</v>
      </c>
      <c r="C20" s="172" t="s">
        <v>433</v>
      </c>
      <c r="D20" s="70"/>
      <c r="E20" s="186"/>
      <c r="F20" s="101"/>
      <c r="G20" s="104"/>
    </row>
    <row r="21" spans="1:7" ht="33.5" customHeight="1" x14ac:dyDescent="0.35">
      <c r="A21" s="2" t="s">
        <v>675</v>
      </c>
      <c r="B21" s="2" t="s">
        <v>434</v>
      </c>
      <c r="C21" s="103" t="s">
        <v>435</v>
      </c>
      <c r="D21" s="2" t="s">
        <v>8</v>
      </c>
      <c r="E21" s="100">
        <v>4290</v>
      </c>
      <c r="F21" s="109"/>
      <c r="G21" s="104"/>
    </row>
    <row r="22" spans="1:7" ht="25" x14ac:dyDescent="0.35">
      <c r="A22" s="2"/>
      <c r="B22" s="2" t="s">
        <v>436</v>
      </c>
      <c r="C22" s="103" t="s">
        <v>437</v>
      </c>
      <c r="D22" s="2"/>
      <c r="E22" s="100"/>
      <c r="F22" s="109"/>
      <c r="G22" s="104"/>
    </row>
    <row r="23" spans="1:7" x14ac:dyDescent="0.35">
      <c r="A23" s="2" t="s">
        <v>752</v>
      </c>
      <c r="B23" s="2" t="s">
        <v>438</v>
      </c>
      <c r="C23" s="103" t="s">
        <v>439</v>
      </c>
      <c r="D23" s="2" t="s">
        <v>8</v>
      </c>
      <c r="E23" s="100">
        <v>250</v>
      </c>
      <c r="F23" s="109"/>
      <c r="G23" s="104"/>
    </row>
    <row r="24" spans="1:7" ht="30.5" customHeight="1" x14ac:dyDescent="0.35">
      <c r="A24" s="2" t="s">
        <v>685</v>
      </c>
      <c r="B24" s="2" t="s">
        <v>441</v>
      </c>
      <c r="C24" s="103" t="s">
        <v>442</v>
      </c>
      <c r="D24" s="2" t="s">
        <v>8</v>
      </c>
      <c r="E24" s="100">
        <v>60</v>
      </c>
      <c r="F24" s="187"/>
      <c r="G24" s="104"/>
    </row>
    <row r="25" spans="1:7" x14ac:dyDescent="0.35">
      <c r="A25" s="98" t="s">
        <v>753</v>
      </c>
      <c r="B25" s="98" t="s">
        <v>443</v>
      </c>
      <c r="C25" s="99" t="s">
        <v>444</v>
      </c>
      <c r="D25" s="2"/>
      <c r="E25" s="100"/>
      <c r="F25" s="187"/>
      <c r="G25" s="104"/>
    </row>
    <row r="26" spans="1:7" ht="27.5" customHeight="1" x14ac:dyDescent="0.35">
      <c r="A26" s="2" t="s">
        <v>709</v>
      </c>
      <c r="B26" s="2" t="s">
        <v>445</v>
      </c>
      <c r="C26" s="103" t="s">
        <v>446</v>
      </c>
      <c r="D26" s="2"/>
      <c r="E26" s="100"/>
      <c r="F26" s="187"/>
      <c r="G26" s="104"/>
    </row>
    <row r="27" spans="1:7" ht="31.25" customHeight="1" x14ac:dyDescent="0.35">
      <c r="A27" s="2" t="s">
        <v>711</v>
      </c>
      <c r="B27" s="2"/>
      <c r="C27" s="103" t="s">
        <v>447</v>
      </c>
      <c r="D27" s="2" t="s">
        <v>12</v>
      </c>
      <c r="E27" s="100">
        <v>10</v>
      </c>
      <c r="F27" s="187"/>
      <c r="G27" s="104"/>
    </row>
    <row r="28" spans="1:7" ht="29.5" customHeight="1" x14ac:dyDescent="0.35">
      <c r="A28" s="295" t="s">
        <v>363</v>
      </c>
      <c r="B28" s="301"/>
      <c r="C28" s="301"/>
      <c r="D28" s="301"/>
      <c r="E28" s="301"/>
      <c r="F28" s="302"/>
      <c r="G28" s="188" t="s">
        <v>404</v>
      </c>
    </row>
    <row r="29" spans="1:7" x14ac:dyDescent="0.35">
      <c r="A29" s="303" t="s">
        <v>1385</v>
      </c>
      <c r="B29" s="303"/>
      <c r="C29" s="303"/>
      <c r="D29" s="303"/>
      <c r="E29" s="303"/>
      <c r="F29" s="303"/>
      <c r="G29" s="303"/>
    </row>
    <row r="30" spans="1:7" x14ac:dyDescent="0.35">
      <c r="A30" s="300" t="s">
        <v>742</v>
      </c>
      <c r="B30" s="300"/>
      <c r="C30" s="300"/>
      <c r="D30" s="300"/>
      <c r="E30" s="300"/>
      <c r="F30" s="300"/>
      <c r="G30" s="300"/>
    </row>
    <row r="31" spans="1:7" ht="26" x14ac:dyDescent="0.35">
      <c r="A31" s="93" t="s">
        <v>405</v>
      </c>
      <c r="B31" s="94" t="s">
        <v>406</v>
      </c>
      <c r="C31" s="94" t="s">
        <v>17</v>
      </c>
      <c r="D31" s="94" t="s">
        <v>0</v>
      </c>
      <c r="E31" s="94" t="s">
        <v>1</v>
      </c>
      <c r="F31" s="95" t="s">
        <v>2</v>
      </c>
      <c r="G31" s="134" t="s">
        <v>756</v>
      </c>
    </row>
    <row r="32" spans="1:7" ht="29.5" customHeight="1" x14ac:dyDescent="0.35">
      <c r="A32" s="295" t="s">
        <v>440</v>
      </c>
      <c r="B32" s="301"/>
      <c r="C32" s="301"/>
      <c r="D32" s="301"/>
      <c r="E32" s="301"/>
      <c r="F32" s="302"/>
      <c r="G32" s="189" t="s">
        <v>404</v>
      </c>
    </row>
    <row r="33" spans="1:7" ht="27.5" customHeight="1" x14ac:dyDescent="0.35">
      <c r="A33" s="2" t="s">
        <v>712</v>
      </c>
      <c r="B33" s="2"/>
      <c r="C33" s="103" t="s">
        <v>448</v>
      </c>
      <c r="D33" s="2" t="s">
        <v>12</v>
      </c>
      <c r="E33" s="100">
        <v>3</v>
      </c>
      <c r="F33" s="101"/>
      <c r="G33" s="104"/>
    </row>
    <row r="34" spans="1:7" ht="27.5" customHeight="1" x14ac:dyDescent="0.35">
      <c r="A34" s="2" t="s">
        <v>792</v>
      </c>
      <c r="B34" s="2"/>
      <c r="C34" s="103" t="s">
        <v>449</v>
      </c>
      <c r="D34" s="2" t="s">
        <v>12</v>
      </c>
      <c r="E34" s="100">
        <v>2</v>
      </c>
      <c r="F34" s="101"/>
      <c r="G34" s="104"/>
    </row>
    <row r="35" spans="1:7" ht="27.5" customHeight="1" x14ac:dyDescent="0.35">
      <c r="A35" s="2" t="s">
        <v>793</v>
      </c>
      <c r="B35" s="2"/>
      <c r="C35" s="103" t="s">
        <v>450</v>
      </c>
      <c r="D35" s="2" t="s">
        <v>12</v>
      </c>
      <c r="E35" s="100">
        <v>3</v>
      </c>
      <c r="F35" s="101"/>
      <c r="G35" s="104"/>
    </row>
    <row r="36" spans="1:7" ht="27.5" customHeight="1" x14ac:dyDescent="0.35">
      <c r="A36" s="2" t="s">
        <v>794</v>
      </c>
      <c r="B36" s="2"/>
      <c r="C36" s="103" t="s">
        <v>451</v>
      </c>
      <c r="D36" s="2" t="s">
        <v>12</v>
      </c>
      <c r="E36" s="100">
        <v>2</v>
      </c>
      <c r="F36" s="101"/>
      <c r="G36" s="104"/>
    </row>
    <row r="37" spans="1:7" ht="27.5" customHeight="1" x14ac:dyDescent="0.35">
      <c r="A37" s="2" t="s">
        <v>795</v>
      </c>
      <c r="B37" s="2"/>
      <c r="C37" s="103" t="s">
        <v>452</v>
      </c>
      <c r="D37" s="2" t="s">
        <v>12</v>
      </c>
      <c r="E37" s="100">
        <v>11</v>
      </c>
      <c r="F37" s="101"/>
      <c r="G37" s="104"/>
    </row>
    <row r="38" spans="1:7" ht="27.5" customHeight="1" x14ac:dyDescent="0.35">
      <c r="A38" s="2" t="s">
        <v>713</v>
      </c>
      <c r="B38" s="2" t="s">
        <v>453</v>
      </c>
      <c r="C38" s="103" t="s">
        <v>454</v>
      </c>
      <c r="D38" s="2"/>
      <c r="E38" s="100"/>
      <c r="F38" s="101"/>
      <c r="G38" s="104"/>
    </row>
    <row r="39" spans="1:7" ht="30.5" customHeight="1" x14ac:dyDescent="0.35">
      <c r="A39" s="2" t="s">
        <v>714</v>
      </c>
      <c r="B39" s="2"/>
      <c r="C39" s="103" t="s">
        <v>455</v>
      </c>
      <c r="D39" s="2" t="s">
        <v>11</v>
      </c>
      <c r="E39" s="100">
        <v>100</v>
      </c>
      <c r="F39" s="101"/>
      <c r="G39" s="104"/>
    </row>
    <row r="40" spans="1:7" ht="29.5" customHeight="1" x14ac:dyDescent="0.35">
      <c r="A40" s="2" t="s">
        <v>715</v>
      </c>
      <c r="B40" s="2"/>
      <c r="C40" s="103" t="s">
        <v>456</v>
      </c>
      <c r="D40" s="2" t="s">
        <v>11</v>
      </c>
      <c r="E40" s="100">
        <v>50</v>
      </c>
      <c r="F40" s="101"/>
      <c r="G40" s="104"/>
    </row>
    <row r="41" spans="1:7" ht="32.5" customHeight="1" x14ac:dyDescent="0.35">
      <c r="A41" s="2" t="s">
        <v>796</v>
      </c>
      <c r="B41" s="2"/>
      <c r="C41" s="103" t="s">
        <v>457</v>
      </c>
      <c r="D41" s="2" t="s">
        <v>11</v>
      </c>
      <c r="E41" s="100">
        <v>100</v>
      </c>
      <c r="F41" s="101"/>
      <c r="G41" s="104"/>
    </row>
    <row r="42" spans="1:7" ht="29.5" customHeight="1" x14ac:dyDescent="0.35">
      <c r="A42" s="2" t="s">
        <v>797</v>
      </c>
      <c r="B42" s="2"/>
      <c r="C42" s="103" t="s">
        <v>458</v>
      </c>
      <c r="D42" s="2" t="s">
        <v>11</v>
      </c>
      <c r="E42" s="100">
        <v>30</v>
      </c>
      <c r="F42" s="101"/>
      <c r="G42" s="104"/>
    </row>
    <row r="43" spans="1:7" ht="30" customHeight="1" x14ac:dyDescent="0.35">
      <c r="A43" s="98" t="s">
        <v>459</v>
      </c>
      <c r="B43" s="98" t="s">
        <v>460</v>
      </c>
      <c r="C43" s="99" t="s">
        <v>461</v>
      </c>
      <c r="D43" s="98"/>
      <c r="E43" s="111"/>
      <c r="F43" s="112"/>
      <c r="G43" s="104"/>
    </row>
    <row r="44" spans="1:7" ht="28.75" customHeight="1" x14ac:dyDescent="0.35">
      <c r="A44" s="98"/>
      <c r="B44" s="2" t="s">
        <v>462</v>
      </c>
      <c r="C44" s="103" t="s">
        <v>463</v>
      </c>
      <c r="D44" s="2"/>
      <c r="E44" s="111"/>
      <c r="F44" s="112"/>
      <c r="G44" s="104"/>
    </row>
    <row r="45" spans="1:7" ht="31.25" customHeight="1" x14ac:dyDescent="0.35">
      <c r="A45" s="2" t="s">
        <v>464</v>
      </c>
      <c r="B45" s="2" t="s">
        <v>465</v>
      </c>
      <c r="C45" s="103" t="s">
        <v>466</v>
      </c>
      <c r="D45" s="2" t="s">
        <v>13</v>
      </c>
      <c r="E45" s="100">
        <v>200</v>
      </c>
      <c r="F45" s="101"/>
      <c r="G45" s="104"/>
    </row>
    <row r="46" spans="1:7" ht="30.5" customHeight="1" x14ac:dyDescent="0.35">
      <c r="A46" s="2" t="s">
        <v>467</v>
      </c>
      <c r="B46" s="2" t="s">
        <v>468</v>
      </c>
      <c r="C46" s="103" t="s">
        <v>469</v>
      </c>
      <c r="D46" s="2" t="s">
        <v>13</v>
      </c>
      <c r="E46" s="100">
        <v>90</v>
      </c>
      <c r="F46" s="101"/>
      <c r="G46" s="104"/>
    </row>
    <row r="47" spans="1:7" ht="40.75" customHeight="1" x14ac:dyDescent="0.35">
      <c r="A47" s="98">
        <v>2.6</v>
      </c>
      <c r="B47" s="98" t="s">
        <v>470</v>
      </c>
      <c r="C47" s="99" t="s">
        <v>471</v>
      </c>
      <c r="D47" s="2" t="s">
        <v>3</v>
      </c>
      <c r="E47" s="100">
        <v>1</v>
      </c>
      <c r="F47" s="101"/>
      <c r="G47" s="104"/>
    </row>
    <row r="48" spans="1:7" ht="31.25" customHeight="1" x14ac:dyDescent="0.35">
      <c r="A48" s="304" t="s">
        <v>754</v>
      </c>
      <c r="B48" s="304"/>
      <c r="C48" s="304"/>
      <c r="D48" s="304"/>
      <c r="E48" s="304"/>
      <c r="F48" s="304"/>
      <c r="G48" s="110"/>
    </row>
    <row r="49" spans="1:7" ht="31.25" customHeight="1" x14ac:dyDescent="0.35">
      <c r="A49" s="192"/>
      <c r="B49" s="192"/>
      <c r="C49" s="192"/>
      <c r="D49" s="192"/>
      <c r="E49" s="192"/>
      <c r="F49" s="192"/>
      <c r="G49" s="193"/>
    </row>
    <row r="50" spans="1:7" x14ac:dyDescent="0.35">
      <c r="A50" s="303" t="s">
        <v>1385</v>
      </c>
      <c r="B50" s="303"/>
      <c r="C50" s="303"/>
      <c r="D50" s="303"/>
      <c r="E50" s="303"/>
      <c r="F50" s="303"/>
      <c r="G50" s="303"/>
    </row>
    <row r="51" spans="1:7" x14ac:dyDescent="0.35">
      <c r="A51" s="300" t="s">
        <v>755</v>
      </c>
      <c r="B51" s="300"/>
      <c r="C51" s="300"/>
      <c r="D51" s="300"/>
      <c r="E51" s="300"/>
      <c r="F51" s="300"/>
      <c r="G51" s="300"/>
    </row>
    <row r="52" spans="1:7" ht="26" x14ac:dyDescent="0.35">
      <c r="A52" s="93" t="s">
        <v>405</v>
      </c>
      <c r="B52" s="94" t="s">
        <v>406</v>
      </c>
      <c r="C52" s="94" t="s">
        <v>17</v>
      </c>
      <c r="D52" s="94" t="s">
        <v>0</v>
      </c>
      <c r="E52" s="94" t="s">
        <v>1</v>
      </c>
      <c r="F52" s="95" t="s">
        <v>2</v>
      </c>
      <c r="G52" s="96" t="s">
        <v>407</v>
      </c>
    </row>
    <row r="53" spans="1:7" ht="28.25" customHeight="1" x14ac:dyDescent="0.35">
      <c r="A53" s="98" t="s">
        <v>757</v>
      </c>
      <c r="B53" s="98" t="s">
        <v>472</v>
      </c>
      <c r="C53" s="99" t="s">
        <v>473</v>
      </c>
      <c r="D53" s="2"/>
      <c r="E53" s="100"/>
      <c r="F53" s="101"/>
      <c r="G53" s="102"/>
    </row>
    <row r="54" spans="1:7" ht="60" customHeight="1" x14ac:dyDescent="0.35">
      <c r="A54" s="2" t="s">
        <v>758</v>
      </c>
      <c r="B54" s="2"/>
      <c r="C54" s="103" t="s">
        <v>474</v>
      </c>
      <c r="D54" s="2" t="s">
        <v>11</v>
      </c>
      <c r="E54" s="100">
        <v>7050</v>
      </c>
      <c r="F54" s="101"/>
      <c r="G54" s="104"/>
    </row>
    <row r="55" spans="1:7" ht="31.75" customHeight="1" x14ac:dyDescent="0.35">
      <c r="A55" s="98" t="s">
        <v>759</v>
      </c>
      <c r="B55" s="98" t="s">
        <v>15</v>
      </c>
      <c r="C55" s="99" t="s">
        <v>475</v>
      </c>
      <c r="D55" s="2"/>
      <c r="E55" s="100"/>
      <c r="F55" s="101"/>
      <c r="G55" s="104"/>
    </row>
    <row r="56" spans="1:7" x14ac:dyDescent="0.35">
      <c r="A56" s="2"/>
      <c r="B56" s="2"/>
      <c r="C56" s="99"/>
      <c r="D56" s="2"/>
      <c r="E56" s="100"/>
      <c r="F56" s="101"/>
      <c r="G56" s="104"/>
    </row>
    <row r="57" spans="1:7" ht="57.5" customHeight="1" x14ac:dyDescent="0.35">
      <c r="A57" s="2" t="s">
        <v>719</v>
      </c>
      <c r="B57" s="2"/>
      <c r="C57" s="103" t="s">
        <v>476</v>
      </c>
      <c r="D57" s="103"/>
      <c r="E57" s="103"/>
      <c r="F57" s="101"/>
      <c r="G57" s="104"/>
    </row>
    <row r="58" spans="1:7" ht="31.25" customHeight="1" x14ac:dyDescent="0.35">
      <c r="A58" s="2" t="s">
        <v>720</v>
      </c>
      <c r="B58" s="2"/>
      <c r="C58" s="103" t="s">
        <v>477</v>
      </c>
      <c r="D58" s="2" t="s">
        <v>12</v>
      </c>
      <c r="E58" s="100">
        <v>15</v>
      </c>
      <c r="F58" s="187"/>
      <c r="G58" s="104"/>
    </row>
    <row r="59" spans="1:7" ht="31.25" customHeight="1" x14ac:dyDescent="0.35">
      <c r="A59" s="2" t="s">
        <v>722</v>
      </c>
      <c r="B59" s="2"/>
      <c r="C59" s="103" t="s">
        <v>478</v>
      </c>
      <c r="D59" s="2" t="s">
        <v>12</v>
      </c>
      <c r="E59" s="100">
        <v>7</v>
      </c>
      <c r="F59" s="187"/>
      <c r="G59" s="104"/>
    </row>
    <row r="60" spans="1:7" ht="31.25" customHeight="1" x14ac:dyDescent="0.35">
      <c r="A60" s="2" t="s">
        <v>723</v>
      </c>
      <c r="B60" s="2"/>
      <c r="C60" s="103" t="s">
        <v>479</v>
      </c>
      <c r="D60" s="2" t="s">
        <v>12</v>
      </c>
      <c r="E60" s="100">
        <v>6</v>
      </c>
      <c r="F60" s="187"/>
      <c r="G60" s="104"/>
    </row>
    <row r="61" spans="1:7" ht="31.25" customHeight="1" x14ac:dyDescent="0.35">
      <c r="A61" s="2" t="s">
        <v>760</v>
      </c>
      <c r="B61" s="2"/>
      <c r="C61" s="103" t="s">
        <v>480</v>
      </c>
      <c r="D61" s="2" t="s">
        <v>12</v>
      </c>
      <c r="E61" s="100">
        <v>4</v>
      </c>
      <c r="F61" s="187"/>
      <c r="G61" s="104"/>
    </row>
    <row r="62" spans="1:7" ht="31.25" customHeight="1" x14ac:dyDescent="0.35">
      <c r="A62" s="2" t="s">
        <v>761</v>
      </c>
      <c r="B62" s="2"/>
      <c r="C62" s="103" t="s">
        <v>481</v>
      </c>
      <c r="D62" s="2" t="s">
        <v>12</v>
      </c>
      <c r="E62" s="100">
        <v>2</v>
      </c>
      <c r="F62" s="187"/>
      <c r="G62" s="104"/>
    </row>
    <row r="63" spans="1:7" ht="31.75" customHeight="1" x14ac:dyDescent="0.35">
      <c r="A63" s="98" t="s">
        <v>762</v>
      </c>
      <c r="B63" s="98" t="s">
        <v>15</v>
      </c>
      <c r="C63" s="99" t="s">
        <v>482</v>
      </c>
      <c r="D63" s="2"/>
      <c r="E63" s="100"/>
      <c r="F63" s="101"/>
      <c r="G63" s="104"/>
    </row>
    <row r="64" spans="1:7" ht="80.5" customHeight="1" x14ac:dyDescent="0.35">
      <c r="A64" s="2" t="s">
        <v>726</v>
      </c>
      <c r="B64" s="2"/>
      <c r="C64" s="103" t="s">
        <v>483</v>
      </c>
      <c r="D64" s="103"/>
      <c r="E64" s="103"/>
      <c r="F64" s="101"/>
      <c r="G64" s="104"/>
    </row>
    <row r="65" spans="1:7" ht="31.25" customHeight="1" x14ac:dyDescent="0.35">
      <c r="A65" s="2" t="s">
        <v>727</v>
      </c>
      <c r="B65" s="2"/>
      <c r="C65" s="103" t="s">
        <v>484</v>
      </c>
      <c r="D65" s="2" t="s">
        <v>12</v>
      </c>
      <c r="E65" s="100">
        <v>2</v>
      </c>
      <c r="F65" s="187"/>
      <c r="G65" s="104"/>
    </row>
    <row r="66" spans="1:7" ht="31.25" customHeight="1" x14ac:dyDescent="0.35">
      <c r="A66" s="2" t="s">
        <v>728</v>
      </c>
      <c r="B66" s="2"/>
      <c r="C66" s="103" t="s">
        <v>485</v>
      </c>
      <c r="D66" s="2" t="s">
        <v>12</v>
      </c>
      <c r="E66" s="100">
        <v>2</v>
      </c>
      <c r="F66" s="187"/>
      <c r="G66" s="104"/>
    </row>
    <row r="67" spans="1:7" ht="31.25" customHeight="1" x14ac:dyDescent="0.35">
      <c r="A67" s="2" t="s">
        <v>729</v>
      </c>
      <c r="B67" s="2"/>
      <c r="C67" s="103" t="s">
        <v>486</v>
      </c>
      <c r="D67" s="2" t="s">
        <v>12</v>
      </c>
      <c r="E67" s="100">
        <v>2</v>
      </c>
      <c r="F67" s="187"/>
      <c r="G67" s="104"/>
    </row>
    <row r="68" spans="1:7" ht="28.75" customHeight="1" x14ac:dyDescent="0.35">
      <c r="A68" s="98" t="s">
        <v>763</v>
      </c>
      <c r="B68" s="98" t="s">
        <v>487</v>
      </c>
      <c r="C68" s="99" t="s">
        <v>488</v>
      </c>
      <c r="D68" s="2"/>
      <c r="E68" s="100"/>
      <c r="F68" s="101"/>
      <c r="G68" s="102"/>
    </row>
    <row r="69" spans="1:7" ht="31.25" customHeight="1" x14ac:dyDescent="0.35">
      <c r="A69" s="98" t="s">
        <v>735</v>
      </c>
      <c r="B69" s="98"/>
      <c r="C69" s="99" t="s">
        <v>489</v>
      </c>
      <c r="D69" s="2"/>
      <c r="E69" s="100"/>
      <c r="F69" s="101"/>
      <c r="G69" s="102"/>
    </row>
    <row r="70" spans="1:7" ht="105.5" customHeight="1" x14ac:dyDescent="0.35">
      <c r="A70" s="2" t="s">
        <v>736</v>
      </c>
      <c r="B70" s="177"/>
      <c r="C70" s="103" t="s">
        <v>490</v>
      </c>
      <c r="D70" s="2" t="s">
        <v>12</v>
      </c>
      <c r="E70" s="100">
        <v>13</v>
      </c>
      <c r="F70" s="101"/>
      <c r="G70" s="104"/>
    </row>
    <row r="71" spans="1:7" ht="30" customHeight="1" x14ac:dyDescent="0.35">
      <c r="A71" s="295" t="s">
        <v>363</v>
      </c>
      <c r="B71" s="301"/>
      <c r="C71" s="301"/>
      <c r="D71" s="301"/>
      <c r="E71" s="301"/>
      <c r="F71" s="302"/>
      <c r="G71" s="188" t="s">
        <v>404</v>
      </c>
    </row>
    <row r="72" spans="1:7" x14ac:dyDescent="0.35">
      <c r="A72" s="303" t="s">
        <v>1385</v>
      </c>
      <c r="B72" s="303"/>
      <c r="C72" s="303"/>
      <c r="D72" s="303"/>
      <c r="E72" s="303"/>
      <c r="F72" s="303"/>
      <c r="G72" s="303"/>
    </row>
    <row r="73" spans="1:7" x14ac:dyDescent="0.35">
      <c r="A73" s="300" t="s">
        <v>755</v>
      </c>
      <c r="B73" s="300"/>
      <c r="C73" s="300"/>
      <c r="D73" s="300"/>
      <c r="E73" s="300"/>
      <c r="F73" s="300"/>
      <c r="G73" s="300"/>
    </row>
    <row r="74" spans="1:7" ht="26" x14ac:dyDescent="0.35">
      <c r="A74" s="93" t="s">
        <v>405</v>
      </c>
      <c r="B74" s="94" t="s">
        <v>406</v>
      </c>
      <c r="C74" s="94" t="s">
        <v>17</v>
      </c>
      <c r="D74" s="94" t="s">
        <v>0</v>
      </c>
      <c r="E74" s="94" t="s">
        <v>1</v>
      </c>
      <c r="F74" s="95" t="s">
        <v>2</v>
      </c>
      <c r="G74" s="134" t="s">
        <v>756</v>
      </c>
    </row>
    <row r="75" spans="1:7" ht="29.5" customHeight="1" x14ac:dyDescent="0.35">
      <c r="A75" s="295" t="s">
        <v>440</v>
      </c>
      <c r="B75" s="301"/>
      <c r="C75" s="301"/>
      <c r="D75" s="301"/>
      <c r="E75" s="301"/>
      <c r="F75" s="302"/>
      <c r="G75" s="189" t="s">
        <v>404</v>
      </c>
    </row>
    <row r="76" spans="1:7" ht="50" x14ac:dyDescent="0.35">
      <c r="A76" s="2" t="s">
        <v>737</v>
      </c>
      <c r="B76" s="2"/>
      <c r="C76" s="103" t="s">
        <v>491</v>
      </c>
      <c r="D76" s="103"/>
      <c r="E76" s="103"/>
      <c r="F76" s="114"/>
      <c r="G76" s="104"/>
    </row>
    <row r="77" spans="1:7" ht="31.75" customHeight="1" x14ac:dyDescent="0.35">
      <c r="A77" s="113" t="s">
        <v>764</v>
      </c>
      <c r="B77" s="178"/>
      <c r="C77" s="115" t="s">
        <v>492</v>
      </c>
      <c r="D77" s="1" t="s">
        <v>12</v>
      </c>
      <c r="E77" s="116">
        <v>13</v>
      </c>
      <c r="F77" s="101"/>
      <c r="G77" s="104"/>
    </row>
    <row r="78" spans="1:7" ht="31.75" customHeight="1" x14ac:dyDescent="0.35">
      <c r="A78" s="113" t="s">
        <v>765</v>
      </c>
      <c r="B78" s="178"/>
      <c r="C78" s="115" t="s">
        <v>493</v>
      </c>
      <c r="D78" s="1" t="s">
        <v>12</v>
      </c>
      <c r="E78" s="116">
        <v>13</v>
      </c>
      <c r="F78" s="101"/>
      <c r="G78" s="104"/>
    </row>
    <row r="79" spans="1:7" ht="31.75" customHeight="1" x14ac:dyDescent="0.35">
      <c r="A79" s="113" t="s">
        <v>766</v>
      </c>
      <c r="B79" s="178"/>
      <c r="C79" s="115" t="s">
        <v>494</v>
      </c>
      <c r="D79" s="1" t="s">
        <v>12</v>
      </c>
      <c r="E79" s="116">
        <v>13</v>
      </c>
      <c r="F79" s="101"/>
      <c r="G79" s="104"/>
    </row>
    <row r="80" spans="1:7" ht="31.75" customHeight="1" x14ac:dyDescent="0.35">
      <c r="A80" s="113" t="s">
        <v>767</v>
      </c>
      <c r="B80" s="178"/>
      <c r="C80" s="115" t="s">
        <v>495</v>
      </c>
      <c r="D80" s="1" t="s">
        <v>12</v>
      </c>
      <c r="E80" s="116">
        <v>13</v>
      </c>
      <c r="F80" s="101"/>
      <c r="G80" s="104"/>
    </row>
    <row r="81" spans="1:7" ht="31.75" customHeight="1" x14ac:dyDescent="0.35">
      <c r="A81" s="98" t="s">
        <v>768</v>
      </c>
      <c r="B81" s="2"/>
      <c r="C81" s="99" t="s">
        <v>496</v>
      </c>
      <c r="D81" s="2"/>
      <c r="E81" s="100"/>
      <c r="F81" s="101"/>
      <c r="G81" s="104"/>
    </row>
    <row r="82" spans="1:7" ht="103.75" customHeight="1" x14ac:dyDescent="0.35">
      <c r="A82" s="2" t="s">
        <v>769</v>
      </c>
      <c r="B82" s="177"/>
      <c r="C82" s="103" t="s">
        <v>1564</v>
      </c>
      <c r="D82" s="2" t="s">
        <v>12</v>
      </c>
      <c r="E82" s="100">
        <v>1</v>
      </c>
      <c r="F82" s="97"/>
      <c r="G82" s="104"/>
    </row>
    <row r="83" spans="1:7" ht="53.5" customHeight="1" x14ac:dyDescent="0.35">
      <c r="A83" s="2" t="s">
        <v>770</v>
      </c>
      <c r="B83" s="107"/>
      <c r="C83" s="103" t="s">
        <v>497</v>
      </c>
      <c r="D83" s="103"/>
      <c r="E83" s="103"/>
      <c r="F83" s="101"/>
      <c r="G83" s="104"/>
    </row>
    <row r="84" spans="1:7" ht="31.25" customHeight="1" x14ac:dyDescent="0.35">
      <c r="A84" s="113" t="s">
        <v>771</v>
      </c>
      <c r="B84" s="178"/>
      <c r="C84" s="103" t="s">
        <v>498</v>
      </c>
      <c r="D84" s="113" t="s">
        <v>12</v>
      </c>
      <c r="E84" s="100">
        <v>2</v>
      </c>
      <c r="F84" s="180"/>
      <c r="G84" s="104"/>
    </row>
    <row r="85" spans="1:7" ht="31.25" customHeight="1" x14ac:dyDescent="0.35">
      <c r="A85" s="113" t="s">
        <v>772</v>
      </c>
      <c r="B85" s="178"/>
      <c r="C85" s="103" t="s">
        <v>499</v>
      </c>
      <c r="D85" s="113" t="s">
        <v>12</v>
      </c>
      <c r="E85" s="100">
        <v>2</v>
      </c>
      <c r="F85" s="180"/>
      <c r="G85" s="104"/>
    </row>
    <row r="86" spans="1:7" ht="41.5" customHeight="1" x14ac:dyDescent="0.35">
      <c r="A86" s="113" t="s">
        <v>773</v>
      </c>
      <c r="B86" s="178"/>
      <c r="C86" s="103" t="s">
        <v>500</v>
      </c>
      <c r="D86" s="113" t="s">
        <v>12</v>
      </c>
      <c r="E86" s="100">
        <v>2</v>
      </c>
      <c r="F86" s="114"/>
      <c r="G86" s="104"/>
    </row>
    <row r="87" spans="1:7" ht="31.75" customHeight="1" x14ac:dyDescent="0.35">
      <c r="A87" s="113" t="s">
        <v>774</v>
      </c>
      <c r="B87" s="178"/>
      <c r="C87" s="118" t="s">
        <v>501</v>
      </c>
      <c r="D87" s="113" t="s">
        <v>12</v>
      </c>
      <c r="E87" s="100">
        <v>1</v>
      </c>
      <c r="F87" s="97"/>
      <c r="G87" s="104"/>
    </row>
    <row r="88" spans="1:7" ht="30" customHeight="1" x14ac:dyDescent="0.35">
      <c r="A88" s="113" t="s">
        <v>775</v>
      </c>
      <c r="B88" s="178"/>
      <c r="C88" s="103" t="s">
        <v>502</v>
      </c>
      <c r="D88" s="113" t="s">
        <v>12</v>
      </c>
      <c r="E88" s="100">
        <v>1</v>
      </c>
      <c r="F88" s="114"/>
      <c r="G88" s="104"/>
    </row>
    <row r="89" spans="1:7" ht="30.5" customHeight="1" x14ac:dyDescent="0.35">
      <c r="A89" s="113" t="s">
        <v>776</v>
      </c>
      <c r="B89" s="178"/>
      <c r="C89" s="103" t="s">
        <v>503</v>
      </c>
      <c r="D89" s="2" t="s">
        <v>12</v>
      </c>
      <c r="E89" s="100">
        <v>2</v>
      </c>
      <c r="F89" s="114"/>
      <c r="G89" s="104"/>
    </row>
    <row r="90" spans="1:7" ht="30.5" customHeight="1" x14ac:dyDescent="0.35">
      <c r="A90" s="113" t="s">
        <v>777</v>
      </c>
      <c r="B90" s="178"/>
      <c r="C90" s="103" t="s">
        <v>504</v>
      </c>
      <c r="D90" s="2" t="s">
        <v>12</v>
      </c>
      <c r="E90" s="100">
        <v>2</v>
      </c>
      <c r="F90" s="114"/>
      <c r="G90" s="104"/>
    </row>
    <row r="91" spans="1:7" ht="30.5" customHeight="1" x14ac:dyDescent="0.35">
      <c r="A91" s="113" t="s">
        <v>778</v>
      </c>
      <c r="B91" s="178"/>
      <c r="C91" s="103" t="s">
        <v>505</v>
      </c>
      <c r="D91" s="2" t="s">
        <v>12</v>
      </c>
      <c r="E91" s="100">
        <v>2</v>
      </c>
      <c r="F91" s="114"/>
      <c r="G91" s="104"/>
    </row>
    <row r="92" spans="1:7" ht="30.5" customHeight="1" x14ac:dyDescent="0.35">
      <c r="A92" s="113" t="s">
        <v>779</v>
      </c>
      <c r="B92" s="178"/>
      <c r="C92" s="103" t="s">
        <v>506</v>
      </c>
      <c r="D92" s="2" t="s">
        <v>12</v>
      </c>
      <c r="E92" s="100">
        <v>2</v>
      </c>
      <c r="F92" s="114"/>
      <c r="G92" s="104"/>
    </row>
    <row r="93" spans="1:7" ht="30.5" customHeight="1" x14ac:dyDescent="0.35">
      <c r="A93" s="113" t="s">
        <v>780</v>
      </c>
      <c r="B93" s="178"/>
      <c r="C93" s="103" t="s">
        <v>507</v>
      </c>
      <c r="D93" s="2" t="s">
        <v>12</v>
      </c>
      <c r="E93" s="100">
        <v>1</v>
      </c>
      <c r="F93" s="114"/>
      <c r="G93" s="104"/>
    </row>
    <row r="94" spans="1:7" ht="30.5" customHeight="1" x14ac:dyDescent="0.35">
      <c r="A94" s="113" t="s">
        <v>781</v>
      </c>
      <c r="B94" s="178"/>
      <c r="C94" s="103" t="s">
        <v>508</v>
      </c>
      <c r="D94" s="2" t="s">
        <v>12</v>
      </c>
      <c r="E94" s="100">
        <v>1</v>
      </c>
      <c r="F94" s="114"/>
      <c r="G94" s="104"/>
    </row>
    <row r="95" spans="1:7" ht="30.5" customHeight="1" x14ac:dyDescent="0.35">
      <c r="A95" s="113" t="s">
        <v>782</v>
      </c>
      <c r="B95" s="178"/>
      <c r="C95" s="103" t="s">
        <v>509</v>
      </c>
      <c r="D95" s="2" t="s">
        <v>12</v>
      </c>
      <c r="E95" s="100">
        <v>1</v>
      </c>
      <c r="F95" s="114"/>
      <c r="G95" s="104"/>
    </row>
    <row r="96" spans="1:7" ht="30.5" customHeight="1" x14ac:dyDescent="0.35">
      <c r="A96" s="295" t="s">
        <v>363</v>
      </c>
      <c r="B96" s="301"/>
      <c r="C96" s="301"/>
      <c r="D96" s="301"/>
      <c r="E96" s="301"/>
      <c r="F96" s="302"/>
      <c r="G96" s="188" t="s">
        <v>404</v>
      </c>
    </row>
    <row r="97" spans="1:7" x14ac:dyDescent="0.35">
      <c r="A97" s="303" t="s">
        <v>1385</v>
      </c>
      <c r="B97" s="303"/>
      <c r="C97" s="303"/>
      <c r="D97" s="303"/>
      <c r="E97" s="303"/>
      <c r="F97" s="303"/>
      <c r="G97" s="303"/>
    </row>
    <row r="98" spans="1:7" x14ac:dyDescent="0.35">
      <c r="A98" s="300" t="s">
        <v>755</v>
      </c>
      <c r="B98" s="300"/>
      <c r="C98" s="300"/>
      <c r="D98" s="300"/>
      <c r="E98" s="300"/>
      <c r="F98" s="300"/>
      <c r="G98" s="300"/>
    </row>
    <row r="99" spans="1:7" ht="26" x14ac:dyDescent="0.35">
      <c r="A99" s="93" t="s">
        <v>405</v>
      </c>
      <c r="B99" s="94" t="s">
        <v>406</v>
      </c>
      <c r="C99" s="94" t="s">
        <v>17</v>
      </c>
      <c r="D99" s="94" t="s">
        <v>0</v>
      </c>
      <c r="E99" s="94" t="s">
        <v>1</v>
      </c>
      <c r="F99" s="95" t="s">
        <v>2</v>
      </c>
      <c r="G99" s="134" t="s">
        <v>756</v>
      </c>
    </row>
    <row r="100" spans="1:7" ht="29.5" customHeight="1" x14ac:dyDescent="0.35">
      <c r="A100" s="295" t="s">
        <v>440</v>
      </c>
      <c r="B100" s="301"/>
      <c r="C100" s="301"/>
      <c r="D100" s="301"/>
      <c r="E100" s="301"/>
      <c r="F100" s="302"/>
      <c r="G100" s="189" t="s">
        <v>404</v>
      </c>
    </row>
    <row r="101" spans="1:7" ht="95.5" customHeight="1" x14ac:dyDescent="0.35">
      <c r="A101" s="2" t="s">
        <v>783</v>
      </c>
      <c r="B101" s="177"/>
      <c r="C101" s="103" t="s">
        <v>1565</v>
      </c>
      <c r="D101" s="2" t="s">
        <v>12</v>
      </c>
      <c r="E101" s="100">
        <v>1</v>
      </c>
      <c r="F101" s="101"/>
      <c r="G101" s="104"/>
    </row>
    <row r="102" spans="1:7" ht="59.5" customHeight="1" x14ac:dyDescent="0.35">
      <c r="A102" s="2" t="s">
        <v>784</v>
      </c>
      <c r="B102" s="177"/>
      <c r="C102" s="124" t="s">
        <v>510</v>
      </c>
      <c r="D102" s="191"/>
      <c r="E102" s="190"/>
      <c r="F102" s="101"/>
      <c r="G102" s="104"/>
    </row>
    <row r="103" spans="1:7" ht="30" customHeight="1" x14ac:dyDescent="0.35">
      <c r="A103" s="113" t="s">
        <v>785</v>
      </c>
      <c r="B103" s="178"/>
      <c r="C103" s="103" t="s">
        <v>511</v>
      </c>
      <c r="D103" s="113" t="s">
        <v>12</v>
      </c>
      <c r="E103" s="100">
        <v>2</v>
      </c>
      <c r="F103" s="114"/>
      <c r="G103" s="104"/>
    </row>
    <row r="104" spans="1:7" ht="31.25" customHeight="1" x14ac:dyDescent="0.35">
      <c r="A104" s="113" t="s">
        <v>786</v>
      </c>
      <c r="B104" s="178"/>
      <c r="C104" s="103" t="s">
        <v>512</v>
      </c>
      <c r="D104" s="113" t="s">
        <v>12</v>
      </c>
      <c r="E104" s="100">
        <v>2</v>
      </c>
      <c r="F104" s="97"/>
      <c r="G104" s="104"/>
    </row>
    <row r="105" spans="1:7" ht="40.25" customHeight="1" x14ac:dyDescent="0.35">
      <c r="A105" s="113" t="s">
        <v>787</v>
      </c>
      <c r="B105" s="178"/>
      <c r="C105" s="103" t="s">
        <v>513</v>
      </c>
      <c r="D105" s="113" t="s">
        <v>12</v>
      </c>
      <c r="E105" s="100">
        <v>1</v>
      </c>
      <c r="F105" s="114"/>
      <c r="G105" s="104"/>
    </row>
    <row r="106" spans="1:7" ht="40.25" customHeight="1" x14ac:dyDescent="0.35">
      <c r="A106" s="113" t="s">
        <v>788</v>
      </c>
      <c r="B106" s="178"/>
      <c r="C106" s="103" t="s">
        <v>514</v>
      </c>
      <c r="D106" s="113" t="s">
        <v>12</v>
      </c>
      <c r="E106" s="100">
        <v>1</v>
      </c>
      <c r="F106" s="97"/>
      <c r="G106" s="104"/>
    </row>
    <row r="107" spans="1:7" ht="31.25" customHeight="1" x14ac:dyDescent="0.35">
      <c r="A107" s="113" t="s">
        <v>798</v>
      </c>
      <c r="B107" s="178"/>
      <c r="C107" s="103" t="s">
        <v>515</v>
      </c>
      <c r="D107" s="113" t="s">
        <v>12</v>
      </c>
      <c r="E107" s="100">
        <v>1</v>
      </c>
      <c r="F107" s="97"/>
      <c r="G107" s="104"/>
    </row>
    <row r="108" spans="1:7" ht="31.25" customHeight="1" x14ac:dyDescent="0.35">
      <c r="A108" s="113" t="s">
        <v>799</v>
      </c>
      <c r="B108" s="178"/>
      <c r="C108" s="103" t="s">
        <v>516</v>
      </c>
      <c r="D108" s="113" t="s">
        <v>12</v>
      </c>
      <c r="E108" s="100">
        <v>1</v>
      </c>
      <c r="F108" s="97"/>
      <c r="G108" s="104"/>
    </row>
    <row r="109" spans="1:7" ht="31.25" customHeight="1" x14ac:dyDescent="0.35">
      <c r="A109" s="113" t="s">
        <v>800</v>
      </c>
      <c r="B109" s="178"/>
      <c r="C109" s="103" t="s">
        <v>517</v>
      </c>
      <c r="D109" s="113" t="s">
        <v>12</v>
      </c>
      <c r="E109" s="100">
        <v>1</v>
      </c>
      <c r="F109" s="97"/>
      <c r="G109" s="104"/>
    </row>
    <row r="110" spans="1:7" ht="31.25" customHeight="1" x14ac:dyDescent="0.35">
      <c r="A110" s="113" t="s">
        <v>801</v>
      </c>
      <c r="B110" s="178"/>
      <c r="C110" s="103" t="s">
        <v>518</v>
      </c>
      <c r="D110" s="113" t="s">
        <v>12</v>
      </c>
      <c r="E110" s="100">
        <v>1</v>
      </c>
      <c r="F110" s="97"/>
      <c r="G110" s="104"/>
    </row>
    <row r="111" spans="1:7" ht="31.25" customHeight="1" x14ac:dyDescent="0.35">
      <c r="A111" s="113" t="s">
        <v>802</v>
      </c>
      <c r="B111" s="178"/>
      <c r="C111" s="103" t="s">
        <v>519</v>
      </c>
      <c r="D111" s="113" t="s">
        <v>12</v>
      </c>
      <c r="E111" s="100">
        <v>2</v>
      </c>
      <c r="F111" s="97"/>
      <c r="G111" s="104"/>
    </row>
    <row r="112" spans="1:7" ht="31.25" customHeight="1" x14ac:dyDescent="0.35">
      <c r="A112" s="113" t="s">
        <v>803</v>
      </c>
      <c r="B112" s="178"/>
      <c r="C112" s="103" t="s">
        <v>520</v>
      </c>
      <c r="D112" s="113" t="s">
        <v>12</v>
      </c>
      <c r="E112" s="100">
        <v>1</v>
      </c>
      <c r="F112" s="97"/>
      <c r="G112" s="104"/>
    </row>
    <row r="113" spans="1:7" ht="31.25" customHeight="1" x14ac:dyDescent="0.35">
      <c r="A113" s="113" t="s">
        <v>804</v>
      </c>
      <c r="B113" s="178"/>
      <c r="C113" s="103" t="s">
        <v>521</v>
      </c>
      <c r="D113" s="113" t="s">
        <v>12</v>
      </c>
      <c r="E113" s="100">
        <v>1</v>
      </c>
      <c r="F113" s="97"/>
      <c r="G113" s="104"/>
    </row>
    <row r="114" spans="1:7" ht="31.25" customHeight="1" x14ac:dyDescent="0.35">
      <c r="A114" s="113" t="s">
        <v>805</v>
      </c>
      <c r="B114" s="178"/>
      <c r="C114" s="103" t="s">
        <v>522</v>
      </c>
      <c r="D114" s="113" t="s">
        <v>12</v>
      </c>
      <c r="E114" s="100">
        <v>1</v>
      </c>
      <c r="F114" s="97"/>
      <c r="G114" s="104"/>
    </row>
    <row r="115" spans="1:7" ht="40.75" customHeight="1" x14ac:dyDescent="0.35">
      <c r="A115" s="113" t="s">
        <v>806</v>
      </c>
      <c r="B115" s="178"/>
      <c r="C115" s="103" t="s">
        <v>523</v>
      </c>
      <c r="D115" s="113" t="s">
        <v>12</v>
      </c>
      <c r="E115" s="100">
        <v>1</v>
      </c>
      <c r="F115" s="97"/>
      <c r="G115" s="104"/>
    </row>
    <row r="116" spans="1:7" ht="31.25" customHeight="1" x14ac:dyDescent="0.35">
      <c r="A116" s="113" t="s">
        <v>807</v>
      </c>
      <c r="B116" s="178"/>
      <c r="C116" s="103" t="s">
        <v>524</v>
      </c>
      <c r="D116" s="113" t="s">
        <v>12</v>
      </c>
      <c r="E116" s="100">
        <v>1</v>
      </c>
      <c r="F116" s="97"/>
      <c r="G116" s="104"/>
    </row>
    <row r="117" spans="1:7" ht="31.25" customHeight="1" x14ac:dyDescent="0.35">
      <c r="A117" s="113" t="s">
        <v>808</v>
      </c>
      <c r="B117" s="178"/>
      <c r="C117" s="103" t="s">
        <v>525</v>
      </c>
      <c r="D117" s="113" t="s">
        <v>12</v>
      </c>
      <c r="E117" s="100">
        <v>1</v>
      </c>
      <c r="F117" s="97"/>
      <c r="G117" s="104"/>
    </row>
    <row r="118" spans="1:7" ht="96" customHeight="1" x14ac:dyDescent="0.35">
      <c r="A118" s="2" t="s">
        <v>809</v>
      </c>
      <c r="B118" s="177"/>
      <c r="C118" s="103" t="s">
        <v>1566</v>
      </c>
      <c r="D118" s="2" t="s">
        <v>12</v>
      </c>
      <c r="E118" s="100">
        <v>1</v>
      </c>
      <c r="F118" s="101"/>
      <c r="G118" s="104"/>
    </row>
    <row r="119" spans="1:7" ht="30.5" customHeight="1" x14ac:dyDescent="0.35">
      <c r="A119" s="295" t="s">
        <v>363</v>
      </c>
      <c r="B119" s="301"/>
      <c r="C119" s="301"/>
      <c r="D119" s="301"/>
      <c r="E119" s="301"/>
      <c r="F119" s="302"/>
      <c r="G119" s="188" t="s">
        <v>404</v>
      </c>
    </row>
    <row r="120" spans="1:7" x14ac:dyDescent="0.35">
      <c r="A120" s="303" t="s">
        <v>1385</v>
      </c>
      <c r="B120" s="303"/>
      <c r="C120" s="303"/>
      <c r="D120" s="303"/>
      <c r="E120" s="303"/>
      <c r="F120" s="303"/>
      <c r="G120" s="303"/>
    </row>
    <row r="121" spans="1:7" x14ac:dyDescent="0.35">
      <c r="A121" s="300" t="s">
        <v>755</v>
      </c>
      <c r="B121" s="300"/>
      <c r="C121" s="300"/>
      <c r="D121" s="300"/>
      <c r="E121" s="300"/>
      <c r="F121" s="300"/>
      <c r="G121" s="300"/>
    </row>
    <row r="122" spans="1:7" ht="26" x14ac:dyDescent="0.35">
      <c r="A122" s="93" t="s">
        <v>405</v>
      </c>
      <c r="B122" s="94" t="s">
        <v>406</v>
      </c>
      <c r="C122" s="94" t="s">
        <v>17</v>
      </c>
      <c r="D122" s="94" t="s">
        <v>0</v>
      </c>
      <c r="E122" s="94" t="s">
        <v>1</v>
      </c>
      <c r="F122" s="95" t="s">
        <v>2</v>
      </c>
      <c r="G122" s="134" t="s">
        <v>756</v>
      </c>
    </row>
    <row r="123" spans="1:7" ht="29.5" customHeight="1" x14ac:dyDescent="0.35">
      <c r="A123" s="295" t="s">
        <v>440</v>
      </c>
      <c r="B123" s="301"/>
      <c r="C123" s="301"/>
      <c r="D123" s="301"/>
      <c r="E123" s="301"/>
      <c r="F123" s="302"/>
      <c r="G123" s="189" t="s">
        <v>404</v>
      </c>
    </row>
    <row r="124" spans="1:7" ht="31.25" customHeight="1" x14ac:dyDescent="0.35">
      <c r="A124" s="2" t="s">
        <v>810</v>
      </c>
      <c r="B124" s="181"/>
      <c r="C124" s="103" t="s">
        <v>526</v>
      </c>
      <c r="D124" s="103"/>
      <c r="E124" s="103"/>
      <c r="F124" s="97"/>
      <c r="G124" s="104"/>
    </row>
    <row r="125" spans="1:7" ht="31.25" customHeight="1" x14ac:dyDescent="0.35">
      <c r="A125" s="113" t="s">
        <v>811</v>
      </c>
      <c r="B125" s="178"/>
      <c r="C125" s="103" t="s">
        <v>527</v>
      </c>
      <c r="D125" s="113" t="s">
        <v>12</v>
      </c>
      <c r="E125" s="100">
        <v>1</v>
      </c>
      <c r="F125" s="97"/>
      <c r="G125" s="104"/>
    </row>
    <row r="126" spans="1:7" ht="31.25" customHeight="1" x14ac:dyDescent="0.35">
      <c r="A126" s="113" t="s">
        <v>812</v>
      </c>
      <c r="B126" s="178"/>
      <c r="C126" s="103" t="s">
        <v>528</v>
      </c>
      <c r="D126" s="113" t="s">
        <v>12</v>
      </c>
      <c r="E126" s="100">
        <v>1</v>
      </c>
      <c r="F126" s="97"/>
      <c r="G126" s="104"/>
    </row>
    <row r="127" spans="1:7" ht="31.25" customHeight="1" x14ac:dyDescent="0.35">
      <c r="A127" s="113" t="s">
        <v>813</v>
      </c>
      <c r="B127" s="178"/>
      <c r="C127" s="103" t="s">
        <v>529</v>
      </c>
      <c r="D127" s="113" t="s">
        <v>12</v>
      </c>
      <c r="E127" s="100">
        <v>1</v>
      </c>
      <c r="F127" s="97"/>
      <c r="G127" s="104"/>
    </row>
    <row r="128" spans="1:7" ht="31.25" customHeight="1" x14ac:dyDescent="0.35">
      <c r="A128" s="113" t="s">
        <v>814</v>
      </c>
      <c r="B128" s="178"/>
      <c r="C128" s="103" t="s">
        <v>530</v>
      </c>
      <c r="D128" s="113" t="s">
        <v>12</v>
      </c>
      <c r="E128" s="100">
        <v>1</v>
      </c>
      <c r="F128" s="97"/>
      <c r="G128" s="104"/>
    </row>
    <row r="129" spans="1:7" ht="30.5" customHeight="1" x14ac:dyDescent="0.35">
      <c r="A129" s="113" t="s">
        <v>815</v>
      </c>
      <c r="B129" s="178"/>
      <c r="C129" s="118" t="s">
        <v>531</v>
      </c>
      <c r="D129" s="2" t="s">
        <v>12</v>
      </c>
      <c r="E129" s="100">
        <v>1</v>
      </c>
      <c r="F129" s="97"/>
      <c r="G129" s="104"/>
    </row>
    <row r="130" spans="1:7" ht="96.5" customHeight="1" x14ac:dyDescent="0.35">
      <c r="A130" s="113" t="s">
        <v>816</v>
      </c>
      <c r="B130" s="177"/>
      <c r="C130" s="103" t="s">
        <v>1567</v>
      </c>
      <c r="D130" s="2" t="s">
        <v>12</v>
      </c>
      <c r="E130" s="100">
        <v>1</v>
      </c>
      <c r="F130" s="101"/>
      <c r="G130" s="104"/>
    </row>
    <row r="131" spans="1:7" ht="43.25" customHeight="1" x14ac:dyDescent="0.35">
      <c r="A131" s="113" t="s">
        <v>817</v>
      </c>
      <c r="B131" s="181"/>
      <c r="C131" s="103" t="s">
        <v>532</v>
      </c>
      <c r="D131" s="103"/>
      <c r="E131" s="103"/>
      <c r="F131" s="101"/>
      <c r="G131" s="104"/>
    </row>
    <row r="132" spans="1:7" ht="30.5" customHeight="1" x14ac:dyDescent="0.35">
      <c r="A132" s="113" t="s">
        <v>818</v>
      </c>
      <c r="B132" s="178"/>
      <c r="C132" s="118" t="s">
        <v>527</v>
      </c>
      <c r="D132" s="2" t="s">
        <v>12</v>
      </c>
      <c r="E132" s="100">
        <v>1</v>
      </c>
      <c r="F132" s="97"/>
      <c r="G132" s="104"/>
    </row>
    <row r="133" spans="1:7" ht="30.5" customHeight="1" x14ac:dyDescent="0.35">
      <c r="A133" s="113" t="s">
        <v>819</v>
      </c>
      <c r="B133" s="178"/>
      <c r="C133" s="118" t="s">
        <v>528</v>
      </c>
      <c r="D133" s="2" t="s">
        <v>12</v>
      </c>
      <c r="E133" s="100">
        <v>1</v>
      </c>
      <c r="F133" s="97"/>
      <c r="G133" s="104"/>
    </row>
    <row r="134" spans="1:7" ht="30.5" customHeight="1" x14ac:dyDescent="0.35">
      <c r="A134" s="113" t="s">
        <v>820</v>
      </c>
      <c r="B134" s="178"/>
      <c r="C134" s="118" t="s">
        <v>529</v>
      </c>
      <c r="D134" s="2" t="s">
        <v>12</v>
      </c>
      <c r="E134" s="100">
        <v>1</v>
      </c>
      <c r="F134" s="97"/>
      <c r="G134" s="104"/>
    </row>
    <row r="135" spans="1:7" ht="30.5" customHeight="1" x14ac:dyDescent="0.35">
      <c r="A135" s="113" t="s">
        <v>821</v>
      </c>
      <c r="B135" s="178"/>
      <c r="C135" s="118" t="s">
        <v>530</v>
      </c>
      <c r="D135" s="2" t="s">
        <v>12</v>
      </c>
      <c r="E135" s="100">
        <v>1</v>
      </c>
      <c r="F135" s="97"/>
      <c r="G135" s="104"/>
    </row>
    <row r="136" spans="1:7" ht="30.5" customHeight="1" x14ac:dyDescent="0.35">
      <c r="A136" s="113" t="s">
        <v>822</v>
      </c>
      <c r="B136" s="178"/>
      <c r="C136" s="118" t="s">
        <v>531</v>
      </c>
      <c r="D136" s="2" t="s">
        <v>12</v>
      </c>
      <c r="E136" s="100">
        <v>1</v>
      </c>
      <c r="F136" s="97"/>
      <c r="G136" s="104"/>
    </row>
    <row r="137" spans="1:7" x14ac:dyDescent="0.35">
      <c r="A137" s="113"/>
      <c r="B137" s="178"/>
      <c r="C137" s="103"/>
      <c r="D137" s="2"/>
      <c r="E137" s="100"/>
      <c r="F137" s="114"/>
      <c r="G137" s="104"/>
    </row>
    <row r="138" spans="1:7" ht="97.75" customHeight="1" x14ac:dyDescent="0.35">
      <c r="A138" s="2" t="s">
        <v>823</v>
      </c>
      <c r="B138" s="177"/>
      <c r="C138" s="103" t="s">
        <v>1568</v>
      </c>
      <c r="D138" s="2" t="s">
        <v>12</v>
      </c>
      <c r="E138" s="100">
        <v>1</v>
      </c>
      <c r="F138" s="101"/>
      <c r="G138" s="104"/>
    </row>
    <row r="139" spans="1:7" ht="42.5" customHeight="1" x14ac:dyDescent="0.35">
      <c r="A139" s="2" t="s">
        <v>824</v>
      </c>
      <c r="B139" s="181"/>
      <c r="C139" s="103" t="s">
        <v>532</v>
      </c>
      <c r="D139" s="103"/>
      <c r="E139" s="103"/>
      <c r="F139" s="101"/>
      <c r="G139" s="104"/>
    </row>
    <row r="140" spans="1:7" ht="30.5" customHeight="1" x14ac:dyDescent="0.35">
      <c r="A140" s="113" t="s">
        <v>825</v>
      </c>
      <c r="B140" s="178"/>
      <c r="C140" s="118" t="s">
        <v>527</v>
      </c>
      <c r="D140" s="2" t="s">
        <v>12</v>
      </c>
      <c r="E140" s="100">
        <v>1</v>
      </c>
      <c r="F140" s="97"/>
      <c r="G140" s="104"/>
    </row>
    <row r="141" spans="1:7" ht="30.5" customHeight="1" x14ac:dyDescent="0.35">
      <c r="A141" s="113" t="s">
        <v>826</v>
      </c>
      <c r="B141" s="178"/>
      <c r="C141" s="118" t="s">
        <v>528</v>
      </c>
      <c r="D141" s="2" t="s">
        <v>12</v>
      </c>
      <c r="E141" s="100">
        <v>1</v>
      </c>
      <c r="F141" s="97"/>
      <c r="G141" s="104"/>
    </row>
    <row r="142" spans="1:7" ht="30.5" customHeight="1" x14ac:dyDescent="0.35">
      <c r="A142" s="113" t="s">
        <v>827</v>
      </c>
      <c r="B142" s="178"/>
      <c r="C142" s="118" t="s">
        <v>529</v>
      </c>
      <c r="D142" s="2" t="s">
        <v>12</v>
      </c>
      <c r="E142" s="100">
        <v>1</v>
      </c>
      <c r="F142" s="97"/>
      <c r="G142" s="104"/>
    </row>
    <row r="143" spans="1:7" ht="30.5" customHeight="1" x14ac:dyDescent="0.35">
      <c r="A143" s="295" t="s">
        <v>363</v>
      </c>
      <c r="B143" s="301"/>
      <c r="C143" s="301"/>
      <c r="D143" s="301"/>
      <c r="E143" s="301"/>
      <c r="F143" s="302"/>
      <c r="G143" s="188" t="s">
        <v>404</v>
      </c>
    </row>
    <row r="144" spans="1:7" x14ac:dyDescent="0.35">
      <c r="A144" s="303" t="s">
        <v>1385</v>
      </c>
      <c r="B144" s="303"/>
      <c r="C144" s="303"/>
      <c r="D144" s="303"/>
      <c r="E144" s="303"/>
      <c r="F144" s="303"/>
      <c r="G144" s="303"/>
    </row>
    <row r="145" spans="1:7" x14ac:dyDescent="0.35">
      <c r="A145" s="300" t="s">
        <v>755</v>
      </c>
      <c r="B145" s="300"/>
      <c r="C145" s="300"/>
      <c r="D145" s="300"/>
      <c r="E145" s="300"/>
      <c r="F145" s="300"/>
      <c r="G145" s="300"/>
    </row>
    <row r="146" spans="1:7" ht="26" x14ac:dyDescent="0.35">
      <c r="A146" s="93" t="s">
        <v>405</v>
      </c>
      <c r="B146" s="94" t="s">
        <v>406</v>
      </c>
      <c r="C146" s="94" t="s">
        <v>17</v>
      </c>
      <c r="D146" s="94" t="s">
        <v>0</v>
      </c>
      <c r="E146" s="94" t="s">
        <v>1</v>
      </c>
      <c r="F146" s="95" t="s">
        <v>2</v>
      </c>
      <c r="G146" s="134" t="s">
        <v>756</v>
      </c>
    </row>
    <row r="147" spans="1:7" ht="29.5" customHeight="1" x14ac:dyDescent="0.35">
      <c r="A147" s="295" t="s">
        <v>440</v>
      </c>
      <c r="B147" s="301"/>
      <c r="C147" s="301"/>
      <c r="D147" s="301"/>
      <c r="E147" s="301"/>
      <c r="F147" s="302"/>
      <c r="G147" s="189" t="s">
        <v>404</v>
      </c>
    </row>
    <row r="148" spans="1:7" ht="30" customHeight="1" x14ac:dyDescent="0.35">
      <c r="A148" s="113" t="s">
        <v>828</v>
      </c>
      <c r="B148" s="178"/>
      <c r="C148" s="118" t="s">
        <v>530</v>
      </c>
      <c r="D148" s="2" t="s">
        <v>12</v>
      </c>
      <c r="E148" s="100">
        <v>1</v>
      </c>
      <c r="F148" s="123"/>
      <c r="G148" s="104"/>
    </row>
    <row r="149" spans="1:7" ht="30" customHeight="1" x14ac:dyDescent="0.35">
      <c r="A149" s="113" t="s">
        <v>829</v>
      </c>
      <c r="B149" s="178"/>
      <c r="C149" s="118" t="s">
        <v>531</v>
      </c>
      <c r="D149" s="2" t="s">
        <v>12</v>
      </c>
      <c r="E149" s="100">
        <v>1</v>
      </c>
      <c r="F149" s="123"/>
      <c r="G149" s="104"/>
    </row>
    <row r="150" spans="1:7" ht="30" customHeight="1" x14ac:dyDescent="0.35">
      <c r="A150" s="98" t="s">
        <v>810</v>
      </c>
      <c r="B150" s="2"/>
      <c r="C150" s="99" t="s">
        <v>533</v>
      </c>
      <c r="D150" s="122"/>
      <c r="E150" s="108"/>
      <c r="F150" s="123"/>
      <c r="G150" s="104"/>
    </row>
    <row r="151" spans="1:7" ht="94.75" customHeight="1" x14ac:dyDescent="0.35">
      <c r="A151" s="2" t="s">
        <v>811</v>
      </c>
      <c r="B151" s="179"/>
      <c r="C151" s="103" t="s">
        <v>1569</v>
      </c>
      <c r="D151" s="2" t="s">
        <v>12</v>
      </c>
      <c r="E151" s="100">
        <v>1</v>
      </c>
      <c r="F151" s="114"/>
      <c r="G151" s="104"/>
    </row>
    <row r="152" spans="1:7" ht="48.5" customHeight="1" x14ac:dyDescent="0.35">
      <c r="A152" s="2" t="s">
        <v>812</v>
      </c>
      <c r="B152" s="181"/>
      <c r="C152" s="124" t="s">
        <v>534</v>
      </c>
      <c r="D152" s="113"/>
      <c r="E152" s="119"/>
      <c r="F152" s="101"/>
      <c r="G152" s="104"/>
    </row>
    <row r="153" spans="1:7" ht="30.5" customHeight="1" x14ac:dyDescent="0.35">
      <c r="A153" s="113" t="s">
        <v>830</v>
      </c>
      <c r="B153" s="178"/>
      <c r="C153" s="118" t="s">
        <v>535</v>
      </c>
      <c r="D153" s="2" t="s">
        <v>12</v>
      </c>
      <c r="E153" s="100">
        <v>2</v>
      </c>
      <c r="F153" s="97"/>
      <c r="G153" s="104"/>
    </row>
    <row r="154" spans="1:7" ht="30.5" customHeight="1" x14ac:dyDescent="0.35">
      <c r="A154" s="113" t="s">
        <v>831</v>
      </c>
      <c r="B154" s="178"/>
      <c r="C154" s="118" t="s">
        <v>536</v>
      </c>
      <c r="D154" s="2" t="s">
        <v>12</v>
      </c>
      <c r="E154" s="100">
        <v>2</v>
      </c>
      <c r="F154" s="97"/>
      <c r="G154" s="104"/>
    </row>
    <row r="155" spans="1:7" ht="30.5" customHeight="1" x14ac:dyDescent="0.35">
      <c r="A155" s="113" t="s">
        <v>832</v>
      </c>
      <c r="B155" s="178"/>
      <c r="C155" s="118" t="s">
        <v>537</v>
      </c>
      <c r="D155" s="2" t="s">
        <v>12</v>
      </c>
      <c r="E155" s="100">
        <v>2</v>
      </c>
      <c r="F155" s="97"/>
      <c r="G155" s="104"/>
    </row>
    <row r="156" spans="1:7" ht="30.5" customHeight="1" x14ac:dyDescent="0.35">
      <c r="A156" s="113" t="s">
        <v>833</v>
      </c>
      <c r="B156" s="178"/>
      <c r="C156" s="118" t="s">
        <v>538</v>
      </c>
      <c r="D156" s="2" t="s">
        <v>12</v>
      </c>
      <c r="E156" s="100">
        <v>1</v>
      </c>
      <c r="F156" s="97"/>
      <c r="G156" s="104"/>
    </row>
    <row r="157" spans="1:7" ht="30.5" customHeight="1" x14ac:dyDescent="0.35">
      <c r="A157" s="113" t="s">
        <v>834</v>
      </c>
      <c r="B157" s="178"/>
      <c r="C157" s="118" t="s">
        <v>539</v>
      </c>
      <c r="D157" s="2" t="s">
        <v>12</v>
      </c>
      <c r="E157" s="100">
        <v>1</v>
      </c>
      <c r="F157" s="97"/>
      <c r="G157" s="104"/>
    </row>
    <row r="158" spans="1:7" ht="30.5" customHeight="1" x14ac:dyDescent="0.35">
      <c r="A158" s="113" t="s">
        <v>835</v>
      </c>
      <c r="B158" s="178"/>
      <c r="C158" s="118" t="s">
        <v>540</v>
      </c>
      <c r="D158" s="2" t="s">
        <v>12</v>
      </c>
      <c r="E158" s="100">
        <v>2</v>
      </c>
      <c r="F158" s="97"/>
      <c r="G158" s="104"/>
    </row>
    <row r="159" spans="1:7" ht="30.5" customHeight="1" x14ac:dyDescent="0.35">
      <c r="A159" s="113" t="s">
        <v>836</v>
      </c>
      <c r="B159" s="178"/>
      <c r="C159" s="118" t="s">
        <v>541</v>
      </c>
      <c r="D159" s="2" t="s">
        <v>12</v>
      </c>
      <c r="E159" s="100">
        <v>1</v>
      </c>
      <c r="F159" s="97"/>
      <c r="G159" s="104"/>
    </row>
    <row r="160" spans="1:7" ht="30.5" customHeight="1" x14ac:dyDescent="0.35">
      <c r="A160" s="113" t="s">
        <v>837</v>
      </c>
      <c r="B160" s="178"/>
      <c r="C160" s="118" t="s">
        <v>542</v>
      </c>
      <c r="D160" s="2" t="s">
        <v>12</v>
      </c>
      <c r="E160" s="100">
        <v>1</v>
      </c>
      <c r="F160" s="97"/>
      <c r="G160" s="104"/>
    </row>
    <row r="161" spans="1:7" ht="28.25" customHeight="1" x14ac:dyDescent="0.35">
      <c r="A161" s="98" t="s">
        <v>816</v>
      </c>
      <c r="B161" s="2"/>
      <c r="C161" s="99" t="s">
        <v>543</v>
      </c>
      <c r="D161" s="122"/>
      <c r="E161" s="108"/>
      <c r="F161" s="123"/>
      <c r="G161" s="104" t="str">
        <f t="shared" ref="G161" si="1">IF(E161&gt;0, E161*F161, " ")</f>
        <v xml:space="preserve"> </v>
      </c>
    </row>
    <row r="162" spans="1:7" ht="85.75" customHeight="1" x14ac:dyDescent="0.35">
      <c r="A162" s="2" t="s">
        <v>838</v>
      </c>
      <c r="B162" s="179"/>
      <c r="C162" s="103" t="s">
        <v>1570</v>
      </c>
      <c r="D162" s="2" t="s">
        <v>12</v>
      </c>
      <c r="E162" s="100">
        <v>1</v>
      </c>
      <c r="F162" s="114"/>
      <c r="G162" s="104"/>
    </row>
    <row r="163" spans="1:7" ht="51" customHeight="1" x14ac:dyDescent="0.35">
      <c r="A163" s="2" t="s">
        <v>839</v>
      </c>
      <c r="B163" s="181"/>
      <c r="C163" s="103" t="s">
        <v>544</v>
      </c>
      <c r="D163" s="2"/>
      <c r="E163" s="100"/>
      <c r="F163" s="109"/>
      <c r="G163" s="104"/>
    </row>
    <row r="164" spans="1:7" ht="30" customHeight="1" x14ac:dyDescent="0.35">
      <c r="A164" s="2" t="s">
        <v>840</v>
      </c>
      <c r="B164" s="113"/>
      <c r="C164" s="117" t="s">
        <v>545</v>
      </c>
      <c r="D164" s="113" t="s">
        <v>12</v>
      </c>
      <c r="E164" s="100">
        <v>2</v>
      </c>
      <c r="F164" s="114"/>
      <c r="G164" s="104"/>
    </row>
    <row r="165" spans="1:7" ht="40.75" customHeight="1" x14ac:dyDescent="0.35">
      <c r="A165" s="2" t="s">
        <v>841</v>
      </c>
      <c r="B165" s="113"/>
      <c r="C165" s="117" t="s">
        <v>546</v>
      </c>
      <c r="D165" s="113" t="s">
        <v>12</v>
      </c>
      <c r="E165" s="100">
        <v>2</v>
      </c>
      <c r="F165" s="114"/>
      <c r="G165" s="104"/>
    </row>
    <row r="166" spans="1:7" ht="30.5" customHeight="1" x14ac:dyDescent="0.35">
      <c r="A166" s="295" t="s">
        <v>363</v>
      </c>
      <c r="B166" s="301"/>
      <c r="C166" s="301"/>
      <c r="D166" s="301"/>
      <c r="E166" s="301"/>
      <c r="F166" s="302"/>
      <c r="G166" s="188" t="s">
        <v>404</v>
      </c>
    </row>
    <row r="167" spans="1:7" x14ac:dyDescent="0.35">
      <c r="A167" s="303" t="s">
        <v>1385</v>
      </c>
      <c r="B167" s="303"/>
      <c r="C167" s="303"/>
      <c r="D167" s="303"/>
      <c r="E167" s="303"/>
      <c r="F167" s="303"/>
      <c r="G167" s="303"/>
    </row>
    <row r="168" spans="1:7" x14ac:dyDescent="0.35">
      <c r="A168" s="300" t="s">
        <v>755</v>
      </c>
      <c r="B168" s="300"/>
      <c r="C168" s="300"/>
      <c r="D168" s="300"/>
      <c r="E168" s="300"/>
      <c r="F168" s="300"/>
      <c r="G168" s="300"/>
    </row>
    <row r="169" spans="1:7" ht="26" x14ac:dyDescent="0.35">
      <c r="A169" s="93" t="s">
        <v>405</v>
      </c>
      <c r="B169" s="94" t="s">
        <v>406</v>
      </c>
      <c r="C169" s="94" t="s">
        <v>17</v>
      </c>
      <c r="D169" s="94" t="s">
        <v>0</v>
      </c>
      <c r="E169" s="94" t="s">
        <v>1</v>
      </c>
      <c r="F169" s="95" t="s">
        <v>2</v>
      </c>
      <c r="G169" s="134" t="s">
        <v>756</v>
      </c>
    </row>
    <row r="170" spans="1:7" ht="29.5" customHeight="1" x14ac:dyDescent="0.35">
      <c r="A170" s="295" t="s">
        <v>440</v>
      </c>
      <c r="B170" s="301"/>
      <c r="C170" s="301"/>
      <c r="D170" s="301"/>
      <c r="E170" s="301"/>
      <c r="F170" s="302"/>
      <c r="G170" s="189" t="s">
        <v>404</v>
      </c>
    </row>
    <row r="171" spans="1:7" ht="31.75" customHeight="1" x14ac:dyDescent="0.35">
      <c r="A171" s="2" t="s">
        <v>842</v>
      </c>
      <c r="B171" s="113"/>
      <c r="C171" s="117" t="s">
        <v>547</v>
      </c>
      <c r="D171" s="113" t="s">
        <v>12</v>
      </c>
      <c r="E171" s="100">
        <v>1</v>
      </c>
      <c r="F171" s="114"/>
      <c r="G171" s="104"/>
    </row>
    <row r="172" spans="1:7" ht="28.25" customHeight="1" x14ac:dyDescent="0.35">
      <c r="A172" s="2" t="s">
        <v>843</v>
      </c>
      <c r="B172" s="113"/>
      <c r="C172" s="117" t="s">
        <v>548</v>
      </c>
      <c r="D172" s="113" t="s">
        <v>12</v>
      </c>
      <c r="E172" s="100">
        <v>1</v>
      </c>
      <c r="F172" s="114"/>
      <c r="G172" s="104"/>
    </row>
    <row r="173" spans="1:7" ht="28.25" customHeight="1" x14ac:dyDescent="0.35">
      <c r="A173" s="2" t="s">
        <v>844</v>
      </c>
      <c r="B173" s="113"/>
      <c r="C173" s="117" t="s">
        <v>549</v>
      </c>
      <c r="D173" s="113" t="s">
        <v>12</v>
      </c>
      <c r="E173" s="100">
        <v>1</v>
      </c>
      <c r="F173" s="114"/>
      <c r="G173" s="104"/>
    </row>
    <row r="174" spans="1:7" ht="28.25" customHeight="1" x14ac:dyDescent="0.35">
      <c r="A174" s="2" t="s">
        <v>845</v>
      </c>
      <c r="B174" s="113"/>
      <c r="C174" s="117" t="s">
        <v>550</v>
      </c>
      <c r="D174" s="113" t="s">
        <v>12</v>
      </c>
      <c r="E174" s="100">
        <v>1</v>
      </c>
      <c r="F174" s="114"/>
      <c r="G174" s="104"/>
    </row>
    <row r="175" spans="1:7" ht="28.25" customHeight="1" x14ac:dyDescent="0.35">
      <c r="A175" s="2" t="s">
        <v>846</v>
      </c>
      <c r="B175" s="113"/>
      <c r="C175" s="117" t="s">
        <v>551</v>
      </c>
      <c r="D175" s="113" t="s">
        <v>12</v>
      </c>
      <c r="E175" s="100">
        <v>1</v>
      </c>
      <c r="F175" s="114"/>
      <c r="G175" s="104"/>
    </row>
    <row r="176" spans="1:7" ht="28.25" customHeight="1" x14ac:dyDescent="0.35">
      <c r="A176" s="2" t="s">
        <v>847</v>
      </c>
      <c r="B176" s="113"/>
      <c r="C176" s="117" t="s">
        <v>552</v>
      </c>
      <c r="D176" s="113" t="s">
        <v>12</v>
      </c>
      <c r="E176" s="100">
        <v>1</v>
      </c>
      <c r="F176" s="114"/>
      <c r="G176" s="104"/>
    </row>
    <row r="177" spans="1:7" ht="34.75" customHeight="1" x14ac:dyDescent="0.35">
      <c r="A177" s="2" t="s">
        <v>848</v>
      </c>
      <c r="B177" s="2"/>
      <c r="C177" s="117" t="s">
        <v>553</v>
      </c>
      <c r="D177" s="113" t="s">
        <v>12</v>
      </c>
      <c r="E177" s="100">
        <v>1</v>
      </c>
      <c r="F177" s="114"/>
      <c r="G177" s="104"/>
    </row>
    <row r="178" spans="1:7" ht="25.25" customHeight="1" x14ac:dyDescent="0.35">
      <c r="A178" s="2" t="s">
        <v>849</v>
      </c>
      <c r="B178" s="113"/>
      <c r="C178" s="117" t="s">
        <v>554</v>
      </c>
      <c r="D178" s="113" t="s">
        <v>12</v>
      </c>
      <c r="E178" s="100">
        <v>1</v>
      </c>
      <c r="F178" s="114"/>
      <c r="G178" s="104"/>
    </row>
    <row r="179" spans="1:7" ht="23.5" customHeight="1" x14ac:dyDescent="0.35">
      <c r="A179" s="2" t="s">
        <v>850</v>
      </c>
      <c r="B179" s="113"/>
      <c r="C179" s="117" t="s">
        <v>555</v>
      </c>
      <c r="D179" s="113" t="s">
        <v>12</v>
      </c>
      <c r="E179" s="100">
        <v>1</v>
      </c>
      <c r="F179" s="114"/>
      <c r="G179" s="104"/>
    </row>
    <row r="180" spans="1:7" ht="28.25" customHeight="1" x14ac:dyDescent="0.35">
      <c r="A180" s="2" t="s">
        <v>851</v>
      </c>
      <c r="B180" s="113"/>
      <c r="C180" s="117" t="s">
        <v>556</v>
      </c>
      <c r="D180" s="113" t="s">
        <v>12</v>
      </c>
      <c r="E180" s="100">
        <v>2</v>
      </c>
      <c r="F180" s="114"/>
      <c r="G180" s="104"/>
    </row>
    <row r="181" spans="1:7" ht="36.5" customHeight="1" x14ac:dyDescent="0.35">
      <c r="A181" s="2" t="s">
        <v>852</v>
      </c>
      <c r="B181" s="2"/>
      <c r="C181" s="117" t="s">
        <v>557</v>
      </c>
      <c r="D181" s="113" t="s">
        <v>12</v>
      </c>
      <c r="E181" s="100">
        <v>1</v>
      </c>
      <c r="F181" s="114"/>
      <c r="G181" s="104"/>
    </row>
    <row r="182" spans="1:7" ht="28.25" customHeight="1" x14ac:dyDescent="0.35">
      <c r="A182" s="2" t="s">
        <v>853</v>
      </c>
      <c r="B182" s="113"/>
      <c r="C182" s="117" t="s">
        <v>558</v>
      </c>
      <c r="D182" s="113" t="s">
        <v>12</v>
      </c>
      <c r="E182" s="100">
        <v>1</v>
      </c>
      <c r="F182" s="114"/>
      <c r="G182" s="104"/>
    </row>
    <row r="183" spans="1:7" ht="28.25" customHeight="1" x14ac:dyDescent="0.35">
      <c r="A183" s="2" t="s">
        <v>854</v>
      </c>
      <c r="B183" s="113"/>
      <c r="C183" s="117" t="s">
        <v>559</v>
      </c>
      <c r="D183" s="113" t="s">
        <v>12</v>
      </c>
      <c r="E183" s="100">
        <v>1</v>
      </c>
      <c r="F183" s="114"/>
      <c r="G183" s="104"/>
    </row>
    <row r="184" spans="1:7" ht="40.75" customHeight="1" x14ac:dyDescent="0.35">
      <c r="A184" s="2" t="s">
        <v>855</v>
      </c>
      <c r="B184" s="2"/>
      <c r="C184" s="117" t="s">
        <v>560</v>
      </c>
      <c r="D184" s="113" t="s">
        <v>12</v>
      </c>
      <c r="E184" s="100">
        <v>1</v>
      </c>
      <c r="F184" s="114"/>
      <c r="G184" s="104"/>
    </row>
    <row r="185" spans="1:7" ht="40.25" customHeight="1" x14ac:dyDescent="0.35">
      <c r="A185" s="2" t="s">
        <v>856</v>
      </c>
      <c r="B185" s="125"/>
      <c r="C185" s="117" t="s">
        <v>561</v>
      </c>
      <c r="D185" s="2" t="s">
        <v>12</v>
      </c>
      <c r="E185" s="100">
        <v>1</v>
      </c>
      <c r="F185" s="114"/>
      <c r="G185" s="104"/>
    </row>
    <row r="186" spans="1:7" ht="40.75" customHeight="1" x14ac:dyDescent="0.35">
      <c r="A186" s="2" t="s">
        <v>857</v>
      </c>
      <c r="B186" s="126"/>
      <c r="C186" s="117" t="s">
        <v>562</v>
      </c>
      <c r="D186" s="2" t="s">
        <v>12</v>
      </c>
      <c r="E186" s="100">
        <v>1</v>
      </c>
      <c r="F186" s="114"/>
      <c r="G186" s="104"/>
    </row>
    <row r="187" spans="1:7" ht="40.75" customHeight="1" x14ac:dyDescent="0.35">
      <c r="A187" s="98" t="s">
        <v>817</v>
      </c>
      <c r="B187" s="290"/>
      <c r="C187" s="291" t="s">
        <v>1676</v>
      </c>
      <c r="D187" s="2"/>
      <c r="E187" s="100"/>
      <c r="F187" s="114"/>
      <c r="G187" s="104"/>
    </row>
    <row r="188" spans="1:7" ht="40.75" customHeight="1" x14ac:dyDescent="0.35">
      <c r="A188" s="2" t="s">
        <v>818</v>
      </c>
      <c r="B188" s="126"/>
      <c r="C188" s="117" t="s">
        <v>1678</v>
      </c>
      <c r="D188" s="2" t="s">
        <v>6</v>
      </c>
      <c r="E188" s="100">
        <v>1</v>
      </c>
      <c r="F188" s="114"/>
      <c r="G188" s="104">
        <v>6460000</v>
      </c>
    </row>
    <row r="189" spans="1:7" ht="40.75" customHeight="1" x14ac:dyDescent="0.35">
      <c r="A189" s="2"/>
      <c r="B189" s="126"/>
      <c r="C189" s="117" t="s">
        <v>1677</v>
      </c>
      <c r="D189" s="2" t="s">
        <v>7</v>
      </c>
      <c r="E189" s="100"/>
      <c r="F189" s="114">
        <f>G188</f>
        <v>6460000</v>
      </c>
      <c r="G189" s="104"/>
    </row>
    <row r="190" spans="1:7" ht="28.25" customHeight="1" x14ac:dyDescent="0.35">
      <c r="A190" s="98" t="s">
        <v>817</v>
      </c>
      <c r="B190" s="98" t="s">
        <v>563</v>
      </c>
      <c r="C190" s="99" t="s">
        <v>564</v>
      </c>
      <c r="D190" s="122"/>
      <c r="E190" s="108"/>
      <c r="F190" s="123"/>
      <c r="G190" s="104"/>
    </row>
    <row r="191" spans="1:7" ht="23.5" customHeight="1" x14ac:dyDescent="0.35">
      <c r="A191" s="2" t="s">
        <v>818</v>
      </c>
      <c r="B191" s="113"/>
      <c r="C191" s="117" t="s">
        <v>565</v>
      </c>
      <c r="D191" s="113" t="s">
        <v>8</v>
      </c>
      <c r="E191" s="100">
        <v>30</v>
      </c>
      <c r="F191" s="114"/>
      <c r="G191" s="104"/>
    </row>
    <row r="192" spans="1:7" ht="28.25" customHeight="1" x14ac:dyDescent="0.35">
      <c r="A192" s="2" t="s">
        <v>819</v>
      </c>
      <c r="B192" s="113"/>
      <c r="C192" s="117" t="s">
        <v>566</v>
      </c>
      <c r="D192" s="113" t="s">
        <v>567</v>
      </c>
      <c r="E192" s="100">
        <v>120</v>
      </c>
      <c r="F192" s="114"/>
      <c r="G192" s="104"/>
    </row>
    <row r="193" spans="1:7" ht="21.5" customHeight="1" x14ac:dyDescent="0.35">
      <c r="A193" s="2" t="s">
        <v>820</v>
      </c>
      <c r="B193" s="113"/>
      <c r="C193" s="117" t="s">
        <v>568</v>
      </c>
      <c r="D193" s="113" t="s">
        <v>567</v>
      </c>
      <c r="E193" s="100">
        <v>100</v>
      </c>
      <c r="F193" s="114"/>
      <c r="G193" s="104"/>
    </row>
    <row r="194" spans="1:7" ht="29.5" customHeight="1" x14ac:dyDescent="0.35">
      <c r="A194" s="295" t="s">
        <v>363</v>
      </c>
      <c r="B194" s="301"/>
      <c r="C194" s="301"/>
      <c r="D194" s="301"/>
      <c r="E194" s="301"/>
      <c r="F194" s="302"/>
      <c r="G194" s="188" t="s">
        <v>404</v>
      </c>
    </row>
    <row r="195" spans="1:7" ht="21.5" customHeight="1" x14ac:dyDescent="0.35">
      <c r="A195" s="303" t="s">
        <v>1385</v>
      </c>
      <c r="B195" s="303"/>
      <c r="C195" s="303"/>
      <c r="D195" s="303"/>
      <c r="E195" s="303"/>
      <c r="F195" s="303"/>
      <c r="G195" s="303"/>
    </row>
    <row r="196" spans="1:7" ht="21.5" customHeight="1" x14ac:dyDescent="0.35">
      <c r="A196" s="300" t="s">
        <v>755</v>
      </c>
      <c r="B196" s="300"/>
      <c r="C196" s="300"/>
      <c r="D196" s="300"/>
      <c r="E196" s="300"/>
      <c r="F196" s="300"/>
      <c r="G196" s="300"/>
    </row>
    <row r="197" spans="1:7" ht="27.5" customHeight="1" x14ac:dyDescent="0.35">
      <c r="A197" s="93" t="s">
        <v>405</v>
      </c>
      <c r="B197" s="94" t="s">
        <v>406</v>
      </c>
      <c r="C197" s="94" t="s">
        <v>17</v>
      </c>
      <c r="D197" s="94" t="s">
        <v>0</v>
      </c>
      <c r="E197" s="94" t="s">
        <v>1</v>
      </c>
      <c r="F197" s="95" t="s">
        <v>2</v>
      </c>
      <c r="G197" s="134" t="s">
        <v>756</v>
      </c>
    </row>
    <row r="198" spans="1:7" ht="32.5" customHeight="1" x14ac:dyDescent="0.35">
      <c r="A198" s="295" t="s">
        <v>440</v>
      </c>
      <c r="B198" s="301"/>
      <c r="C198" s="301"/>
      <c r="D198" s="301"/>
      <c r="E198" s="301"/>
      <c r="F198" s="302"/>
      <c r="G198" s="189" t="s">
        <v>404</v>
      </c>
    </row>
    <row r="199" spans="1:7" ht="22.25" customHeight="1" x14ac:dyDescent="0.35">
      <c r="A199" s="129" t="s">
        <v>823</v>
      </c>
      <c r="B199" s="125"/>
      <c r="C199" s="130" t="s">
        <v>569</v>
      </c>
      <c r="D199" s="125"/>
      <c r="E199" s="131"/>
      <c r="F199" s="132"/>
      <c r="G199" s="104"/>
    </row>
    <row r="200" spans="1:7" ht="28.25" customHeight="1" x14ac:dyDescent="0.35">
      <c r="A200" s="2" t="s">
        <v>859</v>
      </c>
      <c r="B200" s="113" t="s">
        <v>570</v>
      </c>
      <c r="C200" s="117" t="s">
        <v>571</v>
      </c>
      <c r="D200" s="113" t="s">
        <v>12</v>
      </c>
      <c r="E200" s="100">
        <v>30</v>
      </c>
      <c r="F200" s="114"/>
      <c r="G200" s="104"/>
    </row>
    <row r="201" spans="1:7" ht="51.5" customHeight="1" x14ac:dyDescent="0.35">
      <c r="A201" s="2" t="s">
        <v>860</v>
      </c>
      <c r="B201" s="113" t="s">
        <v>572</v>
      </c>
      <c r="C201" s="115" t="s">
        <v>573</v>
      </c>
      <c r="D201" s="113" t="s">
        <v>3</v>
      </c>
      <c r="E201" s="3">
        <v>1</v>
      </c>
      <c r="F201" s="114"/>
      <c r="G201" s="104"/>
    </row>
    <row r="202" spans="1:7" ht="29.5" customHeight="1" x14ac:dyDescent="0.35">
      <c r="A202" s="2" t="s">
        <v>861</v>
      </c>
      <c r="B202" s="113" t="s">
        <v>574</v>
      </c>
      <c r="C202" s="115" t="s">
        <v>575</v>
      </c>
      <c r="D202" s="113" t="s">
        <v>12</v>
      </c>
      <c r="E202" s="3">
        <v>200</v>
      </c>
      <c r="F202" s="114"/>
      <c r="G202" s="104"/>
    </row>
    <row r="203" spans="1:7" ht="30.5" customHeight="1" x14ac:dyDescent="0.35">
      <c r="A203" s="304" t="s">
        <v>862</v>
      </c>
      <c r="B203" s="305"/>
      <c r="C203" s="305"/>
      <c r="D203" s="305"/>
      <c r="E203" s="305"/>
      <c r="F203" s="305"/>
      <c r="G203" s="188" t="s">
        <v>404</v>
      </c>
    </row>
    <row r="204" spans="1:7" x14ac:dyDescent="0.35">
      <c r="C204" s="71"/>
    </row>
    <row r="205" spans="1:7" ht="24" customHeight="1" x14ac:dyDescent="0.35">
      <c r="A205" s="303" t="s">
        <v>1385</v>
      </c>
      <c r="B205" s="303"/>
      <c r="C205" s="303"/>
      <c r="D205" s="303"/>
      <c r="E205" s="303"/>
      <c r="F205" s="303"/>
      <c r="G205" s="303"/>
    </row>
    <row r="206" spans="1:7" x14ac:dyDescent="0.35">
      <c r="A206" s="300" t="s">
        <v>858</v>
      </c>
      <c r="B206" s="300"/>
      <c r="C206" s="300"/>
      <c r="D206" s="300"/>
      <c r="E206" s="300"/>
      <c r="F206" s="300"/>
      <c r="G206" s="300"/>
    </row>
    <row r="207" spans="1:7" ht="26" x14ac:dyDescent="0.35">
      <c r="A207" s="93" t="s">
        <v>405</v>
      </c>
      <c r="B207" s="94" t="s">
        <v>406</v>
      </c>
      <c r="C207" s="94" t="s">
        <v>17</v>
      </c>
      <c r="D207" s="94" t="s">
        <v>0</v>
      </c>
      <c r="E207" s="94" t="s">
        <v>1</v>
      </c>
      <c r="F207" s="95" t="s">
        <v>2</v>
      </c>
      <c r="G207" s="134" t="s">
        <v>741</v>
      </c>
    </row>
    <row r="208" spans="1:7" ht="31.25" customHeight="1" x14ac:dyDescent="0.35">
      <c r="A208" s="98" t="s">
        <v>863</v>
      </c>
      <c r="B208" s="98" t="s">
        <v>472</v>
      </c>
      <c r="C208" s="99" t="s">
        <v>576</v>
      </c>
      <c r="D208" s="2"/>
      <c r="E208" s="100"/>
      <c r="F208" s="121"/>
      <c r="G208" s="104"/>
    </row>
    <row r="209" spans="1:7" ht="27" customHeight="1" x14ac:dyDescent="0.35">
      <c r="A209" s="2" t="s">
        <v>864</v>
      </c>
      <c r="B209" s="2"/>
      <c r="C209" s="103" t="s">
        <v>577</v>
      </c>
      <c r="D209" s="2" t="s">
        <v>8</v>
      </c>
      <c r="E209" s="128">
        <v>50</v>
      </c>
      <c r="F209" s="101"/>
      <c r="G209" s="104"/>
    </row>
    <row r="210" spans="1:7" ht="30.5" customHeight="1" x14ac:dyDescent="0.35">
      <c r="A210" s="2" t="s">
        <v>865</v>
      </c>
      <c r="B210" s="2"/>
      <c r="C210" s="103" t="s">
        <v>868</v>
      </c>
      <c r="D210" s="2" t="s">
        <v>8</v>
      </c>
      <c r="E210" s="100">
        <v>2000</v>
      </c>
      <c r="F210" s="101"/>
      <c r="G210" s="104"/>
    </row>
    <row r="211" spans="1:7" ht="30.5" customHeight="1" x14ac:dyDescent="0.35">
      <c r="A211" s="98" t="s">
        <v>866</v>
      </c>
      <c r="B211" s="98" t="s">
        <v>15</v>
      </c>
      <c r="C211" s="99" t="s">
        <v>579</v>
      </c>
      <c r="D211" s="2"/>
      <c r="E211" s="100"/>
      <c r="F211" s="101"/>
      <c r="G211" s="104"/>
    </row>
    <row r="212" spans="1:7" ht="28.25" customHeight="1" x14ac:dyDescent="0.35">
      <c r="A212" s="2"/>
      <c r="B212" s="182" t="s">
        <v>580</v>
      </c>
      <c r="C212" s="99" t="s">
        <v>581</v>
      </c>
      <c r="D212" s="2"/>
      <c r="E212" s="100"/>
      <c r="F212" s="101"/>
      <c r="G212" s="104"/>
    </row>
    <row r="213" spans="1:7" ht="30" customHeight="1" x14ac:dyDescent="0.35">
      <c r="A213" s="2" t="s">
        <v>867</v>
      </c>
      <c r="B213" s="183"/>
      <c r="C213" s="69" t="s">
        <v>577</v>
      </c>
      <c r="D213" s="2" t="s">
        <v>8</v>
      </c>
      <c r="E213" s="100">
        <v>11500</v>
      </c>
      <c r="F213" s="101"/>
      <c r="G213" s="104"/>
    </row>
    <row r="214" spans="1:7" ht="30" customHeight="1" x14ac:dyDescent="0.35">
      <c r="A214" s="2" t="s">
        <v>869</v>
      </c>
      <c r="B214" s="183"/>
      <c r="C214" s="69" t="s">
        <v>868</v>
      </c>
      <c r="D214" s="2" t="s">
        <v>8</v>
      </c>
      <c r="E214" s="100">
        <v>100</v>
      </c>
      <c r="F214" s="101"/>
      <c r="G214" s="104"/>
    </row>
    <row r="215" spans="1:7" ht="31.25" customHeight="1" x14ac:dyDescent="0.35">
      <c r="A215" s="135" t="s">
        <v>870</v>
      </c>
      <c r="B215" s="135" t="s">
        <v>582</v>
      </c>
      <c r="C215" s="136" t="s">
        <v>583</v>
      </c>
      <c r="D215" s="113"/>
      <c r="E215" s="119"/>
      <c r="F215" s="114"/>
      <c r="G215" s="120"/>
    </row>
    <row r="216" spans="1:7" ht="61.75" customHeight="1" x14ac:dyDescent="0.35">
      <c r="A216" s="113"/>
      <c r="B216" s="113"/>
      <c r="C216" s="127" t="s">
        <v>584</v>
      </c>
      <c r="D216" s="113"/>
      <c r="E216" s="119"/>
      <c r="F216" s="114"/>
      <c r="G216" s="120"/>
    </row>
    <row r="217" spans="1:7" ht="31.25" customHeight="1" x14ac:dyDescent="0.35">
      <c r="A217" s="113" t="s">
        <v>871</v>
      </c>
      <c r="B217" s="113"/>
      <c r="C217" s="127" t="s">
        <v>565</v>
      </c>
      <c r="D217" s="113" t="s">
        <v>8</v>
      </c>
      <c r="E217" s="119">
        <v>20</v>
      </c>
      <c r="F217" s="114"/>
      <c r="G217" s="120"/>
    </row>
    <row r="218" spans="1:7" ht="32.5" customHeight="1" x14ac:dyDescent="0.35">
      <c r="A218" s="113" t="s">
        <v>872</v>
      </c>
      <c r="B218" s="113"/>
      <c r="C218" s="127" t="s">
        <v>568</v>
      </c>
      <c r="D218" s="113" t="s">
        <v>567</v>
      </c>
      <c r="E218" s="119">
        <v>100</v>
      </c>
      <c r="F218" s="114"/>
      <c r="G218" s="120"/>
    </row>
    <row r="219" spans="1:7" ht="33.5" customHeight="1" x14ac:dyDescent="0.35">
      <c r="A219" s="304" t="s">
        <v>873</v>
      </c>
      <c r="B219" s="304"/>
      <c r="C219" s="304"/>
      <c r="D219" s="304"/>
      <c r="E219" s="304"/>
      <c r="F219" s="304"/>
      <c r="G219" s="188" t="s">
        <v>404</v>
      </c>
    </row>
    <row r="220" spans="1:7" x14ac:dyDescent="0.35">
      <c r="C220" s="71"/>
    </row>
    <row r="221" spans="1:7" ht="19.25" customHeight="1" x14ac:dyDescent="0.35">
      <c r="A221" s="303" t="s">
        <v>1385</v>
      </c>
      <c r="B221" s="303"/>
      <c r="C221" s="303"/>
      <c r="D221" s="303"/>
      <c r="E221" s="303"/>
      <c r="F221" s="303"/>
      <c r="G221" s="303"/>
    </row>
    <row r="222" spans="1:7" ht="21" customHeight="1" x14ac:dyDescent="0.35">
      <c r="A222" s="300" t="s">
        <v>1386</v>
      </c>
      <c r="B222" s="300"/>
      <c r="C222" s="300"/>
      <c r="D222" s="300"/>
      <c r="E222" s="300"/>
      <c r="F222" s="300"/>
      <c r="G222" s="300"/>
    </row>
    <row r="223" spans="1:7" ht="26" x14ac:dyDescent="0.35">
      <c r="A223" s="93" t="s">
        <v>405</v>
      </c>
      <c r="B223" s="94" t="s">
        <v>406</v>
      </c>
      <c r="C223" s="94" t="s">
        <v>585</v>
      </c>
      <c r="D223" s="94" t="s">
        <v>0</v>
      </c>
      <c r="E223" s="94" t="s">
        <v>1</v>
      </c>
      <c r="F223" s="95" t="s">
        <v>2</v>
      </c>
      <c r="G223" s="134" t="s">
        <v>741</v>
      </c>
    </row>
    <row r="224" spans="1:7" ht="27" customHeight="1" x14ac:dyDescent="0.35">
      <c r="A224" s="113"/>
      <c r="B224" s="113"/>
      <c r="C224" s="136" t="s">
        <v>586</v>
      </c>
      <c r="D224" s="113"/>
      <c r="E224" s="119"/>
      <c r="F224" s="114"/>
      <c r="G224" s="137"/>
    </row>
    <row r="225" spans="1:7" ht="31.25" customHeight="1" x14ac:dyDescent="0.35">
      <c r="A225" s="141" t="s">
        <v>879</v>
      </c>
      <c r="B225" s="184" t="s">
        <v>472</v>
      </c>
      <c r="C225" s="142" t="s">
        <v>587</v>
      </c>
      <c r="D225" s="139"/>
      <c r="E225" s="140"/>
      <c r="F225" s="114"/>
      <c r="G225" s="143"/>
    </row>
    <row r="226" spans="1:7" ht="27.5" customHeight="1" x14ac:dyDescent="0.35">
      <c r="A226" s="141" t="s">
        <v>880</v>
      </c>
      <c r="B226" s="184"/>
      <c r="C226" s="142" t="s">
        <v>588</v>
      </c>
      <c r="D226" s="139"/>
      <c r="E226" s="140"/>
      <c r="F226" s="114"/>
      <c r="G226" s="145"/>
    </row>
    <row r="227" spans="1:7" ht="68.5" customHeight="1" x14ac:dyDescent="0.35">
      <c r="A227" s="138" t="s">
        <v>881</v>
      </c>
      <c r="B227" s="147"/>
      <c r="C227" s="144" t="s">
        <v>589</v>
      </c>
      <c r="D227" s="139" t="s">
        <v>3</v>
      </c>
      <c r="E227" s="146">
        <v>1</v>
      </c>
      <c r="F227" s="114"/>
      <c r="G227" s="120"/>
    </row>
    <row r="228" spans="1:7" ht="33" customHeight="1" x14ac:dyDescent="0.35">
      <c r="A228" s="138"/>
      <c r="B228" s="147"/>
      <c r="C228" s="142" t="s">
        <v>590</v>
      </c>
      <c r="D228" s="139"/>
      <c r="E228" s="146"/>
      <c r="F228" s="114"/>
      <c r="G228" s="120"/>
    </row>
    <row r="229" spans="1:7" ht="28.75" customHeight="1" x14ac:dyDescent="0.35">
      <c r="A229" s="138"/>
      <c r="B229" s="147"/>
      <c r="C229" s="142" t="s">
        <v>591</v>
      </c>
      <c r="D229" s="139"/>
      <c r="E229" s="146"/>
      <c r="F229" s="114"/>
      <c r="G229" s="120"/>
    </row>
    <row r="230" spans="1:7" ht="30" customHeight="1" x14ac:dyDescent="0.35">
      <c r="A230" s="141" t="s">
        <v>882</v>
      </c>
      <c r="B230" s="184"/>
      <c r="C230" s="142" t="s">
        <v>874</v>
      </c>
      <c r="D230" s="139" t="s">
        <v>3</v>
      </c>
      <c r="E230" s="146">
        <v>1</v>
      </c>
      <c r="F230" s="114"/>
      <c r="G230" s="120"/>
    </row>
    <row r="231" spans="1:7" ht="25.25" customHeight="1" x14ac:dyDescent="0.35">
      <c r="A231" s="141" t="s">
        <v>883</v>
      </c>
      <c r="B231" s="147"/>
      <c r="C231" s="142" t="s">
        <v>592</v>
      </c>
      <c r="D231" s="139"/>
      <c r="E231" s="146"/>
      <c r="F231" s="114"/>
      <c r="G231" s="120"/>
    </row>
    <row r="232" spans="1:7" ht="38.5" customHeight="1" x14ac:dyDescent="0.35">
      <c r="A232" s="138" t="s">
        <v>884</v>
      </c>
      <c r="B232" s="147" t="s">
        <v>15</v>
      </c>
      <c r="C232" s="144" t="s">
        <v>593</v>
      </c>
      <c r="D232" s="139" t="s">
        <v>11</v>
      </c>
      <c r="E232" s="146">
        <v>30</v>
      </c>
      <c r="F232" s="114"/>
      <c r="G232" s="120"/>
    </row>
    <row r="233" spans="1:7" ht="30" customHeight="1" x14ac:dyDescent="0.35">
      <c r="A233" s="141" t="s">
        <v>885</v>
      </c>
      <c r="B233" s="147"/>
      <c r="C233" s="142" t="s">
        <v>594</v>
      </c>
      <c r="D233" s="139"/>
      <c r="E233" s="146"/>
      <c r="F233" s="114"/>
      <c r="G233" s="120"/>
    </row>
    <row r="234" spans="1:7" ht="44.5" customHeight="1" x14ac:dyDescent="0.35">
      <c r="A234" s="138" t="s">
        <v>886</v>
      </c>
      <c r="B234" s="147" t="s">
        <v>595</v>
      </c>
      <c r="C234" s="144" t="s">
        <v>596</v>
      </c>
      <c r="D234" s="139" t="s">
        <v>11</v>
      </c>
      <c r="E234" s="146">
        <v>30</v>
      </c>
      <c r="F234" s="114"/>
      <c r="G234" s="120"/>
    </row>
    <row r="235" spans="1:7" ht="27" customHeight="1" x14ac:dyDescent="0.35">
      <c r="A235" s="141" t="s">
        <v>887</v>
      </c>
      <c r="B235" s="147"/>
      <c r="C235" s="148" t="s">
        <v>597</v>
      </c>
      <c r="D235" s="139"/>
      <c r="E235" s="146"/>
      <c r="F235" s="114"/>
      <c r="G235" s="120"/>
    </row>
    <row r="236" spans="1:7" x14ac:dyDescent="0.35">
      <c r="A236" s="138" t="s">
        <v>888</v>
      </c>
      <c r="B236" s="147" t="s">
        <v>582</v>
      </c>
      <c r="C236" s="144" t="s">
        <v>598</v>
      </c>
      <c r="D236" s="139" t="s">
        <v>599</v>
      </c>
      <c r="E236" s="146">
        <v>150</v>
      </c>
      <c r="F236" s="114"/>
      <c r="G236" s="120"/>
    </row>
    <row r="237" spans="1:7" ht="58.25" customHeight="1" x14ac:dyDescent="0.35">
      <c r="A237" s="138" t="s">
        <v>889</v>
      </c>
      <c r="B237" s="147" t="s">
        <v>600</v>
      </c>
      <c r="C237" s="144" t="s">
        <v>601</v>
      </c>
      <c r="D237" s="139" t="s">
        <v>599</v>
      </c>
      <c r="E237" s="146">
        <v>30</v>
      </c>
      <c r="F237" s="114"/>
      <c r="G237" s="120"/>
    </row>
    <row r="238" spans="1:7" ht="30.5" customHeight="1" x14ac:dyDescent="0.35">
      <c r="A238" s="147" t="s">
        <v>890</v>
      </c>
      <c r="B238" s="147" t="s">
        <v>602</v>
      </c>
      <c r="C238" s="149" t="s">
        <v>603</v>
      </c>
      <c r="D238" s="139" t="s">
        <v>3</v>
      </c>
      <c r="E238" s="150">
        <v>1</v>
      </c>
      <c r="F238" s="114"/>
      <c r="G238" s="120"/>
    </row>
    <row r="239" spans="1:7" ht="28.75" customHeight="1" x14ac:dyDescent="0.35">
      <c r="A239" s="295" t="s">
        <v>892</v>
      </c>
      <c r="B239" s="296"/>
      <c r="C239" s="296"/>
      <c r="D239" s="296"/>
      <c r="E239" s="296"/>
      <c r="F239" s="297"/>
      <c r="G239" s="188" t="s">
        <v>404</v>
      </c>
    </row>
    <row r="240" spans="1:7" x14ac:dyDescent="0.35">
      <c r="C240" s="71"/>
    </row>
    <row r="241" spans="1:7" x14ac:dyDescent="0.35">
      <c r="A241" s="303" t="s">
        <v>1385</v>
      </c>
      <c r="B241" s="303"/>
      <c r="C241" s="303"/>
      <c r="D241" s="303"/>
      <c r="E241" s="303"/>
      <c r="F241" s="303"/>
      <c r="G241" s="303"/>
    </row>
    <row r="242" spans="1:7" x14ac:dyDescent="0.35">
      <c r="A242" s="300" t="s">
        <v>891</v>
      </c>
      <c r="B242" s="300"/>
      <c r="C242" s="300"/>
      <c r="D242" s="300"/>
      <c r="E242" s="300"/>
      <c r="F242" s="300"/>
      <c r="G242" s="300"/>
    </row>
    <row r="243" spans="1:7" ht="26" x14ac:dyDescent="0.35">
      <c r="A243" s="93" t="s">
        <v>405</v>
      </c>
      <c r="B243" s="94" t="s">
        <v>406</v>
      </c>
      <c r="C243" s="94" t="s">
        <v>17</v>
      </c>
      <c r="D243" s="94" t="s">
        <v>0</v>
      </c>
      <c r="E243" s="94" t="s">
        <v>1</v>
      </c>
      <c r="F243" s="95" t="s">
        <v>2</v>
      </c>
      <c r="G243" s="134" t="s">
        <v>741</v>
      </c>
    </row>
    <row r="244" spans="1:7" ht="25" x14ac:dyDescent="0.35">
      <c r="A244" s="194" t="s">
        <v>894</v>
      </c>
      <c r="B244" s="151" t="s">
        <v>604</v>
      </c>
      <c r="C244" s="155" t="s">
        <v>605</v>
      </c>
      <c r="D244" s="152"/>
      <c r="E244" s="156"/>
      <c r="F244" s="153"/>
      <c r="G244" s="104"/>
    </row>
    <row r="245" spans="1:7" ht="30" customHeight="1" x14ac:dyDescent="0.35">
      <c r="A245" s="154" t="s">
        <v>895</v>
      </c>
      <c r="B245" s="151" t="s">
        <v>606</v>
      </c>
      <c r="C245" s="155" t="s">
        <v>607</v>
      </c>
      <c r="D245" s="152"/>
      <c r="E245" s="156"/>
      <c r="F245" s="153"/>
      <c r="G245" s="104"/>
    </row>
    <row r="246" spans="1:7" ht="43.25" customHeight="1" x14ac:dyDescent="0.35">
      <c r="A246" s="154"/>
      <c r="B246" s="2"/>
      <c r="C246" s="157" t="s">
        <v>608</v>
      </c>
      <c r="D246" s="152"/>
      <c r="E246" s="156"/>
      <c r="F246" s="153"/>
      <c r="G246" s="104"/>
    </row>
    <row r="247" spans="1:7" ht="29.5" customHeight="1" x14ac:dyDescent="0.35">
      <c r="A247" s="2" t="s">
        <v>896</v>
      </c>
      <c r="B247" s="2" t="s">
        <v>609</v>
      </c>
      <c r="C247" s="158" t="s">
        <v>610</v>
      </c>
      <c r="D247" s="159" t="s">
        <v>611</v>
      </c>
      <c r="E247" s="156">
        <v>30000</v>
      </c>
      <c r="F247" s="101"/>
      <c r="G247" s="120"/>
    </row>
    <row r="248" spans="1:7" ht="36" customHeight="1" x14ac:dyDescent="0.35">
      <c r="A248" s="154" t="s">
        <v>897</v>
      </c>
      <c r="B248" s="151" t="s">
        <v>612</v>
      </c>
      <c r="C248" s="155" t="s">
        <v>613</v>
      </c>
      <c r="D248" s="152"/>
      <c r="E248" s="156"/>
      <c r="F248" s="153"/>
      <c r="G248" s="104"/>
    </row>
    <row r="249" spans="1:7" ht="43.25" customHeight="1" x14ac:dyDescent="0.35">
      <c r="A249" s="160"/>
      <c r="B249" s="2"/>
      <c r="C249" s="158" t="s">
        <v>614</v>
      </c>
      <c r="D249" s="159"/>
      <c r="E249" s="156"/>
      <c r="F249" s="101"/>
      <c r="G249" s="120"/>
    </row>
    <row r="250" spans="1:7" ht="43.25" customHeight="1" x14ac:dyDescent="0.35">
      <c r="A250" s="160" t="s">
        <v>910</v>
      </c>
      <c r="B250" s="2" t="s">
        <v>609</v>
      </c>
      <c r="C250" s="158" t="s">
        <v>615</v>
      </c>
      <c r="D250" s="159" t="s">
        <v>616</v>
      </c>
      <c r="E250" s="156">
        <v>3500</v>
      </c>
      <c r="F250" s="101"/>
      <c r="G250" s="120"/>
    </row>
    <row r="251" spans="1:7" ht="27" customHeight="1" x14ac:dyDescent="0.35">
      <c r="A251" s="154" t="s">
        <v>899</v>
      </c>
      <c r="B251" s="151" t="s">
        <v>617</v>
      </c>
      <c r="C251" s="161" t="s">
        <v>618</v>
      </c>
      <c r="D251" s="159"/>
      <c r="E251" s="156"/>
      <c r="F251" s="153"/>
      <c r="G251" s="120"/>
    </row>
    <row r="252" spans="1:7" ht="52.25" customHeight="1" x14ac:dyDescent="0.35">
      <c r="A252" s="154"/>
      <c r="B252" s="151"/>
      <c r="C252" s="158" t="s">
        <v>619</v>
      </c>
      <c r="D252" s="159"/>
      <c r="E252" s="156"/>
      <c r="F252" s="153"/>
      <c r="G252" s="120"/>
    </row>
    <row r="253" spans="1:7" ht="30" customHeight="1" x14ac:dyDescent="0.35">
      <c r="A253" s="154" t="s">
        <v>900</v>
      </c>
      <c r="B253" s="151"/>
      <c r="C253" s="158" t="s">
        <v>620</v>
      </c>
      <c r="D253" s="159" t="s">
        <v>8</v>
      </c>
      <c r="E253" s="156">
        <v>1500</v>
      </c>
      <c r="F253" s="153"/>
      <c r="G253" s="120"/>
    </row>
    <row r="254" spans="1:7" ht="33" customHeight="1" x14ac:dyDescent="0.35">
      <c r="A254" s="160" t="s">
        <v>901</v>
      </c>
      <c r="B254" s="2" t="s">
        <v>621</v>
      </c>
      <c r="C254" s="161" t="s">
        <v>622</v>
      </c>
      <c r="D254" s="2"/>
      <c r="E254" s="156"/>
      <c r="F254" s="101"/>
      <c r="G254" s="120"/>
    </row>
    <row r="255" spans="1:7" ht="47.5" customHeight="1" x14ac:dyDescent="0.35">
      <c r="A255" s="154" t="s">
        <v>902</v>
      </c>
      <c r="B255" s="151"/>
      <c r="C255" s="158" t="s">
        <v>623</v>
      </c>
      <c r="D255" s="159" t="s">
        <v>616</v>
      </c>
      <c r="E255" s="156">
        <v>3200</v>
      </c>
      <c r="F255" s="153"/>
      <c r="G255" s="120"/>
    </row>
    <row r="256" spans="1:7" ht="32.5" customHeight="1" x14ac:dyDescent="0.35">
      <c r="A256" s="154" t="s">
        <v>903</v>
      </c>
      <c r="B256" s="151"/>
      <c r="C256" s="158" t="s">
        <v>624</v>
      </c>
      <c r="D256" s="159" t="s">
        <v>616</v>
      </c>
      <c r="E256" s="156">
        <v>3500</v>
      </c>
      <c r="F256" s="153"/>
      <c r="G256" s="120"/>
    </row>
    <row r="257" spans="1:7" ht="39" customHeight="1" x14ac:dyDescent="0.35">
      <c r="A257" s="154" t="s">
        <v>904</v>
      </c>
      <c r="B257" s="151" t="s">
        <v>625</v>
      </c>
      <c r="C257" s="161" t="s">
        <v>626</v>
      </c>
      <c r="D257" s="152"/>
      <c r="E257" s="156"/>
      <c r="F257" s="153"/>
      <c r="G257" s="120"/>
    </row>
    <row r="258" spans="1:7" ht="28.25" customHeight="1" x14ac:dyDescent="0.35">
      <c r="A258" s="154" t="s">
        <v>905</v>
      </c>
      <c r="B258" s="151" t="s">
        <v>609</v>
      </c>
      <c r="C258" s="158" t="s">
        <v>628</v>
      </c>
      <c r="D258" s="159" t="s">
        <v>616</v>
      </c>
      <c r="E258" s="156">
        <v>200</v>
      </c>
      <c r="F258" s="153"/>
      <c r="G258" s="120"/>
    </row>
    <row r="259" spans="1:7" ht="28.75" customHeight="1" x14ac:dyDescent="0.35">
      <c r="A259" s="154" t="s">
        <v>906</v>
      </c>
      <c r="B259" s="151" t="s">
        <v>627</v>
      </c>
      <c r="C259" s="158" t="s">
        <v>630</v>
      </c>
      <c r="D259" s="159" t="s">
        <v>616</v>
      </c>
      <c r="E259" s="156">
        <v>0</v>
      </c>
      <c r="F259" s="162"/>
      <c r="G259" s="120" t="s">
        <v>898</v>
      </c>
    </row>
    <row r="260" spans="1:7" ht="32.5" customHeight="1" x14ac:dyDescent="0.35">
      <c r="A260" s="154" t="s">
        <v>907</v>
      </c>
      <c r="B260" s="151" t="s">
        <v>629</v>
      </c>
      <c r="C260" s="158" t="s">
        <v>632</v>
      </c>
      <c r="D260" s="159" t="s">
        <v>616</v>
      </c>
      <c r="E260" s="156">
        <v>0</v>
      </c>
      <c r="F260" s="153"/>
      <c r="G260" s="104" t="s">
        <v>898</v>
      </c>
    </row>
    <row r="261" spans="1:7" ht="32.5" customHeight="1" x14ac:dyDescent="0.35">
      <c r="A261" s="154" t="s">
        <v>908</v>
      </c>
      <c r="B261" s="151" t="s">
        <v>633</v>
      </c>
      <c r="C261" s="161" t="s">
        <v>634</v>
      </c>
      <c r="D261" s="163"/>
      <c r="E261" s="156"/>
      <c r="F261" s="153"/>
      <c r="G261" s="104"/>
    </row>
    <row r="262" spans="1:7" ht="40.25" customHeight="1" x14ac:dyDescent="0.35">
      <c r="A262" s="154"/>
      <c r="B262" s="151"/>
      <c r="C262" s="158" t="s">
        <v>636</v>
      </c>
      <c r="D262" s="152"/>
      <c r="E262" s="156"/>
      <c r="F262" s="153"/>
      <c r="G262" s="104"/>
    </row>
    <row r="263" spans="1:7" ht="29.5" customHeight="1" x14ac:dyDescent="0.35">
      <c r="A263" s="154" t="s">
        <v>909</v>
      </c>
      <c r="B263" s="151" t="s">
        <v>609</v>
      </c>
      <c r="C263" s="158" t="s">
        <v>634</v>
      </c>
      <c r="D263" s="159" t="s">
        <v>616</v>
      </c>
      <c r="E263" s="156">
        <v>600</v>
      </c>
      <c r="F263" s="153"/>
      <c r="G263" s="120"/>
    </row>
    <row r="264" spans="1:7" ht="27" customHeight="1" x14ac:dyDescent="0.35">
      <c r="A264" s="194" t="s">
        <v>911</v>
      </c>
      <c r="B264" s="185" t="s">
        <v>637</v>
      </c>
      <c r="C264" s="161" t="s">
        <v>638</v>
      </c>
      <c r="D264" s="152"/>
      <c r="E264" s="156"/>
      <c r="F264" s="153"/>
      <c r="G264" s="120"/>
    </row>
    <row r="265" spans="1:7" ht="30" customHeight="1" x14ac:dyDescent="0.35">
      <c r="A265" s="154"/>
      <c r="B265" s="151" t="s">
        <v>639</v>
      </c>
      <c r="C265" s="158" t="s">
        <v>640</v>
      </c>
      <c r="D265" s="152"/>
      <c r="E265" s="156"/>
      <c r="F265" s="153"/>
      <c r="G265" s="120"/>
    </row>
    <row r="266" spans="1:7" ht="72" customHeight="1" x14ac:dyDescent="0.35">
      <c r="A266" s="154"/>
      <c r="B266" s="151" t="s">
        <v>635</v>
      </c>
      <c r="C266" s="158" t="s">
        <v>641</v>
      </c>
      <c r="D266" s="152"/>
      <c r="E266" s="156"/>
      <c r="F266" s="153"/>
      <c r="G266" s="120"/>
    </row>
    <row r="267" spans="1:7" ht="34.75" customHeight="1" x14ac:dyDescent="0.35">
      <c r="A267" s="154" t="s">
        <v>912</v>
      </c>
      <c r="B267" s="151"/>
      <c r="C267" s="158" t="s">
        <v>642</v>
      </c>
      <c r="D267" s="159" t="s">
        <v>616</v>
      </c>
      <c r="E267" s="156">
        <v>500</v>
      </c>
      <c r="F267" s="164"/>
      <c r="G267" s="120"/>
    </row>
    <row r="268" spans="1:7" ht="34.25" customHeight="1" x14ac:dyDescent="0.35">
      <c r="A268" s="154" t="s">
        <v>913</v>
      </c>
      <c r="B268" s="151"/>
      <c r="C268" s="158" t="s">
        <v>643</v>
      </c>
      <c r="D268" s="159" t="s">
        <v>611</v>
      </c>
      <c r="E268" s="156">
        <v>4700</v>
      </c>
      <c r="F268" s="164"/>
      <c r="G268" s="120"/>
    </row>
    <row r="269" spans="1:7" ht="28.75" customHeight="1" x14ac:dyDescent="0.35">
      <c r="A269" s="304" t="s">
        <v>363</v>
      </c>
      <c r="B269" s="304"/>
      <c r="C269" s="304"/>
      <c r="D269" s="304"/>
      <c r="E269" s="304"/>
      <c r="F269" s="304"/>
      <c r="G269" s="188" t="s">
        <v>404</v>
      </c>
    </row>
    <row r="270" spans="1:7" x14ac:dyDescent="0.35">
      <c r="A270" s="303" t="s">
        <v>1385</v>
      </c>
      <c r="B270" s="303"/>
      <c r="C270" s="303"/>
      <c r="D270" s="303"/>
      <c r="E270" s="303"/>
      <c r="F270" s="303"/>
      <c r="G270" s="303"/>
    </row>
    <row r="271" spans="1:7" x14ac:dyDescent="0.35">
      <c r="A271" s="300" t="s">
        <v>891</v>
      </c>
      <c r="B271" s="300"/>
      <c r="C271" s="300"/>
      <c r="D271" s="300"/>
      <c r="E271" s="300"/>
      <c r="F271" s="300"/>
      <c r="G271" s="300"/>
    </row>
    <row r="272" spans="1:7" ht="26" x14ac:dyDescent="0.35">
      <c r="A272" s="93" t="s">
        <v>405</v>
      </c>
      <c r="B272" s="94" t="s">
        <v>406</v>
      </c>
      <c r="C272" s="94" t="s">
        <v>17</v>
      </c>
      <c r="D272" s="94" t="s">
        <v>0</v>
      </c>
      <c r="E272" s="94" t="s">
        <v>1</v>
      </c>
      <c r="F272" s="95" t="s">
        <v>2</v>
      </c>
      <c r="G272" s="134" t="s">
        <v>407</v>
      </c>
    </row>
    <row r="273" spans="1:7" ht="35.5" customHeight="1" x14ac:dyDescent="0.35">
      <c r="A273" s="295" t="s">
        <v>440</v>
      </c>
      <c r="B273" s="301"/>
      <c r="C273" s="301"/>
      <c r="D273" s="301"/>
      <c r="E273" s="301"/>
      <c r="F273" s="302"/>
      <c r="G273" s="189" t="s">
        <v>404</v>
      </c>
    </row>
    <row r="274" spans="1:7" ht="35.5" customHeight="1" x14ac:dyDescent="0.35">
      <c r="A274" s="154" t="s">
        <v>914</v>
      </c>
      <c r="B274" s="151"/>
      <c r="C274" s="158" t="s">
        <v>644</v>
      </c>
      <c r="D274" s="159" t="s">
        <v>616</v>
      </c>
      <c r="E274" s="156">
        <v>100</v>
      </c>
      <c r="F274" s="164"/>
      <c r="G274" s="120"/>
    </row>
    <row r="275" spans="1:7" ht="25.25" customHeight="1" x14ac:dyDescent="0.35">
      <c r="A275" s="154" t="s">
        <v>915</v>
      </c>
      <c r="B275" s="151"/>
      <c r="C275" s="158" t="s">
        <v>645</v>
      </c>
      <c r="D275" s="159" t="s">
        <v>611</v>
      </c>
      <c r="E275" s="156">
        <v>380</v>
      </c>
      <c r="F275" s="164"/>
      <c r="G275" s="120"/>
    </row>
    <row r="276" spans="1:7" ht="34.75" customHeight="1" x14ac:dyDescent="0.35">
      <c r="A276" s="154" t="s">
        <v>916</v>
      </c>
      <c r="B276" s="151"/>
      <c r="C276" s="158" t="s">
        <v>646</v>
      </c>
      <c r="D276" s="159" t="s">
        <v>611</v>
      </c>
      <c r="E276" s="156">
        <v>300</v>
      </c>
      <c r="F276" s="164"/>
      <c r="G276" s="120"/>
    </row>
    <row r="277" spans="1:7" ht="31.25" customHeight="1" x14ac:dyDescent="0.35">
      <c r="A277" s="194" t="s">
        <v>917</v>
      </c>
      <c r="B277" s="151"/>
      <c r="C277" s="161" t="s">
        <v>647</v>
      </c>
      <c r="D277" s="152"/>
      <c r="E277" s="156"/>
      <c r="F277" s="153"/>
      <c r="G277" s="120"/>
    </row>
    <row r="278" spans="1:7" ht="34.25" customHeight="1" x14ac:dyDescent="0.35">
      <c r="A278" s="194" t="s">
        <v>918</v>
      </c>
      <c r="B278" s="151"/>
      <c r="C278" s="161" t="s">
        <v>648</v>
      </c>
      <c r="D278" s="152"/>
      <c r="E278" s="156"/>
      <c r="F278" s="153"/>
      <c r="G278" s="120" t="str">
        <f t="shared" ref="G278" si="2">IF(E278&gt;0, E278*F278, " ")</f>
        <v xml:space="preserve"> </v>
      </c>
    </row>
    <row r="279" spans="1:7" ht="30" customHeight="1" x14ac:dyDescent="0.35">
      <c r="A279" s="154" t="s">
        <v>919</v>
      </c>
      <c r="B279" s="165" t="s">
        <v>649</v>
      </c>
      <c r="C279" s="161" t="s">
        <v>650</v>
      </c>
      <c r="D279" s="152"/>
      <c r="E279" s="156"/>
      <c r="F279" s="153"/>
      <c r="G279" s="120"/>
    </row>
    <row r="280" spans="1:7" ht="34.25" customHeight="1" x14ac:dyDescent="0.35">
      <c r="A280" s="154" t="s">
        <v>920</v>
      </c>
      <c r="B280" s="151" t="s">
        <v>651</v>
      </c>
      <c r="C280" s="158" t="s">
        <v>652</v>
      </c>
      <c r="D280" s="159" t="s">
        <v>616</v>
      </c>
      <c r="E280" s="156">
        <v>70</v>
      </c>
      <c r="F280" s="164"/>
      <c r="G280" s="120"/>
    </row>
    <row r="281" spans="1:7" ht="33" customHeight="1" x14ac:dyDescent="0.35">
      <c r="A281" s="154"/>
      <c r="B281" s="151" t="s">
        <v>653</v>
      </c>
      <c r="C281" s="158" t="s">
        <v>74</v>
      </c>
      <c r="D281" s="152"/>
      <c r="E281" s="156"/>
      <c r="F281" s="164"/>
      <c r="G281" s="120"/>
    </row>
    <row r="282" spans="1:7" ht="34.25" customHeight="1" x14ac:dyDescent="0.35">
      <c r="A282" s="154" t="s">
        <v>921</v>
      </c>
      <c r="B282" s="151" t="s">
        <v>635</v>
      </c>
      <c r="C282" s="158" t="s">
        <v>654</v>
      </c>
      <c r="D282" s="159" t="s">
        <v>611</v>
      </c>
      <c r="E282" s="156">
        <v>300</v>
      </c>
      <c r="F282" s="164"/>
      <c r="G282" s="120"/>
    </row>
    <row r="283" spans="1:7" ht="34.25" customHeight="1" x14ac:dyDescent="0.35">
      <c r="A283" s="154" t="s">
        <v>922</v>
      </c>
      <c r="B283" s="151" t="s">
        <v>655</v>
      </c>
      <c r="C283" s="158" t="s">
        <v>656</v>
      </c>
      <c r="D283" s="159" t="s">
        <v>611</v>
      </c>
      <c r="E283" s="156">
        <v>120</v>
      </c>
      <c r="F283" s="164"/>
      <c r="G283" s="120"/>
    </row>
    <row r="284" spans="1:7" ht="30" customHeight="1" x14ac:dyDescent="0.35">
      <c r="A284" s="154" t="s">
        <v>923</v>
      </c>
      <c r="B284" s="151" t="s">
        <v>657</v>
      </c>
      <c r="C284" s="66" t="s">
        <v>658</v>
      </c>
      <c r="D284" s="159"/>
      <c r="E284" s="166"/>
      <c r="F284" s="164"/>
      <c r="G284" s="120"/>
    </row>
    <row r="285" spans="1:7" ht="31.75" customHeight="1" x14ac:dyDescent="0.35">
      <c r="A285" s="154" t="s">
        <v>924</v>
      </c>
      <c r="B285" s="151"/>
      <c r="C285" s="158" t="s">
        <v>659</v>
      </c>
      <c r="D285" s="159" t="s">
        <v>611</v>
      </c>
      <c r="E285" s="156">
        <v>350</v>
      </c>
      <c r="F285" s="164"/>
      <c r="G285" s="120"/>
    </row>
    <row r="286" spans="1:7" ht="36" customHeight="1" x14ac:dyDescent="0.35">
      <c r="A286" s="295" t="s">
        <v>893</v>
      </c>
      <c r="B286" s="296"/>
      <c r="C286" s="296"/>
      <c r="D286" s="296"/>
      <c r="E286" s="296"/>
      <c r="F286" s="297"/>
      <c r="G286" s="188" t="s">
        <v>404</v>
      </c>
    </row>
  </sheetData>
  <mergeCells count="47">
    <mergeCell ref="A196:G196"/>
    <mergeCell ref="A198:F198"/>
    <mergeCell ref="A194:F194"/>
    <mergeCell ref="A270:G270"/>
    <mergeCell ref="A271:G271"/>
    <mergeCell ref="A273:F273"/>
    <mergeCell ref="A205:G205"/>
    <mergeCell ref="A221:G221"/>
    <mergeCell ref="A241:G241"/>
    <mergeCell ref="A119:F119"/>
    <mergeCell ref="A120:G120"/>
    <mergeCell ref="A121:G121"/>
    <mergeCell ref="A123:F123"/>
    <mergeCell ref="A269:F269"/>
    <mergeCell ref="A167:G167"/>
    <mergeCell ref="A168:G168"/>
    <mergeCell ref="A170:F170"/>
    <mergeCell ref="A143:F143"/>
    <mergeCell ref="A144:G144"/>
    <mergeCell ref="A145:G145"/>
    <mergeCell ref="A147:F147"/>
    <mergeCell ref="A166:F166"/>
    <mergeCell ref="A195:G195"/>
    <mergeCell ref="A286:F286"/>
    <mergeCell ref="A1:G1"/>
    <mergeCell ref="A50:G50"/>
    <mergeCell ref="A29:G29"/>
    <mergeCell ref="A71:F71"/>
    <mergeCell ref="A72:G72"/>
    <mergeCell ref="A73:G73"/>
    <mergeCell ref="A203:F203"/>
    <mergeCell ref="A206:G206"/>
    <mergeCell ref="A219:F219"/>
    <mergeCell ref="A222:G222"/>
    <mergeCell ref="A239:F239"/>
    <mergeCell ref="A242:G242"/>
    <mergeCell ref="A96:F96"/>
    <mergeCell ref="A100:F100"/>
    <mergeCell ref="A98:G98"/>
    <mergeCell ref="A48:F48"/>
    <mergeCell ref="A51:G51"/>
    <mergeCell ref="A75:F75"/>
    <mergeCell ref="A2:G2"/>
    <mergeCell ref="A28:F28"/>
    <mergeCell ref="A30:G30"/>
    <mergeCell ref="A32:F32"/>
    <mergeCell ref="A97:G97"/>
  </mergeCells>
  <phoneticPr fontId="19" type="noConversion"/>
  <pageMargins left="0.7" right="0.7" top="0.75" bottom="0.75" header="0.3" footer="0.3"/>
  <pageSetup paperSize="9" scale="70" orientation="portrait" r:id="rId1"/>
  <rowBreaks count="12" manualBreakCount="12">
    <brk id="28" max="16383" man="1"/>
    <brk id="49" max="16383" man="1"/>
    <brk id="71" max="16383" man="1"/>
    <brk id="96" max="16383" man="1"/>
    <brk id="119" max="16383" man="1"/>
    <brk id="143" max="16383" man="1"/>
    <brk id="166" max="16383" man="1"/>
    <brk id="194" max="16383" man="1"/>
    <brk id="203" max="16383" man="1"/>
    <brk id="219" max="16383" man="1"/>
    <brk id="239" max="16383" man="1"/>
    <brk id="26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D16E9-03D1-4905-9876-3E5C3EE87D80}">
  <dimension ref="A1:I706"/>
  <sheetViews>
    <sheetView showGridLines="0" topLeftCell="A185" zoomScale="90" zoomScaleNormal="90" zoomScaleSheetLayoutView="90" workbookViewId="0">
      <selection activeCell="A187" sqref="A187:I204"/>
    </sheetView>
  </sheetViews>
  <sheetFormatPr defaultColWidth="8.81640625" defaultRowHeight="12.5" x14ac:dyDescent="0.35"/>
  <cols>
    <col min="1" max="1" width="12.36328125" style="18" customWidth="1"/>
    <col min="2" max="2" width="10.6328125" style="19" customWidth="1"/>
    <col min="3" max="3" width="4.36328125" style="5" customWidth="1"/>
    <col min="4" max="4" width="3.6328125" style="5" customWidth="1"/>
    <col min="5" max="5" width="47.36328125" style="5" customWidth="1"/>
    <col min="6" max="6" width="7.453125" style="19" customWidth="1"/>
    <col min="7" max="7" width="8.1796875" style="18" customWidth="1"/>
    <col min="8" max="8" width="15.453125" style="56" customWidth="1"/>
    <col min="9" max="9" width="20" style="56" customWidth="1"/>
    <col min="10" max="16384" width="8.81640625" style="5"/>
  </cols>
  <sheetData>
    <row r="1" spans="1:9" ht="13" x14ac:dyDescent="0.35">
      <c r="A1" s="298" t="s">
        <v>1387</v>
      </c>
      <c r="B1" s="298"/>
      <c r="C1" s="298"/>
      <c r="D1" s="298"/>
      <c r="E1" s="298"/>
      <c r="F1" s="298"/>
      <c r="G1" s="298"/>
      <c r="H1" s="298"/>
      <c r="I1" s="298"/>
    </row>
    <row r="2" spans="1:9" ht="29.5" customHeight="1" x14ac:dyDescent="0.35">
      <c r="A2" s="325" t="s">
        <v>1390</v>
      </c>
      <c r="B2" s="325"/>
      <c r="C2" s="325"/>
      <c r="D2" s="325"/>
      <c r="E2" s="325"/>
      <c r="F2" s="325"/>
      <c r="G2" s="325"/>
      <c r="H2" s="325"/>
      <c r="I2" s="325"/>
    </row>
    <row r="3" spans="1:9" ht="28.75" customHeight="1" x14ac:dyDescent="0.35">
      <c r="A3" s="6" t="s">
        <v>18</v>
      </c>
      <c r="B3" s="20" t="s">
        <v>374</v>
      </c>
      <c r="C3" s="326" t="s">
        <v>17</v>
      </c>
      <c r="D3" s="327"/>
      <c r="E3" s="328"/>
      <c r="F3" s="6" t="s">
        <v>0</v>
      </c>
      <c r="G3" s="7" t="s">
        <v>1</v>
      </c>
      <c r="H3" s="43" t="s">
        <v>2</v>
      </c>
      <c r="I3" s="20" t="s">
        <v>939</v>
      </c>
    </row>
    <row r="4" spans="1:9" s="11" customFormat="1" ht="24" customHeight="1" x14ac:dyDescent="0.35">
      <c r="A4" s="8" t="s">
        <v>743</v>
      </c>
      <c r="B4" s="9"/>
      <c r="C4" s="320" t="s">
        <v>19</v>
      </c>
      <c r="D4" s="321"/>
      <c r="E4" s="342"/>
      <c r="F4" s="4"/>
      <c r="G4" s="10"/>
      <c r="H4" s="45"/>
      <c r="I4" s="46"/>
    </row>
    <row r="5" spans="1:9" ht="39" customHeight="1" x14ac:dyDescent="0.35">
      <c r="A5" s="12" t="s">
        <v>744</v>
      </c>
      <c r="B5" s="9"/>
      <c r="C5" s="343" t="s">
        <v>20</v>
      </c>
      <c r="D5" s="344"/>
      <c r="E5" s="345"/>
      <c r="F5" s="4" t="s">
        <v>12</v>
      </c>
      <c r="G5" s="10">
        <v>1</v>
      </c>
      <c r="H5" s="45"/>
      <c r="I5" s="46"/>
    </row>
    <row r="6" spans="1:9" ht="52.75" customHeight="1" x14ac:dyDescent="0.35">
      <c r="A6" s="12" t="s">
        <v>745</v>
      </c>
      <c r="B6" s="4"/>
      <c r="C6" s="346" t="s">
        <v>21</v>
      </c>
      <c r="D6" s="347"/>
      <c r="E6" s="348"/>
      <c r="F6" s="4" t="s">
        <v>12</v>
      </c>
      <c r="G6" s="10">
        <v>1</v>
      </c>
      <c r="H6" s="45"/>
      <c r="I6" s="46"/>
    </row>
    <row r="7" spans="1:9" ht="32" customHeight="1" x14ac:dyDescent="0.35">
      <c r="A7" s="12" t="s">
        <v>746</v>
      </c>
      <c r="B7" s="4"/>
      <c r="C7" s="346" t="s">
        <v>22</v>
      </c>
      <c r="D7" s="347"/>
      <c r="E7" s="348"/>
      <c r="F7" s="4" t="s">
        <v>12</v>
      </c>
      <c r="G7" s="10">
        <v>1</v>
      </c>
      <c r="H7" s="45"/>
      <c r="I7" s="46"/>
    </row>
    <row r="8" spans="1:9" ht="66.5" customHeight="1" x14ac:dyDescent="0.35">
      <c r="A8" s="12" t="s">
        <v>927</v>
      </c>
      <c r="B8" s="12"/>
      <c r="C8" s="353" t="s">
        <v>23</v>
      </c>
      <c r="D8" s="354"/>
      <c r="E8" s="355"/>
      <c r="F8" s="13" t="s">
        <v>12</v>
      </c>
      <c r="G8" s="10">
        <v>1</v>
      </c>
      <c r="H8" s="45"/>
      <c r="I8" s="46"/>
    </row>
    <row r="9" spans="1:9" ht="41.5" customHeight="1" x14ac:dyDescent="0.35">
      <c r="A9" s="12" t="s">
        <v>928</v>
      </c>
      <c r="B9" s="12"/>
      <c r="C9" s="356" t="s">
        <v>24</v>
      </c>
      <c r="D9" s="357"/>
      <c r="E9" s="358"/>
      <c r="F9" s="13" t="s">
        <v>12</v>
      </c>
      <c r="G9" s="10">
        <v>1</v>
      </c>
      <c r="H9" s="47"/>
      <c r="I9" s="46"/>
    </row>
    <row r="10" spans="1:9" ht="49.25" customHeight="1" x14ac:dyDescent="0.35">
      <c r="A10" s="12" t="s">
        <v>929</v>
      </c>
      <c r="B10" s="9"/>
      <c r="C10" s="346" t="s">
        <v>25</v>
      </c>
      <c r="D10" s="347"/>
      <c r="E10" s="348"/>
      <c r="F10" s="4" t="s">
        <v>26</v>
      </c>
      <c r="G10" s="10">
        <v>1</v>
      </c>
      <c r="H10" s="47"/>
      <c r="I10" s="46"/>
    </row>
    <row r="11" spans="1:9" ht="34.25" customHeight="1" x14ac:dyDescent="0.35">
      <c r="A11" s="12" t="s">
        <v>930</v>
      </c>
      <c r="B11" s="4"/>
      <c r="C11" s="350" t="s">
        <v>27</v>
      </c>
      <c r="D11" s="351"/>
      <c r="E11" s="352"/>
      <c r="F11" s="2" t="s">
        <v>28</v>
      </c>
      <c r="G11" s="14">
        <v>1</v>
      </c>
      <c r="H11" s="45"/>
      <c r="I11" s="46"/>
    </row>
    <row r="12" spans="1:9" s="11" customFormat="1" ht="24" customHeight="1" x14ac:dyDescent="0.35">
      <c r="A12" s="8" t="s">
        <v>747</v>
      </c>
      <c r="B12" s="9"/>
      <c r="C12" s="320" t="s">
        <v>29</v>
      </c>
      <c r="D12" s="321"/>
      <c r="E12" s="342"/>
      <c r="F12" s="4"/>
      <c r="G12" s="10"/>
      <c r="H12" s="45"/>
      <c r="I12" s="46"/>
    </row>
    <row r="13" spans="1:9" ht="30.5" customHeight="1" x14ac:dyDescent="0.35">
      <c r="A13" s="12" t="s">
        <v>660</v>
      </c>
      <c r="B13" s="12"/>
      <c r="C13" s="350" t="s">
        <v>30</v>
      </c>
      <c r="D13" s="351"/>
      <c r="E13" s="352"/>
      <c r="F13" s="16" t="s">
        <v>26</v>
      </c>
      <c r="G13" s="15">
        <v>2</v>
      </c>
      <c r="H13" s="47"/>
      <c r="I13" s="46"/>
    </row>
    <row r="14" spans="1:9" ht="40.25" customHeight="1" x14ac:dyDescent="0.35">
      <c r="A14" s="12" t="s">
        <v>663</v>
      </c>
      <c r="B14" s="12"/>
      <c r="C14" s="350" t="s">
        <v>31</v>
      </c>
      <c r="D14" s="351"/>
      <c r="E14" s="352"/>
      <c r="F14" s="16" t="s">
        <v>26</v>
      </c>
      <c r="G14" s="15">
        <v>2</v>
      </c>
      <c r="H14" s="47"/>
      <c r="I14" s="46"/>
    </row>
    <row r="15" spans="1:9" ht="32.5" customHeight="1" x14ac:dyDescent="0.35">
      <c r="A15" s="12" t="s">
        <v>666</v>
      </c>
      <c r="B15" s="12"/>
      <c r="C15" s="350" t="s">
        <v>32</v>
      </c>
      <c r="D15" s="351"/>
      <c r="E15" s="352"/>
      <c r="F15" s="16" t="s">
        <v>26</v>
      </c>
      <c r="G15" s="15">
        <v>2</v>
      </c>
      <c r="H15" s="47"/>
      <c r="I15" s="46"/>
    </row>
    <row r="16" spans="1:9" ht="33.5" customHeight="1" x14ac:dyDescent="0.35">
      <c r="A16" s="12" t="s">
        <v>667</v>
      </c>
      <c r="B16" s="4"/>
      <c r="C16" s="350" t="s">
        <v>33</v>
      </c>
      <c r="D16" s="351"/>
      <c r="E16" s="352"/>
      <c r="F16" s="2" t="s">
        <v>28</v>
      </c>
      <c r="G16" s="14">
        <v>1</v>
      </c>
      <c r="H16" s="45"/>
      <c r="I16" s="46"/>
    </row>
    <row r="17" spans="1:9" ht="17" customHeight="1" x14ac:dyDescent="0.35">
      <c r="A17" s="12" t="s">
        <v>670</v>
      </c>
      <c r="B17" s="4"/>
      <c r="C17" s="350" t="s">
        <v>34</v>
      </c>
      <c r="D17" s="351"/>
      <c r="E17" s="352"/>
      <c r="F17" s="2" t="s">
        <v>26</v>
      </c>
      <c r="G17" s="14">
        <v>2</v>
      </c>
      <c r="H17" s="45"/>
      <c r="I17" s="46"/>
    </row>
    <row r="18" spans="1:9" ht="45.5" customHeight="1" x14ac:dyDescent="0.35">
      <c r="A18" s="12" t="s">
        <v>748</v>
      </c>
      <c r="B18" s="4"/>
      <c r="C18" s="350" t="s">
        <v>35</v>
      </c>
      <c r="D18" s="351"/>
      <c r="E18" s="352"/>
      <c r="F18" s="2" t="s">
        <v>28</v>
      </c>
      <c r="G18" s="14">
        <v>1</v>
      </c>
      <c r="H18" s="45"/>
      <c r="I18" s="46"/>
    </row>
    <row r="19" spans="1:9" ht="32" customHeight="1" x14ac:dyDescent="0.35">
      <c r="A19" s="12" t="s">
        <v>749</v>
      </c>
      <c r="B19" s="4"/>
      <c r="C19" s="350" t="s">
        <v>36</v>
      </c>
      <c r="D19" s="351"/>
      <c r="E19" s="352"/>
      <c r="F19" s="2" t="s">
        <v>26</v>
      </c>
      <c r="G19" s="14">
        <v>3</v>
      </c>
      <c r="H19" s="45"/>
      <c r="I19" s="46"/>
    </row>
    <row r="20" spans="1:9" s="11" customFormat="1" ht="24" customHeight="1" x14ac:dyDescent="0.35">
      <c r="A20" s="12" t="s">
        <v>750</v>
      </c>
      <c r="B20" s="4"/>
      <c r="C20" s="337" t="s">
        <v>37</v>
      </c>
      <c r="D20" s="338"/>
      <c r="E20" s="359"/>
      <c r="F20" s="4" t="s">
        <v>26</v>
      </c>
      <c r="G20" s="10">
        <v>3</v>
      </c>
      <c r="H20" s="45"/>
      <c r="I20" s="46"/>
    </row>
    <row r="21" spans="1:9" ht="33.5" customHeight="1" x14ac:dyDescent="0.35">
      <c r="A21" s="12" t="s">
        <v>931</v>
      </c>
      <c r="B21" s="4"/>
      <c r="C21" s="350" t="s">
        <v>27</v>
      </c>
      <c r="D21" s="351"/>
      <c r="E21" s="352"/>
      <c r="F21" s="2" t="s">
        <v>28</v>
      </c>
      <c r="G21" s="14">
        <v>1</v>
      </c>
      <c r="H21" s="45"/>
      <c r="I21" s="46"/>
    </row>
    <row r="22" spans="1:9" s="11" customFormat="1" ht="40.75" customHeight="1" x14ac:dyDescent="0.35">
      <c r="A22" s="8" t="s">
        <v>751</v>
      </c>
      <c r="B22" s="9"/>
      <c r="C22" s="320" t="s">
        <v>38</v>
      </c>
      <c r="D22" s="321"/>
      <c r="E22" s="342"/>
      <c r="F22" s="4"/>
      <c r="G22" s="10"/>
      <c r="H22" s="45"/>
      <c r="I22" s="46"/>
    </row>
    <row r="23" spans="1:9" ht="44.5" customHeight="1" x14ac:dyDescent="0.35">
      <c r="A23" s="12" t="s">
        <v>675</v>
      </c>
      <c r="B23" s="4"/>
      <c r="C23" s="360" t="s">
        <v>39</v>
      </c>
      <c r="D23" s="361"/>
      <c r="E23" s="362"/>
      <c r="F23" s="4" t="s">
        <v>28</v>
      </c>
      <c r="G23" s="14">
        <v>1</v>
      </c>
      <c r="H23" s="45"/>
      <c r="I23" s="46"/>
    </row>
    <row r="24" spans="1:9" ht="42" customHeight="1" x14ac:dyDescent="0.35">
      <c r="A24" s="12" t="s">
        <v>752</v>
      </c>
      <c r="B24" s="4"/>
      <c r="C24" s="350" t="s">
        <v>40</v>
      </c>
      <c r="D24" s="351"/>
      <c r="E24" s="352"/>
      <c r="F24" s="2" t="s">
        <v>26</v>
      </c>
      <c r="G24" s="14">
        <v>1</v>
      </c>
      <c r="H24" s="45"/>
      <c r="I24" s="46"/>
    </row>
    <row r="25" spans="1:9" ht="31.75" customHeight="1" x14ac:dyDescent="0.35">
      <c r="A25" s="12" t="s">
        <v>685</v>
      </c>
      <c r="B25" s="9"/>
      <c r="C25" s="360" t="s">
        <v>41</v>
      </c>
      <c r="D25" s="361"/>
      <c r="E25" s="362"/>
      <c r="F25" s="4" t="s">
        <v>28</v>
      </c>
      <c r="G25" s="14">
        <v>1</v>
      </c>
      <c r="H25" s="45"/>
      <c r="I25" s="46"/>
    </row>
    <row r="26" spans="1:9" s="71" customFormat="1" ht="29.5" customHeight="1" x14ac:dyDescent="0.35">
      <c r="A26" s="295" t="s">
        <v>363</v>
      </c>
      <c r="B26" s="301"/>
      <c r="C26" s="301"/>
      <c r="D26" s="301"/>
      <c r="E26" s="301"/>
      <c r="F26" s="302"/>
      <c r="G26" s="188"/>
      <c r="H26" s="196"/>
      <c r="I26" s="197" t="s">
        <v>404</v>
      </c>
    </row>
    <row r="27" spans="1:9" ht="13" x14ac:dyDescent="0.35">
      <c r="A27" s="298" t="s">
        <v>1388</v>
      </c>
      <c r="B27" s="298"/>
      <c r="C27" s="298"/>
      <c r="D27" s="298"/>
      <c r="E27" s="298"/>
      <c r="F27" s="298"/>
      <c r="G27" s="298"/>
      <c r="H27" s="298"/>
      <c r="I27" s="298"/>
    </row>
    <row r="28" spans="1:9" ht="29.5" customHeight="1" x14ac:dyDescent="0.35">
      <c r="A28" s="325" t="s">
        <v>926</v>
      </c>
      <c r="B28" s="325"/>
      <c r="C28" s="325"/>
      <c r="D28" s="325"/>
      <c r="E28" s="325"/>
      <c r="F28" s="325"/>
      <c r="G28" s="325"/>
      <c r="H28" s="325"/>
      <c r="I28" s="325"/>
    </row>
    <row r="29" spans="1:9" ht="28.75" customHeight="1" x14ac:dyDescent="0.35">
      <c r="A29" s="6" t="s">
        <v>18</v>
      </c>
      <c r="B29" s="20" t="s">
        <v>374</v>
      </c>
      <c r="C29" s="326" t="s">
        <v>17</v>
      </c>
      <c r="D29" s="327"/>
      <c r="E29" s="328"/>
      <c r="F29" s="6" t="s">
        <v>0</v>
      </c>
      <c r="G29" s="7" t="s">
        <v>1</v>
      </c>
      <c r="H29" s="43" t="s">
        <v>2</v>
      </c>
      <c r="I29" s="20" t="s">
        <v>939</v>
      </c>
    </row>
    <row r="30" spans="1:9" s="71" customFormat="1" ht="29.5" customHeight="1" x14ac:dyDescent="0.35">
      <c r="A30" s="295" t="s">
        <v>364</v>
      </c>
      <c r="B30" s="301"/>
      <c r="C30" s="301"/>
      <c r="D30" s="301"/>
      <c r="E30" s="301"/>
      <c r="F30" s="302"/>
      <c r="G30" s="188"/>
      <c r="H30" s="196"/>
      <c r="I30" s="198" t="s">
        <v>404</v>
      </c>
    </row>
    <row r="31" spans="1:9" ht="33.5" customHeight="1" x14ac:dyDescent="0.35">
      <c r="A31" s="8" t="s">
        <v>753</v>
      </c>
      <c r="B31" s="9"/>
      <c r="C31" s="363" t="s">
        <v>42</v>
      </c>
      <c r="D31" s="364"/>
      <c r="E31" s="365"/>
      <c r="F31" s="9"/>
      <c r="G31" s="17"/>
      <c r="H31" s="48"/>
      <c r="I31" s="46"/>
    </row>
    <row r="32" spans="1:9" ht="51" customHeight="1" x14ac:dyDescent="0.35">
      <c r="A32" s="12" t="s">
        <v>709</v>
      </c>
      <c r="B32" s="4"/>
      <c r="C32" s="351" t="s">
        <v>43</v>
      </c>
      <c r="D32" s="351"/>
      <c r="E32" s="351"/>
      <c r="F32" s="4" t="s">
        <v>28</v>
      </c>
      <c r="G32" s="14">
        <v>1</v>
      </c>
      <c r="H32" s="47"/>
      <c r="I32" s="46"/>
    </row>
    <row r="33" spans="1:9" ht="51" customHeight="1" x14ac:dyDescent="0.35">
      <c r="A33" s="12" t="s">
        <v>713</v>
      </c>
      <c r="B33" s="4"/>
      <c r="C33" s="351" t="s">
        <v>44</v>
      </c>
      <c r="D33" s="351"/>
      <c r="E33" s="351"/>
      <c r="F33" s="4" t="s">
        <v>26</v>
      </c>
      <c r="G33" s="14">
        <v>2</v>
      </c>
      <c r="H33" s="47"/>
      <c r="I33" s="46"/>
    </row>
    <row r="34" spans="1:9" ht="59.5" customHeight="1" x14ac:dyDescent="0.35">
      <c r="A34" s="12" t="s">
        <v>716</v>
      </c>
      <c r="B34" s="4"/>
      <c r="C34" s="351" t="s">
        <v>45</v>
      </c>
      <c r="D34" s="351"/>
      <c r="E34" s="351"/>
      <c r="F34" s="4" t="s">
        <v>28</v>
      </c>
      <c r="G34" s="14">
        <v>1</v>
      </c>
      <c r="H34" s="47"/>
      <c r="I34" s="46"/>
    </row>
    <row r="35" spans="1:9" ht="45" customHeight="1" x14ac:dyDescent="0.35">
      <c r="A35" s="12" t="s">
        <v>789</v>
      </c>
      <c r="B35" s="4"/>
      <c r="C35" s="351" t="s">
        <v>46</v>
      </c>
      <c r="D35" s="351"/>
      <c r="E35" s="351"/>
      <c r="F35" s="4" t="s">
        <v>3</v>
      </c>
      <c r="G35" s="14">
        <v>1</v>
      </c>
      <c r="H35" s="45"/>
      <c r="I35" s="46"/>
    </row>
    <row r="36" spans="1:9" s="11" customFormat="1" ht="32.5" customHeight="1" x14ac:dyDescent="0.35">
      <c r="A36" s="12" t="s">
        <v>790</v>
      </c>
      <c r="B36" s="4"/>
      <c r="C36" s="337" t="s">
        <v>47</v>
      </c>
      <c r="D36" s="338"/>
      <c r="E36" s="359"/>
      <c r="F36" s="4" t="s">
        <v>26</v>
      </c>
      <c r="G36" s="10">
        <v>1</v>
      </c>
      <c r="H36" s="45"/>
      <c r="I36" s="46"/>
    </row>
    <row r="37" spans="1:9" ht="43.75" customHeight="1" x14ac:dyDescent="0.35">
      <c r="A37" s="12" t="s">
        <v>791</v>
      </c>
      <c r="B37" s="4"/>
      <c r="C37" s="351" t="s">
        <v>48</v>
      </c>
      <c r="D37" s="351"/>
      <c r="E37" s="351"/>
      <c r="F37" s="4" t="s">
        <v>26</v>
      </c>
      <c r="G37" s="14">
        <v>2</v>
      </c>
      <c r="H37" s="45"/>
      <c r="I37" s="46"/>
    </row>
    <row r="38" spans="1:9" ht="36.5" customHeight="1" x14ac:dyDescent="0.35">
      <c r="A38" s="12" t="s">
        <v>932</v>
      </c>
      <c r="B38" s="4"/>
      <c r="C38" s="337" t="s">
        <v>49</v>
      </c>
      <c r="D38" s="338"/>
      <c r="E38" s="359"/>
      <c r="F38" s="4" t="s">
        <v>26</v>
      </c>
      <c r="G38" s="10">
        <v>1</v>
      </c>
      <c r="H38" s="45"/>
      <c r="I38" s="46"/>
    </row>
    <row r="39" spans="1:9" ht="36.5" customHeight="1" x14ac:dyDescent="0.35">
      <c r="A39" s="8" t="s">
        <v>933</v>
      </c>
      <c r="B39" s="9"/>
      <c r="C39" s="320" t="s">
        <v>50</v>
      </c>
      <c r="D39" s="321"/>
      <c r="E39" s="342"/>
      <c r="F39" s="4"/>
      <c r="G39" s="10"/>
      <c r="H39" s="45"/>
      <c r="I39" s="46"/>
    </row>
    <row r="40" spans="1:9" ht="51" customHeight="1" x14ac:dyDescent="0.35">
      <c r="A40" s="12" t="s">
        <v>934</v>
      </c>
      <c r="B40" s="4"/>
      <c r="C40" s="350" t="s">
        <v>35</v>
      </c>
      <c r="D40" s="351"/>
      <c r="E40" s="352"/>
      <c r="F40" s="2" t="s">
        <v>28</v>
      </c>
      <c r="G40" s="14">
        <v>1</v>
      </c>
      <c r="H40" s="45"/>
      <c r="I40" s="46"/>
    </row>
    <row r="41" spans="1:9" ht="33" customHeight="1" x14ac:dyDescent="0.35">
      <c r="A41" s="12" t="s">
        <v>935</v>
      </c>
      <c r="B41" s="4"/>
      <c r="C41" s="351" t="s">
        <v>51</v>
      </c>
      <c r="D41" s="351"/>
      <c r="E41" s="351"/>
      <c r="F41" s="2" t="s">
        <v>26</v>
      </c>
      <c r="G41" s="14">
        <v>3</v>
      </c>
      <c r="H41" s="45"/>
      <c r="I41" s="46"/>
    </row>
    <row r="42" spans="1:9" ht="39.5" customHeight="1" x14ac:dyDescent="0.35">
      <c r="A42" s="9" t="s">
        <v>936</v>
      </c>
      <c r="B42" s="21"/>
      <c r="C42" s="335" t="s">
        <v>52</v>
      </c>
      <c r="D42" s="336"/>
      <c r="E42" s="349"/>
      <c r="F42" s="21"/>
      <c r="G42" s="9"/>
      <c r="H42" s="50"/>
      <c r="I42" s="45"/>
    </row>
    <row r="43" spans="1:9" ht="25.25" customHeight="1" x14ac:dyDescent="0.35">
      <c r="A43" s="9" t="s">
        <v>937</v>
      </c>
      <c r="B43" s="21" t="s">
        <v>53</v>
      </c>
      <c r="C43" s="335" t="s">
        <v>54</v>
      </c>
      <c r="D43" s="336"/>
      <c r="E43" s="349"/>
      <c r="F43" s="21"/>
      <c r="G43" s="9"/>
      <c r="H43" s="50"/>
      <c r="I43" s="45"/>
    </row>
    <row r="44" spans="1:9" ht="25.25" customHeight="1" x14ac:dyDescent="0.35">
      <c r="A44" s="9" t="s">
        <v>938</v>
      </c>
      <c r="B44" s="21" t="s">
        <v>55</v>
      </c>
      <c r="C44" s="335" t="s">
        <v>56</v>
      </c>
      <c r="D44" s="336"/>
      <c r="E44" s="349"/>
      <c r="F44" s="21"/>
      <c r="G44" s="9"/>
      <c r="H44" s="50"/>
      <c r="I44" s="45"/>
    </row>
    <row r="45" spans="1:9" ht="25.25" customHeight="1" x14ac:dyDescent="0.35">
      <c r="A45" s="4"/>
      <c r="B45" s="16" t="s">
        <v>15</v>
      </c>
      <c r="C45" s="366" t="s">
        <v>57</v>
      </c>
      <c r="D45" s="367"/>
      <c r="E45" s="368"/>
      <c r="F45" s="16"/>
      <c r="G45" s="4"/>
      <c r="H45" s="52"/>
      <c r="I45" s="45"/>
    </row>
    <row r="46" spans="1:9" ht="33.5" customHeight="1" x14ac:dyDescent="0.35">
      <c r="A46" s="4" t="s">
        <v>940</v>
      </c>
      <c r="B46" s="16"/>
      <c r="C46" s="343" t="s">
        <v>58</v>
      </c>
      <c r="D46" s="344"/>
      <c r="E46" s="345"/>
      <c r="F46" s="16" t="s">
        <v>13</v>
      </c>
      <c r="G46" s="4">
        <v>25</v>
      </c>
      <c r="H46" s="52"/>
      <c r="I46" s="45"/>
    </row>
    <row r="47" spans="1:9" ht="33.5" customHeight="1" x14ac:dyDescent="0.35">
      <c r="A47" s="4" t="s">
        <v>941</v>
      </c>
      <c r="B47" s="16"/>
      <c r="C47" s="343" t="s">
        <v>59</v>
      </c>
      <c r="D47" s="344"/>
      <c r="E47" s="345"/>
      <c r="F47" s="16" t="s">
        <v>13</v>
      </c>
      <c r="G47" s="4">
        <v>32</v>
      </c>
      <c r="H47" s="52"/>
      <c r="I47" s="45"/>
    </row>
    <row r="48" spans="1:9" ht="33.5" customHeight="1" x14ac:dyDescent="0.35">
      <c r="A48" s="4" t="s">
        <v>942</v>
      </c>
      <c r="B48" s="16"/>
      <c r="C48" s="343" t="s">
        <v>60</v>
      </c>
      <c r="D48" s="344"/>
      <c r="E48" s="345"/>
      <c r="F48" s="16" t="s">
        <v>13</v>
      </c>
      <c r="G48" s="4">
        <v>160</v>
      </c>
      <c r="H48" s="52"/>
      <c r="I48" s="45"/>
    </row>
    <row r="49" spans="1:9" ht="25.25" customHeight="1" x14ac:dyDescent="0.35">
      <c r="A49" s="9" t="s">
        <v>943</v>
      </c>
      <c r="B49" s="21" t="s">
        <v>61</v>
      </c>
      <c r="C49" s="335" t="s">
        <v>62</v>
      </c>
      <c r="D49" s="336"/>
      <c r="E49" s="349"/>
      <c r="F49" s="16"/>
      <c r="G49" s="4"/>
      <c r="H49" s="52"/>
      <c r="I49" s="45"/>
    </row>
    <row r="50" spans="1:9" ht="25.25" customHeight="1" x14ac:dyDescent="0.35">
      <c r="A50" s="4" t="s">
        <v>944</v>
      </c>
      <c r="B50" s="16" t="s">
        <v>9</v>
      </c>
      <c r="C50" s="343" t="s">
        <v>63</v>
      </c>
      <c r="D50" s="344"/>
      <c r="E50" s="345"/>
      <c r="F50" s="16" t="s">
        <v>64</v>
      </c>
      <c r="G50" s="4">
        <v>0.8</v>
      </c>
      <c r="H50" s="52"/>
      <c r="I50" s="45"/>
    </row>
    <row r="51" spans="1:9" ht="25.25" customHeight="1" x14ac:dyDescent="0.35">
      <c r="A51" s="4"/>
      <c r="B51" s="16"/>
      <c r="C51" s="343" t="s">
        <v>65</v>
      </c>
      <c r="D51" s="344"/>
      <c r="E51" s="345"/>
      <c r="F51" s="16"/>
      <c r="G51" s="4"/>
      <c r="H51" s="52"/>
      <c r="I51" s="45"/>
    </row>
    <row r="52" spans="1:9" s="71" customFormat="1" ht="29.5" customHeight="1" x14ac:dyDescent="0.35">
      <c r="A52" s="295" t="s">
        <v>363</v>
      </c>
      <c r="B52" s="301"/>
      <c r="C52" s="301"/>
      <c r="D52" s="301"/>
      <c r="E52" s="301"/>
      <c r="F52" s="302"/>
      <c r="G52" s="188"/>
      <c r="H52" s="196"/>
      <c r="I52" s="197" t="s">
        <v>404</v>
      </c>
    </row>
    <row r="53" spans="1:9" ht="13" x14ac:dyDescent="0.35">
      <c r="A53" s="298" t="s">
        <v>1388</v>
      </c>
      <c r="B53" s="298"/>
      <c r="C53" s="298"/>
      <c r="D53" s="298"/>
      <c r="E53" s="298"/>
      <c r="F53" s="298"/>
      <c r="G53" s="298"/>
      <c r="H53" s="298"/>
      <c r="I53" s="298"/>
    </row>
    <row r="54" spans="1:9" ht="29.5" customHeight="1" x14ac:dyDescent="0.35">
      <c r="A54" s="325" t="s">
        <v>926</v>
      </c>
      <c r="B54" s="325"/>
      <c r="C54" s="325"/>
      <c r="D54" s="325"/>
      <c r="E54" s="325"/>
      <c r="F54" s="325"/>
      <c r="G54" s="325"/>
      <c r="H54" s="325"/>
      <c r="I54" s="325"/>
    </row>
    <row r="55" spans="1:9" ht="28.75" customHeight="1" x14ac:dyDescent="0.35">
      <c r="A55" s="6" t="s">
        <v>18</v>
      </c>
      <c r="B55" s="20" t="s">
        <v>374</v>
      </c>
      <c r="C55" s="326" t="s">
        <v>17</v>
      </c>
      <c r="D55" s="327"/>
      <c r="E55" s="328"/>
      <c r="F55" s="6" t="s">
        <v>0</v>
      </c>
      <c r="G55" s="7" t="s">
        <v>1</v>
      </c>
      <c r="H55" s="43" t="s">
        <v>2</v>
      </c>
      <c r="I55" s="20" t="s">
        <v>939</v>
      </c>
    </row>
    <row r="56" spans="1:9" s="71" customFormat="1" ht="29.5" customHeight="1" x14ac:dyDescent="0.35">
      <c r="A56" s="295" t="s">
        <v>364</v>
      </c>
      <c r="B56" s="301"/>
      <c r="C56" s="301"/>
      <c r="D56" s="301"/>
      <c r="E56" s="301"/>
      <c r="F56" s="302"/>
      <c r="G56" s="188"/>
      <c r="H56" s="196"/>
      <c r="I56" s="198" t="s">
        <v>404</v>
      </c>
    </row>
    <row r="57" spans="1:9" ht="36" customHeight="1" x14ac:dyDescent="0.35">
      <c r="A57" s="4" t="s">
        <v>945</v>
      </c>
      <c r="B57" s="16" t="s">
        <v>9</v>
      </c>
      <c r="C57" s="343" t="s">
        <v>66</v>
      </c>
      <c r="D57" s="344"/>
      <c r="E57" s="345"/>
      <c r="F57" s="16" t="s">
        <v>64</v>
      </c>
      <c r="G57" s="4">
        <v>0.62</v>
      </c>
      <c r="H57" s="52"/>
      <c r="I57" s="45"/>
    </row>
    <row r="58" spans="1:9" ht="36" customHeight="1" x14ac:dyDescent="0.35">
      <c r="A58" s="4"/>
      <c r="B58" s="16"/>
      <c r="C58" s="343" t="s">
        <v>67</v>
      </c>
      <c r="D58" s="344"/>
      <c r="E58" s="345"/>
      <c r="F58" s="16"/>
      <c r="G58" s="4"/>
      <c r="H58" s="52"/>
      <c r="I58" s="45"/>
    </row>
    <row r="59" spans="1:9" ht="36" customHeight="1" x14ac:dyDescent="0.35">
      <c r="A59" s="4" t="s">
        <v>945</v>
      </c>
      <c r="B59" s="16" t="s">
        <v>9</v>
      </c>
      <c r="C59" s="343" t="s">
        <v>365</v>
      </c>
      <c r="D59" s="344"/>
      <c r="E59" s="345"/>
      <c r="F59" s="16" t="s">
        <v>64</v>
      </c>
      <c r="G59" s="4">
        <v>2.2000000000000002</v>
      </c>
      <c r="H59" s="52"/>
      <c r="I59" s="45"/>
    </row>
    <row r="60" spans="1:9" ht="36" customHeight="1" x14ac:dyDescent="0.35">
      <c r="A60" s="9" t="s">
        <v>946</v>
      </c>
      <c r="B60" s="21" t="s">
        <v>68</v>
      </c>
      <c r="C60" s="335" t="s">
        <v>69</v>
      </c>
      <c r="D60" s="336"/>
      <c r="E60" s="349"/>
      <c r="F60" s="16"/>
      <c r="G60" s="4"/>
      <c r="H60" s="52"/>
      <c r="I60" s="45"/>
    </row>
    <row r="61" spans="1:9" ht="25.25" customHeight="1" x14ac:dyDescent="0.35">
      <c r="A61" s="9" t="s">
        <v>947</v>
      </c>
      <c r="B61" s="16" t="s">
        <v>4</v>
      </c>
      <c r="C61" s="335" t="s">
        <v>70</v>
      </c>
      <c r="D61" s="336"/>
      <c r="E61" s="349"/>
      <c r="F61" s="16"/>
      <c r="G61" s="4"/>
      <c r="H61" s="52"/>
      <c r="I61" s="45"/>
    </row>
    <row r="62" spans="1:9" ht="25.25" customHeight="1" x14ac:dyDescent="0.35">
      <c r="A62" s="4" t="s">
        <v>948</v>
      </c>
      <c r="B62" s="16"/>
      <c r="C62" s="343" t="s">
        <v>71</v>
      </c>
      <c r="D62" s="344"/>
      <c r="E62" s="345"/>
      <c r="F62" s="16" t="s">
        <v>8</v>
      </c>
      <c r="G62" s="4">
        <v>3.6</v>
      </c>
      <c r="H62" s="52"/>
      <c r="I62" s="45"/>
    </row>
    <row r="63" spans="1:9" ht="25.25" customHeight="1" x14ac:dyDescent="0.35">
      <c r="A63" s="4" t="s">
        <v>949</v>
      </c>
      <c r="B63" s="16"/>
      <c r="C63" s="343" t="s">
        <v>72</v>
      </c>
      <c r="D63" s="344"/>
      <c r="E63" s="345"/>
      <c r="F63" s="16" t="s">
        <v>8</v>
      </c>
      <c r="G63" s="4">
        <v>2.8</v>
      </c>
      <c r="H63" s="52"/>
      <c r="I63" s="45"/>
    </row>
    <row r="64" spans="1:9" ht="25.25" customHeight="1" x14ac:dyDescent="0.35">
      <c r="A64" s="4" t="s">
        <v>950</v>
      </c>
      <c r="B64" s="16"/>
      <c r="C64" s="343" t="s">
        <v>73</v>
      </c>
      <c r="D64" s="344"/>
      <c r="E64" s="345"/>
      <c r="F64" s="16" t="s">
        <v>8</v>
      </c>
      <c r="G64" s="4">
        <v>10</v>
      </c>
      <c r="H64" s="52"/>
      <c r="I64" s="45"/>
    </row>
    <row r="65" spans="1:9" ht="25.25" customHeight="1" x14ac:dyDescent="0.35">
      <c r="A65" s="9" t="s">
        <v>951</v>
      </c>
      <c r="B65" s="16" t="s">
        <v>5</v>
      </c>
      <c r="C65" s="335" t="s">
        <v>74</v>
      </c>
      <c r="D65" s="336"/>
      <c r="E65" s="349"/>
      <c r="F65" s="16"/>
      <c r="G65" s="4"/>
      <c r="H65" s="52"/>
      <c r="I65" s="45"/>
    </row>
    <row r="66" spans="1:9" ht="25.25" customHeight="1" x14ac:dyDescent="0.35">
      <c r="A66" s="4" t="s">
        <v>952</v>
      </c>
      <c r="B66" s="16"/>
      <c r="C66" s="343" t="s">
        <v>75</v>
      </c>
      <c r="D66" s="344"/>
      <c r="E66" s="345"/>
      <c r="F66" s="16" t="s">
        <v>13</v>
      </c>
      <c r="G66" s="4">
        <v>25</v>
      </c>
      <c r="H66" s="52"/>
      <c r="I66" s="45"/>
    </row>
    <row r="67" spans="1:9" ht="28.75" customHeight="1" x14ac:dyDescent="0.35">
      <c r="A67" s="4" t="s">
        <v>953</v>
      </c>
      <c r="B67" s="16"/>
      <c r="C67" s="343" t="s">
        <v>76</v>
      </c>
      <c r="D67" s="344"/>
      <c r="E67" s="345"/>
      <c r="F67" s="16" t="s">
        <v>13</v>
      </c>
      <c r="G67" s="4">
        <v>32</v>
      </c>
      <c r="H67" s="52"/>
      <c r="I67" s="45"/>
    </row>
    <row r="68" spans="1:9" ht="33.5" customHeight="1" x14ac:dyDescent="0.35">
      <c r="A68" s="4" t="s">
        <v>954</v>
      </c>
      <c r="B68" s="16"/>
      <c r="C68" s="343" t="s">
        <v>77</v>
      </c>
      <c r="D68" s="344"/>
      <c r="E68" s="345"/>
      <c r="F68" s="16" t="s">
        <v>13</v>
      </c>
      <c r="G68" s="4">
        <v>160</v>
      </c>
      <c r="H68" s="52"/>
      <c r="I68" s="45"/>
    </row>
    <row r="69" spans="1:9" ht="25.25" customHeight="1" x14ac:dyDescent="0.35">
      <c r="A69" s="9" t="s">
        <v>955</v>
      </c>
      <c r="B69" s="21" t="s">
        <v>78</v>
      </c>
      <c r="C69" s="335" t="s">
        <v>79</v>
      </c>
      <c r="D69" s="336"/>
      <c r="E69" s="349"/>
      <c r="F69" s="16"/>
      <c r="G69" s="4"/>
      <c r="H69" s="52"/>
      <c r="I69" s="45"/>
    </row>
    <row r="70" spans="1:9" ht="25.25" customHeight="1" x14ac:dyDescent="0.35">
      <c r="A70" s="8"/>
      <c r="B70" s="9"/>
      <c r="C70" s="350" t="s">
        <v>80</v>
      </c>
      <c r="D70" s="351"/>
      <c r="E70" s="352"/>
      <c r="F70" s="9"/>
      <c r="G70" s="21"/>
      <c r="H70" s="53"/>
      <c r="I70" s="45"/>
    </row>
    <row r="71" spans="1:9" ht="33.5" customHeight="1" x14ac:dyDescent="0.35">
      <c r="A71" s="4" t="s">
        <v>956</v>
      </c>
      <c r="B71" s="16"/>
      <c r="C71" s="343" t="s">
        <v>71</v>
      </c>
      <c r="D71" s="344"/>
      <c r="E71" s="345"/>
      <c r="F71" s="16" t="s">
        <v>11</v>
      </c>
      <c r="G71" s="4">
        <v>12</v>
      </c>
      <c r="H71" s="52"/>
      <c r="I71" s="45"/>
    </row>
    <row r="72" spans="1:9" ht="33" customHeight="1" x14ac:dyDescent="0.35">
      <c r="A72" s="4" t="s">
        <v>957</v>
      </c>
      <c r="B72" s="16"/>
      <c r="C72" s="343" t="s">
        <v>72</v>
      </c>
      <c r="D72" s="344"/>
      <c r="E72" s="345"/>
      <c r="F72" s="16" t="s">
        <v>11</v>
      </c>
      <c r="G72" s="4">
        <v>31</v>
      </c>
      <c r="H72" s="52"/>
      <c r="I72" s="45"/>
    </row>
    <row r="73" spans="1:9" ht="33" customHeight="1" x14ac:dyDescent="0.35">
      <c r="A73" s="4" t="s">
        <v>958</v>
      </c>
      <c r="B73" s="16"/>
      <c r="C73" s="343" t="s">
        <v>73</v>
      </c>
      <c r="D73" s="344"/>
      <c r="E73" s="345"/>
      <c r="F73" s="16" t="s">
        <v>11</v>
      </c>
      <c r="G73" s="4">
        <v>55</v>
      </c>
      <c r="H73" s="52"/>
      <c r="I73" s="45"/>
    </row>
    <row r="74" spans="1:9" ht="33" customHeight="1" x14ac:dyDescent="0.35">
      <c r="A74" s="9" t="s">
        <v>959</v>
      </c>
      <c r="B74" s="21" t="s">
        <v>81</v>
      </c>
      <c r="C74" s="335" t="s">
        <v>82</v>
      </c>
      <c r="D74" s="336"/>
      <c r="E74" s="349"/>
      <c r="F74" s="16"/>
      <c r="G74" s="4"/>
      <c r="H74" s="52"/>
      <c r="I74" s="45"/>
    </row>
    <row r="75" spans="1:9" ht="46.75" customHeight="1" x14ac:dyDescent="0.35">
      <c r="A75" s="12" t="s">
        <v>960</v>
      </c>
      <c r="B75" s="9"/>
      <c r="C75" s="350" t="s">
        <v>366</v>
      </c>
      <c r="D75" s="351"/>
      <c r="E75" s="352"/>
      <c r="F75" s="4" t="s">
        <v>12</v>
      </c>
      <c r="G75" s="16">
        <v>120</v>
      </c>
      <c r="H75" s="45"/>
      <c r="I75" s="45"/>
    </row>
    <row r="76" spans="1:9" ht="46.75" customHeight="1" x14ac:dyDescent="0.35">
      <c r="A76" s="12" t="s">
        <v>961</v>
      </c>
      <c r="B76" s="9"/>
      <c r="C76" s="350" t="s">
        <v>367</v>
      </c>
      <c r="D76" s="351"/>
      <c r="E76" s="352"/>
      <c r="F76" s="4" t="s">
        <v>12</v>
      </c>
      <c r="G76" s="16">
        <v>310</v>
      </c>
      <c r="H76" s="45"/>
      <c r="I76" s="45"/>
    </row>
    <row r="77" spans="1:9" ht="46.75" customHeight="1" x14ac:dyDescent="0.35">
      <c r="A77" s="12" t="s">
        <v>962</v>
      </c>
      <c r="B77" s="9"/>
      <c r="C77" s="350" t="s">
        <v>368</v>
      </c>
      <c r="D77" s="351"/>
      <c r="E77" s="352"/>
      <c r="F77" s="4" t="s">
        <v>12</v>
      </c>
      <c r="G77" s="16">
        <v>550</v>
      </c>
      <c r="H77" s="45"/>
      <c r="I77" s="45"/>
    </row>
    <row r="78" spans="1:9" ht="43.25" customHeight="1" x14ac:dyDescent="0.35">
      <c r="A78" s="9" t="s">
        <v>963</v>
      </c>
      <c r="B78" s="21" t="s">
        <v>83</v>
      </c>
      <c r="C78" s="335" t="s">
        <v>84</v>
      </c>
      <c r="D78" s="336"/>
      <c r="E78" s="349"/>
      <c r="F78" s="16"/>
      <c r="G78" s="4"/>
      <c r="H78" s="52"/>
      <c r="I78" s="45"/>
    </row>
    <row r="79" spans="1:9" ht="37.25" customHeight="1" x14ac:dyDescent="0.35">
      <c r="A79" s="12" t="s">
        <v>964</v>
      </c>
      <c r="B79" s="4" t="s">
        <v>85</v>
      </c>
      <c r="C79" s="350" t="s">
        <v>86</v>
      </c>
      <c r="D79" s="351"/>
      <c r="E79" s="351"/>
      <c r="F79" s="4" t="s">
        <v>3</v>
      </c>
      <c r="G79" s="16">
        <v>1</v>
      </c>
      <c r="H79" s="45"/>
      <c r="I79" s="45"/>
    </row>
    <row r="80" spans="1:9" ht="37.25" customHeight="1" x14ac:dyDescent="0.35">
      <c r="A80" s="12" t="s">
        <v>965</v>
      </c>
      <c r="B80" s="4" t="s">
        <v>87</v>
      </c>
      <c r="C80" s="350" t="s">
        <v>88</v>
      </c>
      <c r="D80" s="351"/>
      <c r="E80" s="351"/>
      <c r="F80" s="4" t="s">
        <v>3</v>
      </c>
      <c r="G80" s="16">
        <v>1</v>
      </c>
      <c r="H80" s="45"/>
      <c r="I80" s="45"/>
    </row>
    <row r="81" spans="1:9" s="71" customFormat="1" ht="29.5" customHeight="1" x14ac:dyDescent="0.35">
      <c r="A81" s="295" t="s">
        <v>363</v>
      </c>
      <c r="B81" s="301"/>
      <c r="C81" s="301"/>
      <c r="D81" s="301"/>
      <c r="E81" s="301"/>
      <c r="F81" s="302"/>
      <c r="G81" s="188"/>
      <c r="H81" s="196"/>
      <c r="I81" s="197" t="s">
        <v>404</v>
      </c>
    </row>
    <row r="82" spans="1:9" ht="13" x14ac:dyDescent="0.35">
      <c r="A82" s="298" t="s">
        <v>1388</v>
      </c>
      <c r="B82" s="298"/>
      <c r="C82" s="298"/>
      <c r="D82" s="298"/>
      <c r="E82" s="298"/>
      <c r="F82" s="298"/>
      <c r="G82" s="298"/>
      <c r="H82" s="298"/>
      <c r="I82" s="298"/>
    </row>
    <row r="83" spans="1:9" ht="29.5" customHeight="1" x14ac:dyDescent="0.35">
      <c r="A83" s="325" t="s">
        <v>926</v>
      </c>
      <c r="B83" s="325"/>
      <c r="C83" s="325"/>
      <c r="D83" s="325"/>
      <c r="E83" s="325"/>
      <c r="F83" s="325"/>
      <c r="G83" s="325"/>
      <c r="H83" s="325"/>
      <c r="I83" s="325"/>
    </row>
    <row r="84" spans="1:9" ht="28.75" customHeight="1" x14ac:dyDescent="0.35">
      <c r="A84" s="6" t="s">
        <v>18</v>
      </c>
      <c r="B84" s="20" t="s">
        <v>374</v>
      </c>
      <c r="C84" s="326" t="s">
        <v>17</v>
      </c>
      <c r="D84" s="327"/>
      <c r="E84" s="328"/>
      <c r="F84" s="6" t="s">
        <v>0</v>
      </c>
      <c r="G84" s="7" t="s">
        <v>1</v>
      </c>
      <c r="H84" s="43" t="s">
        <v>2</v>
      </c>
      <c r="I84" s="20" t="s">
        <v>939</v>
      </c>
    </row>
    <row r="85" spans="1:9" s="71" customFormat="1" ht="29.5" customHeight="1" x14ac:dyDescent="0.35">
      <c r="A85" s="295" t="s">
        <v>364</v>
      </c>
      <c r="B85" s="301"/>
      <c r="C85" s="301"/>
      <c r="D85" s="301"/>
      <c r="E85" s="301"/>
      <c r="F85" s="302"/>
      <c r="G85" s="188"/>
      <c r="H85" s="196"/>
      <c r="I85" s="198" t="s">
        <v>404</v>
      </c>
    </row>
    <row r="86" spans="1:9" ht="39.5" customHeight="1" x14ac:dyDescent="0.35">
      <c r="A86" s="12" t="s">
        <v>966</v>
      </c>
      <c r="B86" s="4"/>
      <c r="C86" s="350" t="s">
        <v>89</v>
      </c>
      <c r="D86" s="351"/>
      <c r="E86" s="352"/>
      <c r="F86" s="12" t="s">
        <v>90</v>
      </c>
      <c r="G86" s="211">
        <v>650</v>
      </c>
      <c r="H86" s="52"/>
      <c r="I86" s="45"/>
    </row>
    <row r="87" spans="1:9" ht="39.5" customHeight="1" x14ac:dyDescent="0.35">
      <c r="A87" s="12" t="s">
        <v>967</v>
      </c>
      <c r="B87" s="22"/>
      <c r="C87" s="351" t="s">
        <v>91</v>
      </c>
      <c r="D87" s="351"/>
      <c r="E87" s="351"/>
      <c r="F87" s="210" t="s">
        <v>11</v>
      </c>
      <c r="G87" s="1">
        <v>490</v>
      </c>
      <c r="H87" s="52"/>
      <c r="I87" s="45"/>
    </row>
    <row r="88" spans="1:9" ht="39.5" customHeight="1" x14ac:dyDescent="0.35">
      <c r="A88" s="9" t="s">
        <v>968</v>
      </c>
      <c r="B88" s="21"/>
      <c r="C88" s="335" t="s">
        <v>92</v>
      </c>
      <c r="D88" s="336"/>
      <c r="E88" s="349"/>
      <c r="F88" s="16"/>
      <c r="G88" s="4"/>
      <c r="H88" s="52"/>
      <c r="I88" s="45"/>
    </row>
    <row r="89" spans="1:9" ht="33.5" customHeight="1" x14ac:dyDescent="0.35">
      <c r="A89" s="12" t="s">
        <v>969</v>
      </c>
      <c r="B89" s="4"/>
      <c r="C89" s="350" t="s">
        <v>93</v>
      </c>
      <c r="D89" s="351"/>
      <c r="E89" s="352"/>
      <c r="F89" s="12" t="s">
        <v>26</v>
      </c>
      <c r="G89" s="4">
        <v>3</v>
      </c>
      <c r="H89" s="54"/>
      <c r="I89" s="45"/>
    </row>
    <row r="90" spans="1:9" ht="33.5" customHeight="1" x14ac:dyDescent="0.35">
      <c r="A90" s="12" t="s">
        <v>970</v>
      </c>
      <c r="B90" s="4"/>
      <c r="C90" s="350" t="s">
        <v>94</v>
      </c>
      <c r="D90" s="351"/>
      <c r="E90" s="352"/>
      <c r="F90" s="4" t="s">
        <v>95</v>
      </c>
      <c r="G90" s="16">
        <v>121</v>
      </c>
      <c r="H90" s="45"/>
      <c r="I90" s="45"/>
    </row>
    <row r="91" spans="1:9" ht="33.5" customHeight="1" x14ac:dyDescent="0.35">
      <c r="A91" s="12" t="s">
        <v>971</v>
      </c>
      <c r="B91" s="4"/>
      <c r="C91" s="350" t="s">
        <v>96</v>
      </c>
      <c r="D91" s="351"/>
      <c r="E91" s="352"/>
      <c r="F91" s="4" t="s">
        <v>97</v>
      </c>
      <c r="G91" s="16">
        <f>11*1.5</f>
        <v>16.5</v>
      </c>
      <c r="H91" s="45"/>
      <c r="I91" s="45"/>
    </row>
    <row r="92" spans="1:9" ht="33.5" customHeight="1" x14ac:dyDescent="0.35">
      <c r="A92" s="12" t="s">
        <v>972</v>
      </c>
      <c r="B92" s="4"/>
      <c r="C92" s="350" t="s">
        <v>98</v>
      </c>
      <c r="D92" s="351"/>
      <c r="E92" s="352"/>
      <c r="F92" s="4" t="s">
        <v>11</v>
      </c>
      <c r="G92" s="16">
        <v>18</v>
      </c>
      <c r="H92" s="45"/>
      <c r="I92" s="45"/>
    </row>
    <row r="93" spans="1:9" ht="36" customHeight="1" x14ac:dyDescent="0.35">
      <c r="A93" s="9" t="s">
        <v>973</v>
      </c>
      <c r="B93" s="21"/>
      <c r="C93" s="335" t="s">
        <v>99</v>
      </c>
      <c r="D93" s="336"/>
      <c r="E93" s="349"/>
      <c r="F93" s="16"/>
      <c r="G93" s="4"/>
      <c r="H93" s="52"/>
      <c r="I93" s="45"/>
    </row>
    <row r="94" spans="1:9" ht="37.75" customHeight="1" x14ac:dyDescent="0.35">
      <c r="A94" s="4" t="s">
        <v>974</v>
      </c>
      <c r="B94" s="16"/>
      <c r="C94" s="343" t="s">
        <v>100</v>
      </c>
      <c r="D94" s="344"/>
      <c r="E94" s="345"/>
      <c r="F94" s="16" t="s">
        <v>26</v>
      </c>
      <c r="G94" s="4">
        <v>2</v>
      </c>
      <c r="H94" s="52"/>
      <c r="I94" s="45"/>
    </row>
    <row r="95" spans="1:9" ht="42.5" customHeight="1" x14ac:dyDescent="0.35">
      <c r="A95" s="4" t="s">
        <v>975</v>
      </c>
      <c r="B95" s="9"/>
      <c r="C95" s="350" t="s">
        <v>94</v>
      </c>
      <c r="D95" s="351"/>
      <c r="E95" s="352"/>
      <c r="F95" s="1" t="s">
        <v>95</v>
      </c>
      <c r="G95" s="1">
        <v>153</v>
      </c>
      <c r="H95" s="52"/>
      <c r="I95" s="49"/>
    </row>
    <row r="96" spans="1:9" ht="37.75" customHeight="1" x14ac:dyDescent="0.35">
      <c r="A96" s="4" t="s">
        <v>976</v>
      </c>
      <c r="B96" s="16"/>
      <c r="C96" s="343" t="s">
        <v>96</v>
      </c>
      <c r="D96" s="344"/>
      <c r="E96" s="345"/>
      <c r="F96" s="16" t="s">
        <v>97</v>
      </c>
      <c r="G96" s="4">
        <v>16.5</v>
      </c>
      <c r="H96" s="52"/>
      <c r="I96" s="45"/>
    </row>
    <row r="97" spans="1:9" ht="37.25" customHeight="1" x14ac:dyDescent="0.35">
      <c r="A97" s="4" t="s">
        <v>977</v>
      </c>
      <c r="B97" s="16"/>
      <c r="C97" s="343" t="s">
        <v>98</v>
      </c>
      <c r="D97" s="344"/>
      <c r="E97" s="345"/>
      <c r="F97" s="16" t="s">
        <v>11</v>
      </c>
      <c r="G97" s="4">
        <v>18</v>
      </c>
      <c r="H97" s="52"/>
      <c r="I97" s="45"/>
    </row>
    <row r="98" spans="1:9" ht="40.75" customHeight="1" x14ac:dyDescent="0.35">
      <c r="A98" s="9" t="s">
        <v>978</v>
      </c>
      <c r="B98" s="21"/>
      <c r="C98" s="335" t="s">
        <v>101</v>
      </c>
      <c r="D98" s="336"/>
      <c r="E98" s="349"/>
      <c r="F98" s="16"/>
      <c r="G98" s="4"/>
      <c r="H98" s="52"/>
      <c r="I98" s="45"/>
    </row>
    <row r="99" spans="1:9" ht="25.25" customHeight="1" x14ac:dyDescent="0.35">
      <c r="A99" s="9" t="s">
        <v>979</v>
      </c>
      <c r="B99" s="21" t="s">
        <v>102</v>
      </c>
      <c r="C99" s="335" t="s">
        <v>54</v>
      </c>
      <c r="D99" s="336"/>
      <c r="E99" s="349"/>
      <c r="F99" s="16"/>
      <c r="G99" s="4"/>
      <c r="H99" s="52"/>
      <c r="I99" s="45"/>
    </row>
    <row r="100" spans="1:9" ht="25.25" customHeight="1" x14ac:dyDescent="0.35">
      <c r="A100" s="9" t="s">
        <v>980</v>
      </c>
      <c r="B100" s="16" t="s">
        <v>55</v>
      </c>
      <c r="C100" s="335" t="s">
        <v>103</v>
      </c>
      <c r="D100" s="336"/>
      <c r="E100" s="349"/>
      <c r="F100" s="16"/>
      <c r="G100" s="4"/>
      <c r="H100" s="52"/>
      <c r="I100" s="45"/>
    </row>
    <row r="101" spans="1:9" ht="25.25" customHeight="1" x14ac:dyDescent="0.35">
      <c r="A101" s="4"/>
      <c r="B101" s="16" t="s">
        <v>15</v>
      </c>
      <c r="C101" s="366" t="s">
        <v>57</v>
      </c>
      <c r="D101" s="367"/>
      <c r="E101" s="368"/>
      <c r="F101" s="16"/>
      <c r="G101" s="4"/>
      <c r="H101" s="52"/>
      <c r="I101" s="45"/>
    </row>
    <row r="102" spans="1:9" ht="35.5" customHeight="1" x14ac:dyDescent="0.35">
      <c r="A102" s="4" t="s">
        <v>981</v>
      </c>
      <c r="B102" s="16"/>
      <c r="C102" s="343" t="s">
        <v>369</v>
      </c>
      <c r="D102" s="344"/>
      <c r="E102" s="345"/>
      <c r="F102" s="16" t="s">
        <v>13</v>
      </c>
      <c r="G102" s="4">
        <v>84</v>
      </c>
      <c r="H102" s="52"/>
      <c r="I102" s="45"/>
    </row>
    <row r="103" spans="1:9" ht="33.5" customHeight="1" x14ac:dyDescent="0.35">
      <c r="A103" s="4" t="s">
        <v>982</v>
      </c>
      <c r="B103" s="16"/>
      <c r="C103" s="343" t="s">
        <v>370</v>
      </c>
      <c r="D103" s="344"/>
      <c r="E103" s="345"/>
      <c r="F103" s="16" t="s">
        <v>13</v>
      </c>
      <c r="G103" s="4">
        <v>33</v>
      </c>
      <c r="H103" s="52"/>
      <c r="I103" s="45"/>
    </row>
    <row r="104" spans="1:9" ht="35.5" customHeight="1" x14ac:dyDescent="0.35">
      <c r="A104" s="9" t="s">
        <v>983</v>
      </c>
      <c r="B104" s="21" t="s">
        <v>61</v>
      </c>
      <c r="C104" s="335" t="s">
        <v>104</v>
      </c>
      <c r="D104" s="336"/>
      <c r="E104" s="349"/>
      <c r="F104" s="16"/>
      <c r="G104" s="4"/>
      <c r="H104" s="52"/>
      <c r="I104" s="45"/>
    </row>
    <row r="105" spans="1:9" ht="25.25" customHeight="1" x14ac:dyDescent="0.35">
      <c r="A105" s="4" t="s">
        <v>984</v>
      </c>
      <c r="B105" s="16" t="s">
        <v>14</v>
      </c>
      <c r="C105" s="343" t="s">
        <v>371</v>
      </c>
      <c r="D105" s="344"/>
      <c r="E105" s="345"/>
      <c r="F105" s="16" t="s">
        <v>64</v>
      </c>
      <c r="G105" s="4">
        <v>16</v>
      </c>
      <c r="H105" s="52"/>
      <c r="I105" s="45"/>
    </row>
    <row r="106" spans="1:9" ht="25.25" customHeight="1" x14ac:dyDescent="0.35">
      <c r="A106" s="9" t="s">
        <v>985</v>
      </c>
      <c r="B106" s="21" t="s">
        <v>68</v>
      </c>
      <c r="C106" s="335" t="s">
        <v>105</v>
      </c>
      <c r="D106" s="336"/>
      <c r="E106" s="349"/>
      <c r="F106" s="16"/>
      <c r="G106" s="4"/>
      <c r="H106" s="52"/>
      <c r="I106" s="45"/>
    </row>
    <row r="107" spans="1:9" ht="25.25" customHeight="1" x14ac:dyDescent="0.35">
      <c r="A107" s="4" t="s">
        <v>986</v>
      </c>
      <c r="B107" s="16" t="s">
        <v>106</v>
      </c>
      <c r="C107" s="343" t="s">
        <v>107</v>
      </c>
      <c r="D107" s="344"/>
      <c r="E107" s="345"/>
      <c r="F107" s="16" t="s">
        <v>13</v>
      </c>
      <c r="G107" s="4">
        <v>264</v>
      </c>
      <c r="H107" s="52"/>
      <c r="I107" s="45"/>
    </row>
    <row r="108" spans="1:9" ht="25.25" customHeight="1" x14ac:dyDescent="0.35">
      <c r="A108" s="9" t="s">
        <v>987</v>
      </c>
      <c r="B108" s="16" t="s">
        <v>4</v>
      </c>
      <c r="C108" s="335" t="s">
        <v>70</v>
      </c>
      <c r="D108" s="336"/>
      <c r="E108" s="349"/>
      <c r="F108" s="16"/>
      <c r="G108" s="4"/>
      <c r="H108" s="52"/>
      <c r="I108" s="45"/>
    </row>
    <row r="109" spans="1:9" ht="34.25" customHeight="1" x14ac:dyDescent="0.35">
      <c r="A109" s="4" t="s">
        <v>988</v>
      </c>
      <c r="B109" s="16"/>
      <c r="C109" s="343" t="s">
        <v>372</v>
      </c>
      <c r="D109" s="344"/>
      <c r="E109" s="345"/>
      <c r="F109" s="16" t="s">
        <v>8</v>
      </c>
      <c r="G109" s="4">
        <v>95</v>
      </c>
      <c r="H109" s="52"/>
      <c r="I109" s="45"/>
    </row>
    <row r="110" spans="1:9" s="71" customFormat="1" ht="29.5" customHeight="1" x14ac:dyDescent="0.35">
      <c r="A110" s="295" t="s">
        <v>363</v>
      </c>
      <c r="B110" s="301"/>
      <c r="C110" s="301"/>
      <c r="D110" s="301"/>
      <c r="E110" s="301"/>
      <c r="F110" s="302"/>
      <c r="G110" s="188"/>
      <c r="H110" s="196"/>
      <c r="I110" s="197" t="s">
        <v>404</v>
      </c>
    </row>
    <row r="111" spans="1:9" ht="13" x14ac:dyDescent="0.35">
      <c r="A111" s="298" t="s">
        <v>1388</v>
      </c>
      <c r="B111" s="298"/>
      <c r="C111" s="298"/>
      <c r="D111" s="298"/>
      <c r="E111" s="298"/>
      <c r="F111" s="298"/>
      <c r="G111" s="298"/>
      <c r="H111" s="298"/>
      <c r="I111" s="298"/>
    </row>
    <row r="112" spans="1:9" ht="29.5" customHeight="1" x14ac:dyDescent="0.35">
      <c r="A112" s="325" t="s">
        <v>926</v>
      </c>
      <c r="B112" s="325"/>
      <c r="C112" s="325"/>
      <c r="D112" s="325"/>
      <c r="E112" s="325"/>
      <c r="F112" s="325"/>
      <c r="G112" s="325"/>
      <c r="H112" s="325"/>
      <c r="I112" s="325"/>
    </row>
    <row r="113" spans="1:9" ht="28.75" customHeight="1" x14ac:dyDescent="0.35">
      <c r="A113" s="6" t="s">
        <v>18</v>
      </c>
      <c r="B113" s="20" t="s">
        <v>374</v>
      </c>
      <c r="C113" s="326" t="s">
        <v>17</v>
      </c>
      <c r="D113" s="327"/>
      <c r="E113" s="328"/>
      <c r="F113" s="6" t="s">
        <v>0</v>
      </c>
      <c r="G113" s="7" t="s">
        <v>1</v>
      </c>
      <c r="H113" s="43" t="s">
        <v>2</v>
      </c>
      <c r="I113" s="20" t="s">
        <v>939</v>
      </c>
    </row>
    <row r="114" spans="1:9" s="71" customFormat="1" ht="29.5" customHeight="1" x14ac:dyDescent="0.35">
      <c r="A114" s="295" t="s">
        <v>364</v>
      </c>
      <c r="B114" s="301"/>
      <c r="C114" s="301"/>
      <c r="D114" s="301"/>
      <c r="E114" s="301"/>
      <c r="F114" s="302"/>
      <c r="G114" s="188"/>
      <c r="H114" s="196"/>
      <c r="I114" s="198" t="s">
        <v>404</v>
      </c>
    </row>
    <row r="115" spans="1:9" ht="37.75" customHeight="1" x14ac:dyDescent="0.35">
      <c r="A115" s="9" t="s">
        <v>989</v>
      </c>
      <c r="B115" s="16" t="s">
        <v>5</v>
      </c>
      <c r="C115" s="335" t="s">
        <v>74</v>
      </c>
      <c r="D115" s="336"/>
      <c r="E115" s="349"/>
      <c r="F115" s="16"/>
      <c r="G115" s="4"/>
      <c r="H115" s="52"/>
      <c r="I115" s="45"/>
    </row>
    <row r="116" spans="1:9" ht="39" customHeight="1" x14ac:dyDescent="0.35">
      <c r="A116" s="4" t="s">
        <v>990</v>
      </c>
      <c r="B116" s="16"/>
      <c r="C116" s="343" t="s">
        <v>108</v>
      </c>
      <c r="D116" s="344"/>
      <c r="E116" s="345"/>
      <c r="F116" s="16" t="s">
        <v>13</v>
      </c>
      <c r="G116" s="4">
        <v>135</v>
      </c>
      <c r="H116" s="52"/>
      <c r="I116" s="45"/>
    </row>
    <row r="117" spans="1:9" ht="25.25" customHeight="1" x14ac:dyDescent="0.35">
      <c r="A117" s="9" t="s">
        <v>991</v>
      </c>
      <c r="B117" s="16" t="s">
        <v>81</v>
      </c>
      <c r="C117" s="335" t="s">
        <v>82</v>
      </c>
      <c r="D117" s="336"/>
      <c r="E117" s="349"/>
      <c r="F117" s="16"/>
      <c r="G117" s="4"/>
      <c r="H117" s="52"/>
      <c r="I117" s="45"/>
    </row>
    <row r="118" spans="1:9" ht="44.5" customHeight="1" x14ac:dyDescent="0.35">
      <c r="A118" s="12" t="s">
        <v>992</v>
      </c>
      <c r="B118" s="8"/>
      <c r="C118" s="343" t="s">
        <v>109</v>
      </c>
      <c r="D118" s="344"/>
      <c r="E118" s="345"/>
      <c r="F118" s="13" t="s">
        <v>26</v>
      </c>
      <c r="G118" s="1">
        <v>40</v>
      </c>
      <c r="H118" s="45"/>
      <c r="I118" s="49"/>
    </row>
    <row r="119" spans="1:9" ht="45" customHeight="1" x14ac:dyDescent="0.35">
      <c r="A119" s="12" t="s">
        <v>993</v>
      </c>
      <c r="B119" s="8"/>
      <c r="C119" s="343" t="s">
        <v>110</v>
      </c>
      <c r="D119" s="344"/>
      <c r="E119" s="345"/>
      <c r="F119" s="13" t="s">
        <v>26</v>
      </c>
      <c r="G119" s="1">
        <v>336</v>
      </c>
      <c r="H119" s="45"/>
      <c r="I119" s="49"/>
    </row>
    <row r="120" spans="1:9" ht="26.5" customHeight="1" x14ac:dyDescent="0.35">
      <c r="A120" s="8" t="s">
        <v>994</v>
      </c>
      <c r="B120" s="8"/>
      <c r="C120" s="335" t="s">
        <v>111</v>
      </c>
      <c r="D120" s="336"/>
      <c r="E120" s="349"/>
      <c r="F120" s="13"/>
      <c r="G120" s="19"/>
      <c r="H120" s="45"/>
      <c r="I120" s="49"/>
    </row>
    <row r="121" spans="1:9" ht="37.25" customHeight="1" x14ac:dyDescent="0.35">
      <c r="A121" s="12" t="s">
        <v>995</v>
      </c>
      <c r="B121" s="8"/>
      <c r="C121" s="343" t="s">
        <v>112</v>
      </c>
      <c r="D121" s="344"/>
      <c r="E121" s="345"/>
      <c r="F121" s="13" t="s">
        <v>26</v>
      </c>
      <c r="G121" s="1">
        <v>24</v>
      </c>
      <c r="H121" s="45"/>
      <c r="I121" s="49"/>
    </row>
    <row r="122" spans="1:9" ht="35.25" customHeight="1" x14ac:dyDescent="0.35">
      <c r="A122" s="12" t="s">
        <v>996</v>
      </c>
      <c r="B122" s="8"/>
      <c r="C122" s="343" t="s">
        <v>113</v>
      </c>
      <c r="D122" s="344"/>
      <c r="E122" s="345"/>
      <c r="F122" s="13" t="s">
        <v>26</v>
      </c>
      <c r="G122" s="1">
        <v>24</v>
      </c>
      <c r="H122" s="45"/>
      <c r="I122" s="49"/>
    </row>
    <row r="123" spans="1:9" s="71" customFormat="1" ht="29.5" customHeight="1" x14ac:dyDescent="0.35">
      <c r="A123" s="304" t="s">
        <v>997</v>
      </c>
      <c r="B123" s="305"/>
      <c r="C123" s="305"/>
      <c r="D123" s="305"/>
      <c r="E123" s="305"/>
      <c r="F123" s="305"/>
      <c r="G123" s="188"/>
      <c r="H123" s="196"/>
      <c r="I123" s="197" t="s">
        <v>404</v>
      </c>
    </row>
    <row r="124" spans="1:9" ht="25.25" customHeight="1" x14ac:dyDescent="0.35">
      <c r="A124" s="5"/>
      <c r="B124" s="5"/>
      <c r="F124" s="5"/>
      <c r="G124" s="5"/>
      <c r="H124" s="5"/>
      <c r="I124" s="5"/>
    </row>
    <row r="125" spans="1:9" ht="13" x14ac:dyDescent="0.35">
      <c r="A125" s="298" t="s">
        <v>1388</v>
      </c>
      <c r="B125" s="298"/>
      <c r="C125" s="298"/>
      <c r="D125" s="298"/>
      <c r="E125" s="298"/>
      <c r="F125" s="298"/>
      <c r="G125" s="298"/>
      <c r="H125" s="298"/>
      <c r="I125" s="298"/>
    </row>
    <row r="126" spans="1:9" ht="29.5" customHeight="1" x14ac:dyDescent="0.35">
      <c r="A126" s="325" t="s">
        <v>999</v>
      </c>
      <c r="B126" s="325"/>
      <c r="C126" s="325"/>
      <c r="D126" s="325"/>
      <c r="E126" s="325"/>
      <c r="F126" s="325"/>
      <c r="G126" s="325"/>
      <c r="H126" s="325"/>
      <c r="I126" s="325"/>
    </row>
    <row r="127" spans="1:9" ht="28.75" customHeight="1" x14ac:dyDescent="0.35">
      <c r="A127" s="6" t="s">
        <v>18</v>
      </c>
      <c r="B127" s="20" t="s">
        <v>374</v>
      </c>
      <c r="C127" s="326" t="s">
        <v>17</v>
      </c>
      <c r="D127" s="327"/>
      <c r="E127" s="328"/>
      <c r="F127" s="6" t="s">
        <v>0</v>
      </c>
      <c r="G127" s="7" t="s">
        <v>1</v>
      </c>
      <c r="H127" s="43" t="s">
        <v>2</v>
      </c>
      <c r="I127" s="20" t="s">
        <v>998</v>
      </c>
    </row>
    <row r="128" spans="1:9" ht="27.5" customHeight="1" x14ac:dyDescent="0.35">
      <c r="A128" s="8" t="s">
        <v>757</v>
      </c>
      <c r="B128" s="4"/>
      <c r="C128" s="321" t="s">
        <v>114</v>
      </c>
      <c r="D128" s="321"/>
      <c r="E128" s="321"/>
      <c r="F128" s="15"/>
      <c r="G128" s="14"/>
      <c r="H128" s="47"/>
      <c r="I128" s="49"/>
    </row>
    <row r="129" spans="1:9" ht="45.5" customHeight="1" x14ac:dyDescent="0.35">
      <c r="A129" s="12" t="s">
        <v>758</v>
      </c>
      <c r="B129" s="4"/>
      <c r="C129" s="344" t="s">
        <v>373</v>
      </c>
      <c r="D129" s="344"/>
      <c r="E129" s="344"/>
      <c r="F129" s="4" t="s">
        <v>3</v>
      </c>
      <c r="G129" s="14">
        <v>1</v>
      </c>
      <c r="H129" s="47"/>
      <c r="I129" s="49"/>
    </row>
    <row r="130" spans="1:9" ht="52.25" customHeight="1" x14ac:dyDescent="0.35">
      <c r="A130" s="12" t="s">
        <v>1000</v>
      </c>
      <c r="B130" s="4"/>
      <c r="C130" s="351" t="s">
        <v>115</v>
      </c>
      <c r="D130" s="351"/>
      <c r="E130" s="351"/>
      <c r="F130" s="4" t="s">
        <v>12</v>
      </c>
      <c r="G130" s="14">
        <v>2</v>
      </c>
      <c r="H130" s="48"/>
      <c r="I130" s="49"/>
    </row>
    <row r="131" spans="1:9" ht="69" customHeight="1" x14ac:dyDescent="0.35">
      <c r="A131" s="12" t="s">
        <v>1001</v>
      </c>
      <c r="B131" s="4"/>
      <c r="C131" s="351" t="s">
        <v>116</v>
      </c>
      <c r="D131" s="351"/>
      <c r="E131" s="351"/>
      <c r="F131" s="4" t="s">
        <v>12</v>
      </c>
      <c r="G131" s="14">
        <v>2</v>
      </c>
      <c r="H131" s="47"/>
      <c r="I131" s="46"/>
    </row>
    <row r="132" spans="1:9" ht="66.5" customHeight="1" x14ac:dyDescent="0.35">
      <c r="A132" s="12" t="s">
        <v>1002</v>
      </c>
      <c r="B132" s="4"/>
      <c r="C132" s="351" t="s">
        <v>117</v>
      </c>
      <c r="D132" s="351"/>
      <c r="E132" s="351"/>
      <c r="F132" s="4" t="s">
        <v>12</v>
      </c>
      <c r="G132" s="14">
        <v>2</v>
      </c>
      <c r="H132" s="47"/>
      <c r="I132" s="46"/>
    </row>
    <row r="133" spans="1:9" ht="73.75" customHeight="1" x14ac:dyDescent="0.35">
      <c r="A133" s="12" t="s">
        <v>1003</v>
      </c>
      <c r="B133" s="4"/>
      <c r="C133" s="351" t="s">
        <v>118</v>
      </c>
      <c r="D133" s="351"/>
      <c r="E133" s="351"/>
      <c r="F133" s="4" t="s">
        <v>3</v>
      </c>
      <c r="G133" s="14">
        <v>1</v>
      </c>
      <c r="H133" s="47"/>
      <c r="I133" s="46"/>
    </row>
    <row r="134" spans="1:9" ht="26.5" customHeight="1" x14ac:dyDescent="0.35">
      <c r="A134" s="8" t="s">
        <v>759</v>
      </c>
      <c r="B134" s="4"/>
      <c r="C134" s="321" t="s">
        <v>119</v>
      </c>
      <c r="D134" s="321"/>
      <c r="E134" s="321"/>
      <c r="F134" s="4"/>
      <c r="G134" s="14"/>
      <c r="H134" s="48"/>
      <c r="I134" s="46"/>
    </row>
    <row r="135" spans="1:9" ht="41.5" customHeight="1" x14ac:dyDescent="0.35">
      <c r="A135" s="12" t="s">
        <v>719</v>
      </c>
      <c r="B135" s="4"/>
      <c r="C135" s="370" t="s">
        <v>120</v>
      </c>
      <c r="D135" s="370"/>
      <c r="E135" s="370"/>
      <c r="F135" s="2" t="s">
        <v>26</v>
      </c>
      <c r="G135" s="14">
        <v>72</v>
      </c>
      <c r="H135" s="45"/>
      <c r="I135" s="46"/>
    </row>
    <row r="136" spans="1:9" ht="39.5" customHeight="1" x14ac:dyDescent="0.35">
      <c r="A136" s="12" t="s">
        <v>724</v>
      </c>
      <c r="B136" s="4"/>
      <c r="C136" s="370" t="s">
        <v>121</v>
      </c>
      <c r="D136" s="370"/>
      <c r="E136" s="370"/>
      <c r="F136" s="2" t="s">
        <v>26</v>
      </c>
      <c r="G136" s="14">
        <v>2</v>
      </c>
      <c r="H136" s="45"/>
      <c r="I136" s="46"/>
    </row>
    <row r="137" spans="1:9" ht="39" customHeight="1" x14ac:dyDescent="0.35">
      <c r="A137" s="12" t="s">
        <v>725</v>
      </c>
      <c r="B137" s="4"/>
      <c r="C137" s="370" t="s">
        <v>122</v>
      </c>
      <c r="D137" s="370"/>
      <c r="E137" s="370"/>
      <c r="F137" s="2" t="s">
        <v>26</v>
      </c>
      <c r="G137" s="14">
        <v>9</v>
      </c>
      <c r="H137" s="45"/>
      <c r="I137" s="46"/>
    </row>
    <row r="138" spans="1:9" ht="30" customHeight="1" x14ac:dyDescent="0.35">
      <c r="A138" s="372" t="s">
        <v>1004</v>
      </c>
      <c r="B138" s="372"/>
      <c r="C138" s="372"/>
      <c r="D138" s="372"/>
      <c r="E138" s="372"/>
      <c r="F138" s="372"/>
      <c r="G138" s="372"/>
      <c r="H138" s="372"/>
      <c r="I138" s="51" t="s">
        <v>404</v>
      </c>
    </row>
    <row r="139" spans="1:9" ht="12" customHeight="1" x14ac:dyDescent="0.35">
      <c r="A139" s="373"/>
      <c r="B139" s="373"/>
      <c r="C139" s="373"/>
      <c r="D139" s="373"/>
      <c r="E139" s="373"/>
      <c r="F139" s="373"/>
      <c r="G139" s="373"/>
      <c r="H139" s="373"/>
      <c r="I139" s="373"/>
    </row>
    <row r="140" spans="1:9" ht="13" x14ac:dyDescent="0.35">
      <c r="A140" s="298" t="s">
        <v>1388</v>
      </c>
      <c r="B140" s="298"/>
      <c r="C140" s="298"/>
      <c r="D140" s="298"/>
      <c r="E140" s="298"/>
      <c r="F140" s="298"/>
      <c r="G140" s="298"/>
      <c r="H140" s="298"/>
      <c r="I140" s="298"/>
    </row>
    <row r="141" spans="1:9" ht="29.5" customHeight="1" x14ac:dyDescent="0.35">
      <c r="A141" s="325" t="s">
        <v>1005</v>
      </c>
      <c r="B141" s="325"/>
      <c r="C141" s="325"/>
      <c r="D141" s="325"/>
      <c r="E141" s="325"/>
      <c r="F141" s="325"/>
      <c r="G141" s="325"/>
      <c r="H141" s="325"/>
      <c r="I141" s="325"/>
    </row>
    <row r="142" spans="1:9" ht="28.75" customHeight="1" x14ac:dyDescent="0.35">
      <c r="A142" s="6" t="s">
        <v>18</v>
      </c>
      <c r="B142" s="20" t="s">
        <v>374</v>
      </c>
      <c r="C142" s="326" t="s">
        <v>17</v>
      </c>
      <c r="D142" s="327"/>
      <c r="E142" s="328"/>
      <c r="F142" s="6" t="s">
        <v>0</v>
      </c>
      <c r="G142" s="7" t="s">
        <v>1</v>
      </c>
      <c r="H142" s="43" t="s">
        <v>2</v>
      </c>
      <c r="I142" s="20" t="s">
        <v>998</v>
      </c>
    </row>
    <row r="143" spans="1:9" ht="26.5" customHeight="1" x14ac:dyDescent="0.35">
      <c r="A143" s="8" t="s">
        <v>863</v>
      </c>
      <c r="B143" s="4"/>
      <c r="C143" s="321" t="s">
        <v>123</v>
      </c>
      <c r="D143" s="321"/>
      <c r="E143" s="321"/>
      <c r="F143" s="4"/>
      <c r="G143" s="14"/>
      <c r="H143" s="48"/>
      <c r="I143" s="46"/>
    </row>
    <row r="144" spans="1:9" ht="50.5" customHeight="1" x14ac:dyDescent="0.35">
      <c r="A144" s="12" t="s">
        <v>864</v>
      </c>
      <c r="B144" s="4"/>
      <c r="C144" s="369" t="s">
        <v>124</v>
      </c>
      <c r="D144" s="370"/>
      <c r="E144" s="371"/>
      <c r="F144" s="2" t="s">
        <v>26</v>
      </c>
      <c r="G144" s="19">
        <v>2</v>
      </c>
      <c r="H144" s="45"/>
      <c r="I144" s="46"/>
    </row>
    <row r="145" spans="1:9" ht="42.5" customHeight="1" x14ac:dyDescent="0.35">
      <c r="A145" s="12" t="s">
        <v>865</v>
      </c>
      <c r="B145" s="4"/>
      <c r="C145" s="369" t="s">
        <v>125</v>
      </c>
      <c r="D145" s="370"/>
      <c r="E145" s="371"/>
      <c r="F145" s="2" t="s">
        <v>26</v>
      </c>
      <c r="G145" s="19">
        <v>1</v>
      </c>
      <c r="H145" s="45"/>
      <c r="I145" s="46"/>
    </row>
    <row r="146" spans="1:9" ht="26.5" customHeight="1" x14ac:dyDescent="0.35">
      <c r="A146" s="8" t="s">
        <v>866</v>
      </c>
      <c r="B146" s="4"/>
      <c r="C146" s="321" t="s">
        <v>126</v>
      </c>
      <c r="D146" s="321"/>
      <c r="E146" s="321"/>
      <c r="F146" s="4"/>
      <c r="G146" s="14"/>
      <c r="H146" s="48"/>
      <c r="I146" s="46"/>
    </row>
    <row r="147" spans="1:9" ht="60" customHeight="1" x14ac:dyDescent="0.35">
      <c r="A147" s="12" t="s">
        <v>867</v>
      </c>
      <c r="B147" s="4"/>
      <c r="C147" s="369" t="s">
        <v>127</v>
      </c>
      <c r="D147" s="370"/>
      <c r="E147" s="371"/>
      <c r="F147" s="2" t="s">
        <v>26</v>
      </c>
      <c r="G147" s="19">
        <v>36</v>
      </c>
      <c r="H147" s="45"/>
      <c r="I147" s="46"/>
    </row>
    <row r="148" spans="1:9" ht="42" customHeight="1" x14ac:dyDescent="0.35">
      <c r="A148" s="12" t="s">
        <v>869</v>
      </c>
      <c r="B148" s="4"/>
      <c r="C148" s="369" t="s">
        <v>128</v>
      </c>
      <c r="D148" s="370"/>
      <c r="E148" s="371"/>
      <c r="F148" s="2" t="s">
        <v>26</v>
      </c>
      <c r="G148" s="19">
        <v>1</v>
      </c>
      <c r="H148" s="45"/>
      <c r="I148" s="46"/>
    </row>
    <row r="149" spans="1:9" ht="43.75" customHeight="1" x14ac:dyDescent="0.35">
      <c r="A149" s="12" t="s">
        <v>1006</v>
      </c>
      <c r="B149" s="4"/>
      <c r="C149" s="369" t="s">
        <v>129</v>
      </c>
      <c r="D149" s="370"/>
      <c r="E149" s="371"/>
      <c r="F149" s="2" t="s">
        <v>26</v>
      </c>
      <c r="G149" s="19">
        <v>1</v>
      </c>
      <c r="H149" s="45"/>
      <c r="I149" s="46"/>
    </row>
    <row r="150" spans="1:9" ht="47.5" customHeight="1" x14ac:dyDescent="0.35">
      <c r="A150" s="12" t="s">
        <v>1007</v>
      </c>
      <c r="B150" s="4"/>
      <c r="C150" s="369" t="s">
        <v>130</v>
      </c>
      <c r="D150" s="370"/>
      <c r="E150" s="371"/>
      <c r="F150" s="2" t="s">
        <v>6</v>
      </c>
      <c r="G150" s="19">
        <v>1</v>
      </c>
      <c r="H150" s="45"/>
      <c r="I150" s="46">
        <v>5000</v>
      </c>
    </row>
    <row r="151" spans="1:9" ht="38.5" customHeight="1" x14ac:dyDescent="0.35">
      <c r="A151" s="12" t="s">
        <v>1008</v>
      </c>
      <c r="B151" s="4"/>
      <c r="C151" s="369" t="s">
        <v>131</v>
      </c>
      <c r="D151" s="370"/>
      <c r="E151" s="371"/>
      <c r="F151" s="2" t="s">
        <v>132</v>
      </c>
      <c r="G151" s="19">
        <v>1</v>
      </c>
      <c r="H151" s="45" cm="1">
        <f t="array" aca="1" ref="H151" ca="1">A140:I162</f>
        <v>0</v>
      </c>
      <c r="I151" s="46">
        <v>15000</v>
      </c>
    </row>
    <row r="152" spans="1:9" ht="37.75" customHeight="1" x14ac:dyDescent="0.35">
      <c r="A152" s="12" t="s">
        <v>1009</v>
      </c>
      <c r="B152" s="4"/>
      <c r="C152" s="369" t="s">
        <v>141</v>
      </c>
      <c r="D152" s="370"/>
      <c r="E152" s="371"/>
      <c r="F152" s="2" t="s">
        <v>7</v>
      </c>
      <c r="G152" s="19"/>
      <c r="H152" s="45">
        <v>20000</v>
      </c>
      <c r="I152" s="46"/>
    </row>
    <row r="153" spans="1:9" ht="34.25" customHeight="1" x14ac:dyDescent="0.35">
      <c r="A153" s="12" t="s">
        <v>1010</v>
      </c>
      <c r="B153" s="4"/>
      <c r="C153" s="369" t="s">
        <v>133</v>
      </c>
      <c r="D153" s="370"/>
      <c r="E153" s="371"/>
      <c r="F153" s="2" t="s">
        <v>11</v>
      </c>
      <c r="G153" s="19">
        <v>500</v>
      </c>
      <c r="H153" s="45"/>
      <c r="I153" s="46"/>
    </row>
    <row r="154" spans="1:9" ht="33.5" customHeight="1" x14ac:dyDescent="0.35">
      <c r="A154" s="12" t="s">
        <v>1011</v>
      </c>
      <c r="B154" s="4"/>
      <c r="C154" s="369" t="s">
        <v>134</v>
      </c>
      <c r="D154" s="370"/>
      <c r="E154" s="371"/>
      <c r="F154" s="2" t="s">
        <v>6</v>
      </c>
      <c r="G154" s="19">
        <v>1</v>
      </c>
      <c r="H154" s="45">
        <v>15000</v>
      </c>
      <c r="I154" s="46">
        <f t="shared" ref="I154" si="0">G154*H154</f>
        <v>15000</v>
      </c>
    </row>
    <row r="155" spans="1:9" ht="34.25" customHeight="1" x14ac:dyDescent="0.35">
      <c r="A155" s="8" t="s">
        <v>870</v>
      </c>
      <c r="B155" s="4"/>
      <c r="C155" s="321" t="s">
        <v>135</v>
      </c>
      <c r="D155" s="321"/>
      <c r="E155" s="321"/>
      <c r="F155" s="4"/>
      <c r="G155" s="14"/>
      <c r="H155" s="48"/>
      <c r="I155" s="46"/>
    </row>
    <row r="156" spans="1:9" ht="55.75" customHeight="1" x14ac:dyDescent="0.35">
      <c r="A156" s="12" t="s">
        <v>871</v>
      </c>
      <c r="B156" s="4"/>
      <c r="C156" s="369" t="s">
        <v>136</v>
      </c>
      <c r="D156" s="370"/>
      <c r="E156" s="371"/>
      <c r="F156" s="2" t="s">
        <v>26</v>
      </c>
      <c r="G156" s="19">
        <v>36</v>
      </c>
      <c r="H156" s="45"/>
      <c r="I156" s="46"/>
    </row>
    <row r="157" spans="1:9" ht="51.5" customHeight="1" x14ac:dyDescent="0.35">
      <c r="A157" s="12" t="s">
        <v>872</v>
      </c>
      <c r="B157" s="4"/>
      <c r="C157" s="369" t="s">
        <v>128</v>
      </c>
      <c r="D157" s="370"/>
      <c r="E157" s="371"/>
      <c r="F157" s="2" t="s">
        <v>26</v>
      </c>
      <c r="G157" s="19">
        <v>1</v>
      </c>
      <c r="H157" s="45"/>
      <c r="I157" s="46"/>
    </row>
    <row r="158" spans="1:9" ht="49.75" customHeight="1" x14ac:dyDescent="0.35">
      <c r="A158" s="12" t="s">
        <v>1012</v>
      </c>
      <c r="B158" s="4"/>
      <c r="C158" s="369" t="s">
        <v>128</v>
      </c>
      <c r="D158" s="370"/>
      <c r="E158" s="371"/>
      <c r="F158" s="2" t="s">
        <v>26</v>
      </c>
      <c r="G158" s="19">
        <v>1</v>
      </c>
      <c r="H158" s="45"/>
      <c r="I158" s="46"/>
    </row>
    <row r="159" spans="1:9" ht="53.5" customHeight="1" x14ac:dyDescent="0.35">
      <c r="A159" s="12" t="s">
        <v>1013</v>
      </c>
      <c r="B159" s="4"/>
      <c r="C159" s="369" t="s">
        <v>130</v>
      </c>
      <c r="D159" s="370"/>
      <c r="E159" s="371"/>
      <c r="F159" s="2" t="s">
        <v>6</v>
      </c>
      <c r="G159" s="19">
        <v>1</v>
      </c>
      <c r="H159" s="45"/>
      <c r="I159" s="46"/>
    </row>
    <row r="160" spans="1:9" ht="45" customHeight="1" x14ac:dyDescent="0.35">
      <c r="A160" s="12" t="s">
        <v>1014</v>
      </c>
      <c r="B160" s="4"/>
      <c r="C160" s="369" t="s">
        <v>131</v>
      </c>
      <c r="D160" s="370"/>
      <c r="E160" s="371"/>
      <c r="F160" s="2" t="s">
        <v>132</v>
      </c>
      <c r="G160" s="19">
        <v>1</v>
      </c>
      <c r="H160" s="45">
        <v>15000</v>
      </c>
      <c r="I160" s="46">
        <f t="shared" ref="I160" si="1">G160*H160</f>
        <v>15000</v>
      </c>
    </row>
    <row r="161" spans="1:9" ht="47.5" customHeight="1" x14ac:dyDescent="0.35">
      <c r="A161" s="12" t="s">
        <v>1015</v>
      </c>
      <c r="B161" s="4"/>
      <c r="C161" s="369" t="s">
        <v>141</v>
      </c>
      <c r="D161" s="370"/>
      <c r="E161" s="371"/>
      <c r="F161" s="2" t="s">
        <v>7</v>
      </c>
      <c r="G161" s="19"/>
      <c r="H161" s="45">
        <f>H160</f>
        <v>15000</v>
      </c>
      <c r="I161" s="46"/>
    </row>
    <row r="162" spans="1:9" ht="30" customHeight="1" x14ac:dyDescent="0.35">
      <c r="A162" s="372" t="s">
        <v>363</v>
      </c>
      <c r="B162" s="372"/>
      <c r="C162" s="372"/>
      <c r="D162" s="372"/>
      <c r="E162" s="372"/>
      <c r="F162" s="372"/>
      <c r="G162" s="372"/>
      <c r="H162" s="372"/>
      <c r="I162" s="51" t="s">
        <v>404</v>
      </c>
    </row>
    <row r="163" spans="1:9" ht="13" x14ac:dyDescent="0.35">
      <c r="A163" s="298" t="s">
        <v>1388</v>
      </c>
      <c r="B163" s="298"/>
      <c r="C163" s="298"/>
      <c r="D163" s="298"/>
      <c r="E163" s="298"/>
      <c r="F163" s="298"/>
      <c r="G163" s="298"/>
      <c r="H163" s="298"/>
      <c r="I163" s="298"/>
    </row>
    <row r="164" spans="1:9" ht="29.5" customHeight="1" x14ac:dyDescent="0.35">
      <c r="A164" s="325" t="s">
        <v>1005</v>
      </c>
      <c r="B164" s="325"/>
      <c r="C164" s="325"/>
      <c r="D164" s="325"/>
      <c r="E164" s="325"/>
      <c r="F164" s="325"/>
      <c r="G164" s="325"/>
      <c r="H164" s="325"/>
      <c r="I164" s="325"/>
    </row>
    <row r="165" spans="1:9" ht="28.75" customHeight="1" x14ac:dyDescent="0.35">
      <c r="A165" s="6" t="s">
        <v>18</v>
      </c>
      <c r="B165" s="20" t="s">
        <v>374</v>
      </c>
      <c r="C165" s="326" t="s">
        <v>17</v>
      </c>
      <c r="D165" s="327"/>
      <c r="E165" s="328"/>
      <c r="F165" s="6" t="s">
        <v>0</v>
      </c>
      <c r="G165" s="7" t="s">
        <v>1</v>
      </c>
      <c r="H165" s="43" t="s">
        <v>2</v>
      </c>
      <c r="I165" s="20" t="s">
        <v>998</v>
      </c>
    </row>
    <row r="166" spans="1:9" s="71" customFormat="1" ht="29.5" customHeight="1" x14ac:dyDescent="0.35">
      <c r="A166" s="295" t="s">
        <v>363</v>
      </c>
      <c r="B166" s="301"/>
      <c r="C166" s="301"/>
      <c r="D166" s="301"/>
      <c r="E166" s="301"/>
      <c r="F166" s="302"/>
      <c r="G166" s="188"/>
      <c r="H166" s="196"/>
      <c r="I166" s="198" t="s">
        <v>404</v>
      </c>
    </row>
    <row r="167" spans="1:9" ht="46.75" customHeight="1" x14ac:dyDescent="0.35">
      <c r="A167" s="12" t="s">
        <v>1016</v>
      </c>
      <c r="B167" s="4"/>
      <c r="C167" s="369" t="s">
        <v>133</v>
      </c>
      <c r="D167" s="370"/>
      <c r="E167" s="371"/>
      <c r="F167" s="2" t="s">
        <v>11</v>
      </c>
      <c r="G167" s="19">
        <v>500</v>
      </c>
      <c r="H167" s="45"/>
      <c r="I167" s="46"/>
    </row>
    <row r="168" spans="1:9" ht="36.5" customHeight="1" x14ac:dyDescent="0.35">
      <c r="A168" s="12" t="s">
        <v>1017</v>
      </c>
      <c r="B168" s="4"/>
      <c r="C168" s="369" t="s">
        <v>134</v>
      </c>
      <c r="D168" s="370"/>
      <c r="E168" s="371"/>
      <c r="F168" s="2" t="s">
        <v>6</v>
      </c>
      <c r="G168" s="19">
        <v>1</v>
      </c>
      <c r="H168" s="45"/>
      <c r="I168" s="46">
        <v>15000</v>
      </c>
    </row>
    <row r="169" spans="1:9" ht="36.5" customHeight="1" x14ac:dyDescent="0.35">
      <c r="A169" s="12"/>
      <c r="B169" s="4"/>
      <c r="C169" s="369" t="s">
        <v>141</v>
      </c>
      <c r="D169" s="370"/>
      <c r="E169" s="371"/>
      <c r="F169" s="16" t="s">
        <v>7</v>
      </c>
      <c r="G169" s="15"/>
      <c r="H169" s="45">
        <f>I167+I168</f>
        <v>15000</v>
      </c>
      <c r="I169" s="46"/>
    </row>
    <row r="170" spans="1:9" ht="46.75" customHeight="1" x14ac:dyDescent="0.35">
      <c r="A170" s="8" t="s">
        <v>1018</v>
      </c>
      <c r="B170" s="4"/>
      <c r="C170" s="321" t="s">
        <v>138</v>
      </c>
      <c r="D170" s="321"/>
      <c r="E170" s="321"/>
      <c r="F170" s="4"/>
      <c r="G170" s="14"/>
      <c r="H170" s="48"/>
      <c r="I170" s="46"/>
    </row>
    <row r="171" spans="1:9" ht="43.75" customHeight="1" x14ac:dyDescent="0.35">
      <c r="A171" s="12" t="s">
        <v>1019</v>
      </c>
      <c r="B171" s="4"/>
      <c r="C171" s="350" t="s">
        <v>139</v>
      </c>
      <c r="D171" s="351"/>
      <c r="E171" s="352"/>
      <c r="F171" s="2" t="s">
        <v>28</v>
      </c>
      <c r="G171" s="14">
        <v>1</v>
      </c>
      <c r="H171" s="45"/>
      <c r="I171" s="46"/>
    </row>
    <row r="172" spans="1:9" ht="43.75" customHeight="1" x14ac:dyDescent="0.35">
      <c r="A172" s="12" t="s">
        <v>1020</v>
      </c>
      <c r="B172" s="4"/>
      <c r="C172" s="369" t="s">
        <v>140</v>
      </c>
      <c r="D172" s="370"/>
      <c r="E172" s="371"/>
      <c r="F172" s="2" t="s">
        <v>6</v>
      </c>
      <c r="G172" s="19">
        <v>1</v>
      </c>
      <c r="H172" s="45"/>
      <c r="I172" s="46">
        <v>3000</v>
      </c>
    </row>
    <row r="173" spans="1:9" ht="43.75" customHeight="1" x14ac:dyDescent="0.35">
      <c r="A173" s="12" t="s">
        <v>1021</v>
      </c>
      <c r="B173" s="4"/>
      <c r="C173" s="369" t="s">
        <v>131</v>
      </c>
      <c r="D173" s="370"/>
      <c r="E173" s="371"/>
      <c r="F173" s="2" t="s">
        <v>132</v>
      </c>
      <c r="G173" s="19">
        <v>1</v>
      </c>
      <c r="H173" s="45"/>
      <c r="I173" s="46">
        <v>7500</v>
      </c>
    </row>
    <row r="174" spans="1:9" ht="28.25" customHeight="1" x14ac:dyDescent="0.35">
      <c r="A174" s="12" t="s">
        <v>1022</v>
      </c>
      <c r="B174" s="4"/>
      <c r="C174" s="369" t="s">
        <v>141</v>
      </c>
      <c r="D174" s="370"/>
      <c r="E174" s="371"/>
      <c r="F174" s="16" t="s">
        <v>7</v>
      </c>
      <c r="G174" s="15"/>
      <c r="H174" s="45">
        <f>I172+I173</f>
        <v>10500</v>
      </c>
      <c r="I174" s="46"/>
    </row>
    <row r="175" spans="1:9" ht="28.25" customHeight="1" x14ac:dyDescent="0.35">
      <c r="A175" s="12" t="s">
        <v>1023</v>
      </c>
      <c r="B175" s="4"/>
      <c r="C175" s="369" t="s">
        <v>137</v>
      </c>
      <c r="D175" s="370"/>
      <c r="E175" s="371"/>
      <c r="F175" s="2" t="s">
        <v>11</v>
      </c>
      <c r="G175" s="19">
        <v>300</v>
      </c>
      <c r="H175" s="45"/>
      <c r="I175" s="46"/>
    </row>
    <row r="176" spans="1:9" ht="39" customHeight="1" x14ac:dyDescent="0.35">
      <c r="A176" s="12" t="s">
        <v>1024</v>
      </c>
      <c r="B176" s="4"/>
      <c r="C176" s="369" t="s">
        <v>134</v>
      </c>
      <c r="D176" s="370"/>
      <c r="E176" s="371"/>
      <c r="F176" s="2" t="s">
        <v>6</v>
      </c>
      <c r="G176" s="19">
        <v>1</v>
      </c>
      <c r="H176" s="45"/>
      <c r="I176" s="46">
        <v>8500</v>
      </c>
    </row>
    <row r="177" spans="1:9" ht="39" customHeight="1" x14ac:dyDescent="0.35">
      <c r="A177" s="12" t="s">
        <v>1688</v>
      </c>
      <c r="B177" s="4"/>
      <c r="C177" s="369" t="s">
        <v>1687</v>
      </c>
      <c r="D177" s="370"/>
      <c r="E177" s="371"/>
      <c r="F177" s="2" t="s">
        <v>7</v>
      </c>
      <c r="G177" s="19"/>
      <c r="H177" s="45">
        <f>I176</f>
        <v>8500</v>
      </c>
      <c r="I177" s="46"/>
    </row>
    <row r="178" spans="1:9" ht="44.5" customHeight="1" x14ac:dyDescent="0.35">
      <c r="A178" s="8" t="s">
        <v>1025</v>
      </c>
      <c r="B178" s="4"/>
      <c r="C178" s="321" t="s">
        <v>38</v>
      </c>
      <c r="D178" s="321"/>
      <c r="E178" s="321"/>
      <c r="F178" s="4"/>
      <c r="G178" s="14"/>
      <c r="H178" s="48"/>
      <c r="I178" s="46"/>
    </row>
    <row r="179" spans="1:9" ht="49.25" customHeight="1" x14ac:dyDescent="0.35">
      <c r="A179" s="18" t="s">
        <v>1026</v>
      </c>
      <c r="B179" s="4"/>
      <c r="C179" s="350" t="s">
        <v>40</v>
      </c>
      <c r="D179" s="351"/>
      <c r="E179" s="352"/>
      <c r="F179" s="2" t="s">
        <v>26</v>
      </c>
      <c r="G179" s="14">
        <v>1</v>
      </c>
      <c r="H179" s="45"/>
      <c r="I179" s="46"/>
    </row>
    <row r="180" spans="1:9" ht="45" customHeight="1" x14ac:dyDescent="0.35">
      <c r="A180" s="12" t="s">
        <v>1027</v>
      </c>
      <c r="B180" s="4"/>
      <c r="C180" s="369" t="s">
        <v>140</v>
      </c>
      <c r="D180" s="370"/>
      <c r="E180" s="371"/>
      <c r="F180" s="2" t="s">
        <v>6</v>
      </c>
      <c r="G180" s="19">
        <v>1</v>
      </c>
      <c r="H180" s="45"/>
      <c r="I180" s="46">
        <v>3000</v>
      </c>
    </row>
    <row r="181" spans="1:9" ht="28.25" customHeight="1" x14ac:dyDescent="0.35">
      <c r="A181" s="12" t="s">
        <v>1028</v>
      </c>
      <c r="B181" s="4"/>
      <c r="C181" s="369" t="s">
        <v>131</v>
      </c>
      <c r="D181" s="370"/>
      <c r="E181" s="371"/>
      <c r="F181" s="2" t="s">
        <v>6</v>
      </c>
      <c r="G181" s="19">
        <v>1</v>
      </c>
      <c r="H181" s="45"/>
      <c r="I181" s="46">
        <v>7500</v>
      </c>
    </row>
    <row r="182" spans="1:9" ht="24" customHeight="1" x14ac:dyDescent="0.35">
      <c r="A182" s="12" t="s">
        <v>1029</v>
      </c>
      <c r="B182" s="4"/>
      <c r="C182" s="369" t="s">
        <v>1687</v>
      </c>
      <c r="D182" s="370"/>
      <c r="E182" s="371"/>
      <c r="F182" s="16" t="s">
        <v>7</v>
      </c>
      <c r="G182" s="15"/>
      <c r="H182" s="45">
        <f>I180+I181</f>
        <v>10500</v>
      </c>
      <c r="I182" s="46"/>
    </row>
    <row r="183" spans="1:9" ht="31.25" customHeight="1" x14ac:dyDescent="0.35">
      <c r="A183" s="12" t="s">
        <v>1030</v>
      </c>
      <c r="B183" s="4"/>
      <c r="C183" s="369" t="s">
        <v>137</v>
      </c>
      <c r="D183" s="370"/>
      <c r="E183" s="371"/>
      <c r="F183" s="2" t="s">
        <v>11</v>
      </c>
      <c r="G183" s="19">
        <v>300</v>
      </c>
      <c r="H183" s="45"/>
      <c r="I183" s="46"/>
    </row>
    <row r="184" spans="1:9" ht="24" customHeight="1" x14ac:dyDescent="0.35">
      <c r="A184" s="12" t="s">
        <v>1031</v>
      </c>
      <c r="B184" s="4"/>
      <c r="C184" s="369" t="s">
        <v>134</v>
      </c>
      <c r="D184" s="370"/>
      <c r="E184" s="371"/>
      <c r="F184" s="2" t="s">
        <v>6</v>
      </c>
      <c r="G184" s="19">
        <v>1</v>
      </c>
      <c r="H184" s="45"/>
      <c r="I184" s="46">
        <v>8500</v>
      </c>
    </row>
    <row r="185" spans="1:9" ht="29.5" customHeight="1" x14ac:dyDescent="0.35">
      <c r="A185" s="12"/>
      <c r="B185" s="4"/>
      <c r="C185" s="369" t="s">
        <v>1686</v>
      </c>
      <c r="D185" s="370"/>
      <c r="E185" s="371"/>
      <c r="F185" s="2" t="s">
        <v>7</v>
      </c>
      <c r="G185" s="19"/>
      <c r="H185" s="45">
        <f>I184</f>
        <v>8500</v>
      </c>
      <c r="I185" s="46"/>
    </row>
    <row r="186" spans="1:9" ht="30" customHeight="1" x14ac:dyDescent="0.35">
      <c r="A186" s="372" t="s">
        <v>363</v>
      </c>
      <c r="B186" s="372"/>
      <c r="C186" s="372"/>
      <c r="D186" s="372"/>
      <c r="E186" s="372"/>
      <c r="F186" s="372"/>
      <c r="G186" s="372"/>
      <c r="H186" s="372"/>
      <c r="I186" s="51" t="s">
        <v>404</v>
      </c>
    </row>
    <row r="187" spans="1:9" ht="13" x14ac:dyDescent="0.35">
      <c r="A187" s="298" t="s">
        <v>1388</v>
      </c>
      <c r="B187" s="298"/>
      <c r="C187" s="298"/>
      <c r="D187" s="298"/>
      <c r="E187" s="298"/>
      <c r="F187" s="298"/>
      <c r="G187" s="298"/>
      <c r="H187" s="298"/>
      <c r="I187" s="298"/>
    </row>
    <row r="188" spans="1:9" ht="29.5" customHeight="1" x14ac:dyDescent="0.35">
      <c r="A188" s="325" t="s">
        <v>1005</v>
      </c>
      <c r="B188" s="325"/>
      <c r="C188" s="325"/>
      <c r="D188" s="325"/>
      <c r="E188" s="325"/>
      <c r="F188" s="325"/>
      <c r="G188" s="325"/>
      <c r="H188" s="325"/>
      <c r="I188" s="325"/>
    </row>
    <row r="189" spans="1:9" ht="28.75" customHeight="1" x14ac:dyDescent="0.35">
      <c r="A189" s="6" t="s">
        <v>18</v>
      </c>
      <c r="B189" s="20" t="s">
        <v>374</v>
      </c>
      <c r="C189" s="326" t="s">
        <v>17</v>
      </c>
      <c r="D189" s="327"/>
      <c r="E189" s="328"/>
      <c r="F189" s="6" t="s">
        <v>0</v>
      </c>
      <c r="G189" s="7" t="s">
        <v>1</v>
      </c>
      <c r="H189" s="43" t="s">
        <v>2</v>
      </c>
      <c r="I189" s="20" t="s">
        <v>998</v>
      </c>
    </row>
    <row r="190" spans="1:9" s="71" customFormat="1" ht="29.5" customHeight="1" x14ac:dyDescent="0.35">
      <c r="A190" s="295" t="s">
        <v>363</v>
      </c>
      <c r="B190" s="301"/>
      <c r="C190" s="301"/>
      <c r="D190" s="301"/>
      <c r="E190" s="301"/>
      <c r="F190" s="302"/>
      <c r="G190" s="188"/>
      <c r="H190" s="196"/>
      <c r="I190" s="198" t="s">
        <v>404</v>
      </c>
    </row>
    <row r="191" spans="1:9" ht="38.5" customHeight="1" x14ac:dyDescent="0.35">
      <c r="A191" s="8" t="s">
        <v>1033</v>
      </c>
      <c r="B191" s="4"/>
      <c r="C191" s="321" t="s">
        <v>142</v>
      </c>
      <c r="D191" s="321"/>
      <c r="E191" s="321"/>
      <c r="F191" s="4"/>
      <c r="G191" s="14"/>
      <c r="H191" s="45"/>
      <c r="I191" s="46"/>
    </row>
    <row r="192" spans="1:9" ht="98.5" customHeight="1" x14ac:dyDescent="0.35">
      <c r="A192" s="12" t="s">
        <v>1034</v>
      </c>
      <c r="B192" s="12"/>
      <c r="C192" s="343" t="s">
        <v>143</v>
      </c>
      <c r="D192" s="344"/>
      <c r="E192" s="344"/>
      <c r="F192" s="2" t="s">
        <v>3</v>
      </c>
      <c r="G192" s="24">
        <v>1</v>
      </c>
      <c r="H192" s="45"/>
      <c r="I192" s="46"/>
    </row>
    <row r="193" spans="1:9" ht="52.25" customHeight="1" x14ac:dyDescent="0.35">
      <c r="A193" s="12" t="s">
        <v>1035</v>
      </c>
      <c r="B193" s="12"/>
      <c r="C193" s="369" t="s">
        <v>140</v>
      </c>
      <c r="D193" s="370"/>
      <c r="E193" s="371"/>
      <c r="F193" s="2" t="s">
        <v>6</v>
      </c>
      <c r="G193" s="19">
        <v>1</v>
      </c>
      <c r="H193" s="45"/>
      <c r="I193" s="46">
        <v>5000</v>
      </c>
    </row>
    <row r="194" spans="1:9" ht="38.5" customHeight="1" x14ac:dyDescent="0.35">
      <c r="A194" s="12" t="s">
        <v>1036</v>
      </c>
      <c r="B194" s="12"/>
      <c r="C194" s="369" t="s">
        <v>131</v>
      </c>
      <c r="D194" s="370"/>
      <c r="E194" s="371"/>
      <c r="F194" s="2" t="s">
        <v>6</v>
      </c>
      <c r="G194" s="19">
        <v>1</v>
      </c>
      <c r="H194" s="45"/>
      <c r="I194" s="46">
        <v>11000</v>
      </c>
    </row>
    <row r="195" spans="1:9" ht="38.5" customHeight="1" x14ac:dyDescent="0.35">
      <c r="A195" s="12" t="s">
        <v>1037</v>
      </c>
      <c r="B195" s="12"/>
      <c r="C195" s="369" t="s">
        <v>1685</v>
      </c>
      <c r="D195" s="370"/>
      <c r="E195" s="371"/>
      <c r="F195" s="16" t="s">
        <v>7</v>
      </c>
      <c r="G195" s="15"/>
      <c r="H195" s="45">
        <v>16000</v>
      </c>
      <c r="I195" s="46"/>
    </row>
    <row r="196" spans="1:9" ht="23" customHeight="1" x14ac:dyDescent="0.35">
      <c r="A196" s="8" t="s">
        <v>1391</v>
      </c>
      <c r="B196" s="12"/>
      <c r="C196" s="374" t="s">
        <v>144</v>
      </c>
      <c r="D196" s="375"/>
      <c r="E196" s="376"/>
      <c r="F196" s="2"/>
      <c r="G196" s="19"/>
      <c r="H196" s="45"/>
      <c r="I196" s="46"/>
    </row>
    <row r="197" spans="1:9" ht="52.25" customHeight="1" x14ac:dyDescent="0.35">
      <c r="A197" s="12" t="s">
        <v>1392</v>
      </c>
      <c r="B197" s="12"/>
      <c r="C197" s="350" t="s">
        <v>139</v>
      </c>
      <c r="D197" s="351"/>
      <c r="E197" s="352"/>
      <c r="F197" s="2" t="s">
        <v>28</v>
      </c>
      <c r="G197" s="14">
        <v>1</v>
      </c>
      <c r="H197" s="45"/>
      <c r="I197" s="46"/>
    </row>
    <row r="198" spans="1:9" ht="48.5" customHeight="1" x14ac:dyDescent="0.35">
      <c r="A198" s="12" t="s">
        <v>1393</v>
      </c>
      <c r="B198" s="12"/>
      <c r="C198" s="369" t="s">
        <v>145</v>
      </c>
      <c r="D198" s="370"/>
      <c r="E198" s="371"/>
      <c r="F198" s="2" t="s">
        <v>6</v>
      </c>
      <c r="G198" s="19">
        <v>1</v>
      </c>
      <c r="H198" s="45"/>
      <c r="I198" s="46">
        <v>3500</v>
      </c>
    </row>
    <row r="199" spans="1:9" ht="51.5" customHeight="1" x14ac:dyDescent="0.35">
      <c r="A199" s="12" t="s">
        <v>1394</v>
      </c>
      <c r="B199" s="12"/>
      <c r="C199" s="369" t="s">
        <v>131</v>
      </c>
      <c r="D199" s="370"/>
      <c r="E199" s="371"/>
      <c r="F199" s="2" t="s">
        <v>6</v>
      </c>
      <c r="G199" s="19">
        <v>1</v>
      </c>
      <c r="H199" s="45"/>
      <c r="I199" s="46">
        <v>7500</v>
      </c>
    </row>
    <row r="200" spans="1:9" ht="43.75" customHeight="1" x14ac:dyDescent="0.35">
      <c r="A200" s="12" t="s">
        <v>1395</v>
      </c>
      <c r="B200" s="12"/>
      <c r="C200" s="369" t="s">
        <v>1684</v>
      </c>
      <c r="D200" s="370"/>
      <c r="E200" s="371"/>
      <c r="F200" s="16" t="s">
        <v>7</v>
      </c>
      <c r="G200" s="15"/>
      <c r="H200" s="45">
        <f>I198+I199</f>
        <v>11000</v>
      </c>
      <c r="I200" s="46"/>
    </row>
    <row r="201" spans="1:9" ht="43.75" customHeight="1" x14ac:dyDescent="0.35">
      <c r="A201" s="8" t="s">
        <v>1680</v>
      </c>
      <c r="B201" s="8"/>
      <c r="C201" s="363" t="s">
        <v>1679</v>
      </c>
      <c r="D201" s="364"/>
      <c r="E201" s="365"/>
      <c r="F201" s="16"/>
      <c r="G201" s="15"/>
      <c r="H201" s="45"/>
      <c r="I201" s="46"/>
    </row>
    <row r="202" spans="1:9" ht="78" customHeight="1" x14ac:dyDescent="0.35">
      <c r="A202" s="12" t="s">
        <v>1681</v>
      </c>
      <c r="B202" s="12"/>
      <c r="C202" s="369" t="s">
        <v>1657</v>
      </c>
      <c r="D202" s="370" t="s">
        <v>6</v>
      </c>
      <c r="E202" s="371">
        <v>1</v>
      </c>
      <c r="F202" s="2" t="s">
        <v>6</v>
      </c>
      <c r="G202" s="46"/>
      <c r="H202" s="45"/>
      <c r="I202" s="46">
        <v>280000</v>
      </c>
    </row>
    <row r="203" spans="1:9" ht="43.75" customHeight="1" x14ac:dyDescent="0.35">
      <c r="A203" s="12" t="s">
        <v>1682</v>
      </c>
      <c r="B203" s="12"/>
      <c r="C203" s="369" t="s">
        <v>1683</v>
      </c>
      <c r="D203" s="370"/>
      <c r="E203" s="371"/>
      <c r="F203" s="16" t="s">
        <v>7</v>
      </c>
      <c r="G203" s="15"/>
      <c r="H203" s="45">
        <f>I202</f>
        <v>280000</v>
      </c>
      <c r="I203" s="46"/>
    </row>
    <row r="204" spans="1:9" ht="31.75" customHeight="1" x14ac:dyDescent="0.35">
      <c r="A204" s="372" t="s">
        <v>1032</v>
      </c>
      <c r="B204" s="372"/>
      <c r="C204" s="372"/>
      <c r="D204" s="372"/>
      <c r="E204" s="372"/>
      <c r="F204" s="372"/>
      <c r="G204" s="372"/>
      <c r="H204" s="372"/>
      <c r="I204" s="51" t="s">
        <v>404</v>
      </c>
    </row>
    <row r="205" spans="1:9" ht="27.5" customHeight="1" x14ac:dyDescent="0.35">
      <c r="A205" s="373"/>
      <c r="B205" s="373"/>
      <c r="C205" s="373"/>
      <c r="D205" s="373"/>
      <c r="E205" s="373"/>
      <c r="F205" s="373"/>
      <c r="G205" s="373"/>
      <c r="H205" s="373"/>
      <c r="I205" s="373"/>
    </row>
    <row r="206" spans="1:9" ht="13" x14ac:dyDescent="0.35">
      <c r="A206" s="298" t="s">
        <v>925</v>
      </c>
      <c r="B206" s="298"/>
      <c r="C206" s="298"/>
      <c r="D206" s="298"/>
      <c r="E206" s="298"/>
      <c r="F206" s="298"/>
      <c r="G206" s="298"/>
      <c r="H206" s="298"/>
      <c r="I206" s="298"/>
    </row>
    <row r="207" spans="1:9" ht="29.5" customHeight="1" x14ac:dyDescent="0.35">
      <c r="A207" s="325" t="s">
        <v>1389</v>
      </c>
      <c r="B207" s="325"/>
      <c r="C207" s="325"/>
      <c r="D207" s="325"/>
      <c r="E207" s="325"/>
      <c r="F207" s="325"/>
      <c r="G207" s="325"/>
      <c r="H207" s="325"/>
      <c r="I207" s="325"/>
    </row>
    <row r="208" spans="1:9" ht="28.75" customHeight="1" x14ac:dyDescent="0.35">
      <c r="A208" s="6" t="s">
        <v>18</v>
      </c>
      <c r="B208" s="20" t="s">
        <v>374</v>
      </c>
      <c r="C208" s="326" t="s">
        <v>17</v>
      </c>
      <c r="D208" s="327"/>
      <c r="E208" s="328"/>
      <c r="F208" s="6" t="s">
        <v>0</v>
      </c>
      <c r="G208" s="7" t="s">
        <v>1</v>
      </c>
      <c r="H208" s="43" t="s">
        <v>2</v>
      </c>
      <c r="I208" s="20" t="s">
        <v>998</v>
      </c>
    </row>
    <row r="209" spans="1:9" ht="27" customHeight="1" x14ac:dyDescent="0.35">
      <c r="A209" s="8" t="s">
        <v>879</v>
      </c>
      <c r="B209" s="4"/>
      <c r="C209" s="321" t="s">
        <v>146</v>
      </c>
      <c r="D209" s="321"/>
      <c r="E209" s="321"/>
      <c r="F209" s="4"/>
      <c r="G209" s="14"/>
      <c r="H209" s="48"/>
      <c r="I209" s="46"/>
    </row>
    <row r="210" spans="1:9" ht="40.75" customHeight="1" x14ac:dyDescent="0.35">
      <c r="A210" s="12" t="s">
        <v>880</v>
      </c>
      <c r="B210" s="12"/>
      <c r="C210" s="369" t="s">
        <v>147</v>
      </c>
      <c r="D210" s="370"/>
      <c r="E210" s="371"/>
      <c r="F210" s="14" t="s">
        <v>11</v>
      </c>
      <c r="G210" s="15">
        <v>500</v>
      </c>
      <c r="H210" s="54"/>
      <c r="I210" s="46"/>
    </row>
    <row r="211" spans="1:9" ht="40.75" customHeight="1" x14ac:dyDescent="0.35">
      <c r="A211" s="12" t="s">
        <v>882</v>
      </c>
      <c r="B211" s="12"/>
      <c r="C211" s="369" t="s">
        <v>148</v>
      </c>
      <c r="D211" s="370"/>
      <c r="E211" s="371"/>
      <c r="F211" s="14" t="s">
        <v>149</v>
      </c>
      <c r="G211" s="15">
        <v>20</v>
      </c>
      <c r="H211" s="54"/>
      <c r="I211" s="46"/>
    </row>
    <row r="212" spans="1:9" ht="40.75" customHeight="1" x14ac:dyDescent="0.35">
      <c r="A212" s="12" t="s">
        <v>1039</v>
      </c>
      <c r="B212" s="12"/>
      <c r="C212" s="369" t="s">
        <v>150</v>
      </c>
      <c r="D212" s="370"/>
      <c r="E212" s="371"/>
      <c r="F212" s="14" t="s">
        <v>11</v>
      </c>
      <c r="G212" s="15">
        <v>500</v>
      </c>
      <c r="H212" s="54"/>
      <c r="I212" s="46"/>
    </row>
    <row r="213" spans="1:9" ht="40.75" customHeight="1" x14ac:dyDescent="0.35">
      <c r="A213" s="12" t="s">
        <v>1040</v>
      </c>
      <c r="B213" s="12"/>
      <c r="C213" s="369" t="s">
        <v>151</v>
      </c>
      <c r="D213" s="370"/>
      <c r="E213" s="371"/>
      <c r="F213" s="14" t="s">
        <v>11</v>
      </c>
      <c r="G213" s="15">
        <v>2000</v>
      </c>
      <c r="H213" s="54"/>
      <c r="I213" s="46"/>
    </row>
    <row r="214" spans="1:9" ht="40.75" customHeight="1" x14ac:dyDescent="0.35">
      <c r="A214" s="12" t="s">
        <v>1041</v>
      </c>
      <c r="B214" s="12"/>
      <c r="C214" s="369" t="s">
        <v>152</v>
      </c>
      <c r="D214" s="370"/>
      <c r="E214" s="371"/>
      <c r="F214" s="14" t="s">
        <v>149</v>
      </c>
      <c r="G214" s="15">
        <v>20</v>
      </c>
      <c r="H214" s="54"/>
      <c r="I214" s="46"/>
    </row>
    <row r="215" spans="1:9" ht="40.75" customHeight="1" x14ac:dyDescent="0.35">
      <c r="A215" s="12" t="s">
        <v>1042</v>
      </c>
      <c r="B215" s="12"/>
      <c r="C215" s="369" t="s">
        <v>153</v>
      </c>
      <c r="D215" s="370"/>
      <c r="E215" s="371"/>
      <c r="F215" s="14" t="s">
        <v>11</v>
      </c>
      <c r="G215" s="15">
        <v>2000</v>
      </c>
      <c r="H215" s="54"/>
      <c r="I215" s="46"/>
    </row>
    <row r="216" spans="1:9" ht="40.75" customHeight="1" x14ac:dyDescent="0.35">
      <c r="A216" s="12" t="s">
        <v>1043</v>
      </c>
      <c r="B216" s="12"/>
      <c r="C216" s="369" t="s">
        <v>154</v>
      </c>
      <c r="D216" s="370"/>
      <c r="E216" s="371"/>
      <c r="F216" s="14" t="s">
        <v>155</v>
      </c>
      <c r="G216" s="15">
        <v>20</v>
      </c>
      <c r="H216" s="54"/>
      <c r="I216" s="46"/>
    </row>
    <row r="217" spans="1:9" ht="40.75" customHeight="1" x14ac:dyDescent="0.35">
      <c r="A217" s="12" t="s">
        <v>1044</v>
      </c>
      <c r="B217" s="12"/>
      <c r="C217" s="369" t="s">
        <v>156</v>
      </c>
      <c r="D217" s="370"/>
      <c r="E217" s="371"/>
      <c r="F217" s="14" t="s">
        <v>3</v>
      </c>
      <c r="G217" s="15">
        <v>1</v>
      </c>
      <c r="H217" s="54"/>
      <c r="I217" s="46"/>
    </row>
    <row r="218" spans="1:9" ht="40.75" customHeight="1" x14ac:dyDescent="0.35">
      <c r="A218" s="12" t="s">
        <v>1045</v>
      </c>
      <c r="B218" s="12"/>
      <c r="C218" s="369" t="s">
        <v>157</v>
      </c>
      <c r="D218" s="370"/>
      <c r="E218" s="371"/>
      <c r="F218" s="14" t="s">
        <v>26</v>
      </c>
      <c r="G218" s="15">
        <v>6</v>
      </c>
      <c r="H218" s="54"/>
      <c r="I218" s="46"/>
    </row>
    <row r="219" spans="1:9" ht="40.75" customHeight="1" x14ac:dyDescent="0.35">
      <c r="A219" s="12" t="s">
        <v>1046</v>
      </c>
      <c r="B219" s="12"/>
      <c r="C219" s="369" t="s">
        <v>158</v>
      </c>
      <c r="D219" s="370"/>
      <c r="E219" s="371"/>
      <c r="F219" s="14" t="s">
        <v>26</v>
      </c>
      <c r="G219" s="15">
        <v>6</v>
      </c>
      <c r="H219" s="54"/>
      <c r="I219" s="46"/>
    </row>
    <row r="220" spans="1:9" ht="37.25" customHeight="1" x14ac:dyDescent="0.35">
      <c r="A220" s="12" t="s">
        <v>1047</v>
      </c>
      <c r="B220" s="12"/>
      <c r="C220" s="369" t="s">
        <v>159</v>
      </c>
      <c r="D220" s="370"/>
      <c r="E220" s="371"/>
      <c r="F220" s="14" t="s">
        <v>26</v>
      </c>
      <c r="G220" s="15">
        <v>1</v>
      </c>
      <c r="H220" s="54"/>
      <c r="I220" s="46"/>
    </row>
    <row r="221" spans="1:9" ht="40.75" customHeight="1" x14ac:dyDescent="0.35">
      <c r="A221" s="12" t="s">
        <v>1048</v>
      </c>
      <c r="B221" s="12"/>
      <c r="C221" s="369" t="s">
        <v>160</v>
      </c>
      <c r="D221" s="370"/>
      <c r="E221" s="371"/>
      <c r="F221" s="14" t="s">
        <v>26</v>
      </c>
      <c r="G221" s="15">
        <v>1</v>
      </c>
      <c r="H221" s="54"/>
      <c r="I221" s="46"/>
    </row>
    <row r="222" spans="1:9" ht="40.75" customHeight="1" x14ac:dyDescent="0.35">
      <c r="A222" s="12" t="s">
        <v>1049</v>
      </c>
      <c r="B222" s="12"/>
      <c r="C222" s="369" t="s">
        <v>161</v>
      </c>
      <c r="D222" s="370"/>
      <c r="E222" s="371"/>
      <c r="F222" s="14" t="s">
        <v>26</v>
      </c>
      <c r="G222" s="15">
        <v>1</v>
      </c>
      <c r="H222" s="54"/>
      <c r="I222" s="46"/>
    </row>
    <row r="223" spans="1:9" ht="53.5" customHeight="1" x14ac:dyDescent="0.35">
      <c r="A223" s="12" t="s">
        <v>1050</v>
      </c>
      <c r="B223" s="12"/>
      <c r="C223" s="369" t="s">
        <v>162</v>
      </c>
      <c r="D223" s="370"/>
      <c r="E223" s="371"/>
      <c r="F223" s="14" t="s">
        <v>26</v>
      </c>
      <c r="G223" s="15">
        <v>1</v>
      </c>
      <c r="H223" s="54"/>
      <c r="I223" s="46"/>
    </row>
    <row r="224" spans="1:9" ht="27" customHeight="1" x14ac:dyDescent="0.35">
      <c r="A224" s="8" t="s">
        <v>883</v>
      </c>
      <c r="B224" s="4"/>
      <c r="C224" s="321" t="s">
        <v>163</v>
      </c>
      <c r="D224" s="321"/>
      <c r="E224" s="321"/>
      <c r="F224" s="4"/>
      <c r="G224" s="14"/>
      <c r="H224" s="48"/>
      <c r="I224" s="46"/>
    </row>
    <row r="225" spans="1:9" ht="95.5" customHeight="1" x14ac:dyDescent="0.35">
      <c r="A225" s="12" t="s">
        <v>884</v>
      </c>
      <c r="B225" s="12"/>
      <c r="C225" s="369" t="s">
        <v>1053</v>
      </c>
      <c r="D225" s="370"/>
      <c r="E225" s="371"/>
      <c r="F225" s="16" t="s">
        <v>26</v>
      </c>
      <c r="G225" s="15">
        <v>1</v>
      </c>
      <c r="H225" s="54"/>
      <c r="I225" s="46"/>
    </row>
    <row r="226" spans="1:9" ht="56" customHeight="1" x14ac:dyDescent="0.35">
      <c r="A226" s="12" t="s">
        <v>1051</v>
      </c>
      <c r="B226" s="8"/>
      <c r="C226" s="369" t="s">
        <v>164</v>
      </c>
      <c r="D226" s="370"/>
      <c r="E226" s="371"/>
      <c r="F226" s="16" t="s">
        <v>26</v>
      </c>
      <c r="G226" s="15">
        <v>1</v>
      </c>
      <c r="H226" s="54"/>
      <c r="I226" s="46"/>
    </row>
    <row r="227" spans="1:9" ht="54" customHeight="1" x14ac:dyDescent="0.35">
      <c r="A227" s="12" t="s">
        <v>1052</v>
      </c>
      <c r="B227" s="12"/>
      <c r="C227" s="369" t="s">
        <v>165</v>
      </c>
      <c r="D227" s="370"/>
      <c r="E227" s="371"/>
      <c r="F227" s="16" t="s">
        <v>26</v>
      </c>
      <c r="G227" s="15">
        <v>1</v>
      </c>
      <c r="H227" s="54"/>
      <c r="I227" s="46"/>
    </row>
    <row r="228" spans="1:9" ht="31.75" customHeight="1" x14ac:dyDescent="0.35">
      <c r="A228" s="322" t="s">
        <v>363</v>
      </c>
      <c r="B228" s="323"/>
      <c r="C228" s="323"/>
      <c r="D228" s="323"/>
      <c r="E228" s="323"/>
      <c r="F228" s="323"/>
      <c r="G228" s="323"/>
      <c r="H228" s="324"/>
      <c r="I228" s="44" t="s">
        <v>404</v>
      </c>
    </row>
    <row r="229" spans="1:9" ht="13" x14ac:dyDescent="0.35">
      <c r="A229" s="298" t="s">
        <v>1388</v>
      </c>
      <c r="B229" s="298"/>
      <c r="C229" s="298"/>
      <c r="D229" s="298"/>
      <c r="E229" s="298"/>
      <c r="F229" s="298"/>
      <c r="G229" s="298"/>
      <c r="H229" s="298"/>
      <c r="I229" s="298"/>
    </row>
    <row r="230" spans="1:9" ht="29.5" customHeight="1" x14ac:dyDescent="0.35">
      <c r="A230" s="325" t="s">
        <v>1389</v>
      </c>
      <c r="B230" s="325"/>
      <c r="C230" s="325"/>
      <c r="D230" s="325"/>
      <c r="E230" s="325"/>
      <c r="F230" s="325"/>
      <c r="G230" s="325"/>
      <c r="H230" s="325"/>
      <c r="I230" s="325"/>
    </row>
    <row r="231" spans="1:9" ht="28.75" customHeight="1" x14ac:dyDescent="0.35">
      <c r="A231" s="6" t="s">
        <v>18</v>
      </c>
      <c r="B231" s="20" t="s">
        <v>374</v>
      </c>
      <c r="C231" s="326" t="s">
        <v>17</v>
      </c>
      <c r="D231" s="327"/>
      <c r="E231" s="328"/>
      <c r="F231" s="6" t="s">
        <v>0</v>
      </c>
      <c r="G231" s="7" t="s">
        <v>1</v>
      </c>
      <c r="H231" s="43" t="s">
        <v>2</v>
      </c>
      <c r="I231" s="20" t="s">
        <v>998</v>
      </c>
    </row>
    <row r="232" spans="1:9" s="71" customFormat="1" ht="29.5" customHeight="1" x14ac:dyDescent="0.35">
      <c r="A232" s="295" t="s">
        <v>363</v>
      </c>
      <c r="B232" s="301"/>
      <c r="C232" s="301"/>
      <c r="D232" s="301"/>
      <c r="E232" s="301"/>
      <c r="F232" s="302"/>
      <c r="G232" s="188"/>
      <c r="H232" s="196"/>
      <c r="I232" s="198" t="s">
        <v>404</v>
      </c>
    </row>
    <row r="233" spans="1:9" ht="27" customHeight="1" x14ac:dyDescent="0.35">
      <c r="A233" s="9" t="s">
        <v>885</v>
      </c>
      <c r="B233" s="12"/>
      <c r="C233" s="320" t="s">
        <v>166</v>
      </c>
      <c r="D233" s="321"/>
      <c r="E233" s="321"/>
      <c r="F233" s="4"/>
      <c r="G233" s="14"/>
      <c r="H233" s="48"/>
      <c r="I233" s="46"/>
    </row>
    <row r="234" spans="1:9" ht="94.75" customHeight="1" x14ac:dyDescent="0.35">
      <c r="A234" s="4" t="s">
        <v>886</v>
      </c>
      <c r="B234" s="12"/>
      <c r="C234" s="343" t="s">
        <v>167</v>
      </c>
      <c r="D234" s="344"/>
      <c r="E234" s="344"/>
      <c r="F234" s="4" t="s">
        <v>26</v>
      </c>
      <c r="G234" s="26">
        <v>1</v>
      </c>
      <c r="H234" s="54"/>
      <c r="I234" s="45"/>
    </row>
    <row r="235" spans="1:9" ht="69" customHeight="1" x14ac:dyDescent="0.35">
      <c r="A235" s="4" t="s">
        <v>1054</v>
      </c>
      <c r="B235" s="12"/>
      <c r="C235" s="369" t="s">
        <v>168</v>
      </c>
      <c r="D235" s="370"/>
      <c r="E235" s="370"/>
      <c r="F235" s="4" t="s">
        <v>26</v>
      </c>
      <c r="G235" s="26">
        <v>1</v>
      </c>
      <c r="H235" s="54"/>
      <c r="I235" s="45"/>
    </row>
    <row r="236" spans="1:9" ht="51" customHeight="1" x14ac:dyDescent="0.35">
      <c r="A236" s="4" t="s">
        <v>1055</v>
      </c>
      <c r="B236" s="12"/>
      <c r="C236" s="369" t="s">
        <v>169</v>
      </c>
      <c r="D236" s="370"/>
      <c r="E236" s="370"/>
      <c r="F236" s="4" t="s">
        <v>26</v>
      </c>
      <c r="G236" s="26">
        <v>1</v>
      </c>
      <c r="H236" s="54"/>
      <c r="I236" s="45"/>
    </row>
    <row r="237" spans="1:9" ht="27" customHeight="1" x14ac:dyDescent="0.35">
      <c r="A237" s="9" t="s">
        <v>887</v>
      </c>
      <c r="B237" s="12"/>
      <c r="C237" s="320" t="s">
        <v>170</v>
      </c>
      <c r="D237" s="321"/>
      <c r="E237" s="321"/>
      <c r="F237" s="4"/>
      <c r="G237" s="14"/>
      <c r="H237" s="48"/>
      <c r="I237" s="46"/>
    </row>
    <row r="238" spans="1:9" ht="108.5" customHeight="1" x14ac:dyDescent="0.35">
      <c r="A238" s="4" t="s">
        <v>888</v>
      </c>
      <c r="B238" s="12"/>
      <c r="C238" s="343" t="s">
        <v>171</v>
      </c>
      <c r="D238" s="344"/>
      <c r="E238" s="344"/>
      <c r="F238" s="4" t="s">
        <v>26</v>
      </c>
      <c r="G238" s="26">
        <v>1</v>
      </c>
      <c r="H238" s="54"/>
      <c r="I238" s="45"/>
    </row>
    <row r="239" spans="1:9" ht="57.5" customHeight="1" x14ac:dyDescent="0.35">
      <c r="A239" s="4" t="s">
        <v>889</v>
      </c>
      <c r="B239" s="8"/>
      <c r="C239" s="369" t="s">
        <v>172</v>
      </c>
      <c r="D239" s="370"/>
      <c r="E239" s="370"/>
      <c r="F239" s="4" t="s">
        <v>26</v>
      </c>
      <c r="G239" s="26">
        <v>1</v>
      </c>
      <c r="H239" s="54"/>
      <c r="I239" s="45"/>
    </row>
    <row r="240" spans="1:9" ht="62.5" customHeight="1" x14ac:dyDescent="0.35">
      <c r="A240" s="4" t="s">
        <v>890</v>
      </c>
      <c r="B240" s="12"/>
      <c r="C240" s="369" t="s">
        <v>173</v>
      </c>
      <c r="D240" s="370"/>
      <c r="E240" s="370"/>
      <c r="F240" s="4" t="s">
        <v>26</v>
      </c>
      <c r="G240" s="26">
        <v>1</v>
      </c>
      <c r="H240" s="54"/>
      <c r="I240" s="45"/>
    </row>
    <row r="241" spans="1:9" ht="27" customHeight="1" x14ac:dyDescent="0.35">
      <c r="A241" s="9" t="s">
        <v>876</v>
      </c>
      <c r="B241" s="12"/>
      <c r="C241" s="320" t="s">
        <v>174</v>
      </c>
      <c r="D241" s="321"/>
      <c r="E241" s="321"/>
      <c r="F241" s="4"/>
      <c r="G241" s="14"/>
      <c r="H241" s="48"/>
      <c r="I241" s="46"/>
    </row>
    <row r="242" spans="1:9" ht="109.25" customHeight="1" x14ac:dyDescent="0.35">
      <c r="A242" s="4" t="s">
        <v>877</v>
      </c>
      <c r="B242" s="12"/>
      <c r="C242" s="343" t="s">
        <v>175</v>
      </c>
      <c r="D242" s="344"/>
      <c r="E242" s="344"/>
      <c r="F242" s="4" t="s">
        <v>26</v>
      </c>
      <c r="G242" s="26">
        <v>1</v>
      </c>
      <c r="H242" s="54"/>
      <c r="I242" s="45"/>
    </row>
    <row r="243" spans="1:9" ht="53.5" customHeight="1" x14ac:dyDescent="0.35">
      <c r="A243" s="4" t="s">
        <v>878</v>
      </c>
      <c r="B243" s="12"/>
      <c r="C243" s="369" t="s">
        <v>176</v>
      </c>
      <c r="D243" s="370"/>
      <c r="E243" s="370"/>
      <c r="F243" s="4" t="s">
        <v>26</v>
      </c>
      <c r="G243" s="26">
        <v>1</v>
      </c>
      <c r="H243" s="54"/>
      <c r="I243" s="45"/>
    </row>
    <row r="244" spans="1:9" ht="31.75" customHeight="1" x14ac:dyDescent="0.35">
      <c r="A244" s="322" t="s">
        <v>363</v>
      </c>
      <c r="B244" s="323"/>
      <c r="C244" s="323"/>
      <c r="D244" s="323"/>
      <c r="E244" s="323"/>
      <c r="F244" s="323"/>
      <c r="G244" s="323"/>
      <c r="H244" s="324"/>
      <c r="I244" s="44" t="s">
        <v>404</v>
      </c>
    </row>
    <row r="245" spans="1:9" ht="13" x14ac:dyDescent="0.35">
      <c r="A245" s="298" t="s">
        <v>1388</v>
      </c>
      <c r="B245" s="298"/>
      <c r="C245" s="298"/>
      <c r="D245" s="298"/>
      <c r="E245" s="298"/>
      <c r="F245" s="298"/>
      <c r="G245" s="298"/>
      <c r="H245" s="298"/>
      <c r="I245" s="298"/>
    </row>
    <row r="246" spans="1:9" ht="29.5" customHeight="1" x14ac:dyDescent="0.35">
      <c r="A246" s="325" t="s">
        <v>1396</v>
      </c>
      <c r="B246" s="325"/>
      <c r="C246" s="325"/>
      <c r="D246" s="325"/>
      <c r="E246" s="325"/>
      <c r="F246" s="325"/>
      <c r="G246" s="325"/>
      <c r="H246" s="325"/>
      <c r="I246" s="325"/>
    </row>
    <row r="247" spans="1:9" ht="28.75" customHeight="1" x14ac:dyDescent="0.35">
      <c r="A247" s="6" t="s">
        <v>18</v>
      </c>
      <c r="B247" s="20" t="s">
        <v>374</v>
      </c>
      <c r="C247" s="326" t="s">
        <v>17</v>
      </c>
      <c r="D247" s="327"/>
      <c r="E247" s="328"/>
      <c r="F247" s="6" t="s">
        <v>0</v>
      </c>
      <c r="G247" s="7" t="s">
        <v>1</v>
      </c>
      <c r="H247" s="43" t="s">
        <v>2</v>
      </c>
      <c r="I247" s="20" t="s">
        <v>998</v>
      </c>
    </row>
    <row r="248" spans="1:9" s="71" customFormat="1" ht="29.5" customHeight="1" x14ac:dyDescent="0.35">
      <c r="A248" s="295" t="s">
        <v>363</v>
      </c>
      <c r="B248" s="301"/>
      <c r="C248" s="301"/>
      <c r="D248" s="301"/>
      <c r="E248" s="301"/>
      <c r="F248" s="302"/>
      <c r="G248" s="188"/>
      <c r="H248" s="196"/>
      <c r="I248" s="198" t="s">
        <v>404</v>
      </c>
    </row>
    <row r="249" spans="1:9" ht="27" customHeight="1" x14ac:dyDescent="0.35">
      <c r="A249" s="9" t="s">
        <v>1056</v>
      </c>
      <c r="B249" s="12"/>
      <c r="C249" s="320" t="s">
        <v>177</v>
      </c>
      <c r="D249" s="321"/>
      <c r="E249" s="321"/>
      <c r="F249" s="4"/>
      <c r="G249" s="14"/>
      <c r="H249" s="213"/>
      <c r="I249" s="46"/>
    </row>
    <row r="250" spans="1:9" ht="93.5" customHeight="1" x14ac:dyDescent="0.35">
      <c r="A250" s="4" t="s">
        <v>1057</v>
      </c>
      <c r="B250" s="8"/>
      <c r="C250" s="343" t="s">
        <v>178</v>
      </c>
      <c r="D250" s="344"/>
      <c r="E250" s="344"/>
      <c r="F250" s="4" t="s">
        <v>26</v>
      </c>
      <c r="G250" s="26">
        <v>1</v>
      </c>
      <c r="H250" s="54"/>
      <c r="I250" s="45"/>
    </row>
    <row r="251" spans="1:9" ht="40.25" customHeight="1" x14ac:dyDescent="0.35">
      <c r="A251" s="4" t="s">
        <v>1058</v>
      </c>
      <c r="B251" s="8"/>
      <c r="C251" s="369" t="s">
        <v>176</v>
      </c>
      <c r="D251" s="370"/>
      <c r="E251" s="370"/>
      <c r="F251" s="4" t="s">
        <v>26</v>
      </c>
      <c r="G251" s="26">
        <v>1</v>
      </c>
      <c r="H251" s="54"/>
      <c r="I251" s="45"/>
    </row>
    <row r="252" spans="1:9" ht="27" customHeight="1" x14ac:dyDescent="0.35">
      <c r="A252" s="9" t="s">
        <v>1059</v>
      </c>
      <c r="B252" s="12"/>
      <c r="C252" s="320" t="s">
        <v>179</v>
      </c>
      <c r="D252" s="321"/>
      <c r="E252" s="321"/>
      <c r="F252" s="4"/>
      <c r="G252" s="14"/>
      <c r="H252" s="48"/>
      <c r="I252" s="46"/>
    </row>
    <row r="253" spans="1:9" ht="78.5" customHeight="1" x14ac:dyDescent="0.35">
      <c r="A253" s="12" t="s">
        <v>1060</v>
      </c>
      <c r="B253" s="8"/>
      <c r="C253" s="343" t="s">
        <v>180</v>
      </c>
      <c r="D253" s="344"/>
      <c r="E253" s="344"/>
      <c r="F253" s="4" t="s">
        <v>26</v>
      </c>
      <c r="G253" s="26">
        <v>1</v>
      </c>
      <c r="H253" s="54"/>
      <c r="I253" s="45"/>
    </row>
    <row r="254" spans="1:9" ht="53.5" customHeight="1" x14ac:dyDescent="0.35">
      <c r="A254" s="12" t="s">
        <v>1061</v>
      </c>
      <c r="B254" s="8"/>
      <c r="C254" s="369" t="s">
        <v>181</v>
      </c>
      <c r="D254" s="370"/>
      <c r="E254" s="370"/>
      <c r="F254" s="4" t="s">
        <v>26</v>
      </c>
      <c r="G254" s="26">
        <v>1</v>
      </c>
      <c r="H254" s="54"/>
      <c r="I254" s="45"/>
    </row>
    <row r="255" spans="1:9" ht="27" customHeight="1" x14ac:dyDescent="0.35">
      <c r="A255" s="9" t="s">
        <v>1062</v>
      </c>
      <c r="B255" s="12"/>
      <c r="C255" s="320" t="s">
        <v>182</v>
      </c>
      <c r="D255" s="321"/>
      <c r="E255" s="321"/>
      <c r="F255" s="4"/>
      <c r="G255" s="14"/>
      <c r="H255" s="48"/>
      <c r="I255" s="46"/>
    </row>
    <row r="256" spans="1:9" ht="63" customHeight="1" x14ac:dyDescent="0.35">
      <c r="A256" s="12" t="s">
        <v>1063</v>
      </c>
      <c r="B256" s="8"/>
      <c r="C256" s="343" t="s">
        <v>183</v>
      </c>
      <c r="D256" s="344"/>
      <c r="E256" s="344"/>
      <c r="F256" s="4" t="s">
        <v>28</v>
      </c>
      <c r="G256" s="26">
        <v>1</v>
      </c>
      <c r="H256" s="54"/>
      <c r="I256" s="46"/>
    </row>
    <row r="257" spans="1:9" ht="33.5" customHeight="1" x14ac:dyDescent="0.35">
      <c r="A257" s="12" t="s">
        <v>1064</v>
      </c>
      <c r="B257" s="8"/>
      <c r="C257" s="343" t="s">
        <v>184</v>
      </c>
      <c r="D257" s="344"/>
      <c r="E257" s="344"/>
      <c r="F257" s="4" t="s">
        <v>28</v>
      </c>
      <c r="G257" s="26">
        <v>1</v>
      </c>
      <c r="H257" s="54"/>
      <c r="I257" s="46"/>
    </row>
    <row r="258" spans="1:9" ht="33" customHeight="1" x14ac:dyDescent="0.35">
      <c r="A258" s="9" t="s">
        <v>1065</v>
      </c>
      <c r="B258" s="12"/>
      <c r="C258" s="320" t="s">
        <v>185</v>
      </c>
      <c r="D258" s="321"/>
      <c r="E258" s="321"/>
      <c r="F258" s="4"/>
      <c r="G258" s="14"/>
      <c r="H258" s="48"/>
      <c r="I258" s="46"/>
    </row>
    <row r="259" spans="1:9" ht="84.5" customHeight="1" x14ac:dyDescent="0.35">
      <c r="A259" s="12" t="s">
        <v>1066</v>
      </c>
      <c r="B259" s="8"/>
      <c r="C259" s="343" t="s">
        <v>186</v>
      </c>
      <c r="D259" s="344"/>
      <c r="E259" s="344"/>
      <c r="F259" s="4" t="s">
        <v>28</v>
      </c>
      <c r="G259" s="26">
        <v>1</v>
      </c>
      <c r="H259" s="54"/>
      <c r="I259" s="46"/>
    </row>
    <row r="260" spans="1:9" ht="51" customHeight="1" x14ac:dyDescent="0.35">
      <c r="A260" s="12" t="s">
        <v>1067</v>
      </c>
      <c r="B260" s="8"/>
      <c r="C260" s="343" t="s">
        <v>187</v>
      </c>
      <c r="D260" s="344"/>
      <c r="E260" s="344"/>
      <c r="F260" s="4" t="s">
        <v>28</v>
      </c>
      <c r="G260" s="26">
        <v>1</v>
      </c>
      <c r="H260" s="54"/>
      <c r="I260" s="46"/>
    </row>
    <row r="261" spans="1:9" ht="52.75" customHeight="1" x14ac:dyDescent="0.35">
      <c r="A261" s="12" t="s">
        <v>1068</v>
      </c>
      <c r="B261" s="8"/>
      <c r="C261" s="343" t="s">
        <v>188</v>
      </c>
      <c r="D261" s="344"/>
      <c r="E261" s="344"/>
      <c r="F261" s="4" t="s">
        <v>26</v>
      </c>
      <c r="G261" s="26">
        <v>1</v>
      </c>
      <c r="H261" s="54"/>
      <c r="I261" s="46"/>
    </row>
    <row r="262" spans="1:9" ht="33" customHeight="1" x14ac:dyDescent="0.35">
      <c r="A262" s="9" t="s">
        <v>1069</v>
      </c>
      <c r="B262" s="12"/>
      <c r="C262" s="320" t="s">
        <v>189</v>
      </c>
      <c r="D262" s="321"/>
      <c r="E262" s="321"/>
      <c r="F262" s="4"/>
      <c r="G262" s="14"/>
      <c r="H262" s="48"/>
      <c r="I262" s="46"/>
    </row>
    <row r="263" spans="1:9" ht="79.25" customHeight="1" x14ac:dyDescent="0.35">
      <c r="A263" s="12" t="s">
        <v>1070</v>
      </c>
      <c r="B263" s="8"/>
      <c r="C263" s="343" t="s">
        <v>190</v>
      </c>
      <c r="D263" s="344"/>
      <c r="E263" s="344"/>
      <c r="F263" s="4" t="s">
        <v>26</v>
      </c>
      <c r="G263" s="26">
        <v>1</v>
      </c>
      <c r="H263" s="54"/>
      <c r="I263" s="46"/>
    </row>
    <row r="264" spans="1:9" ht="31.75" customHeight="1" x14ac:dyDescent="0.35">
      <c r="A264" s="322" t="s">
        <v>363</v>
      </c>
      <c r="B264" s="323"/>
      <c r="C264" s="323"/>
      <c r="D264" s="323"/>
      <c r="E264" s="323"/>
      <c r="F264" s="323"/>
      <c r="G264" s="323"/>
      <c r="H264" s="324"/>
      <c r="I264" s="44" t="s">
        <v>404</v>
      </c>
    </row>
    <row r="265" spans="1:9" ht="13" x14ac:dyDescent="0.35">
      <c r="A265" s="298" t="s">
        <v>1388</v>
      </c>
      <c r="B265" s="298"/>
      <c r="C265" s="298"/>
      <c r="D265" s="298"/>
      <c r="E265" s="298"/>
      <c r="F265" s="298"/>
      <c r="G265" s="298"/>
      <c r="H265" s="298"/>
      <c r="I265" s="298"/>
    </row>
    <row r="266" spans="1:9" ht="29.5" customHeight="1" x14ac:dyDescent="0.35">
      <c r="A266" s="325" t="s">
        <v>1396</v>
      </c>
      <c r="B266" s="325"/>
      <c r="C266" s="325"/>
      <c r="D266" s="325"/>
      <c r="E266" s="325"/>
      <c r="F266" s="325"/>
      <c r="G266" s="325"/>
      <c r="H266" s="325"/>
      <c r="I266" s="325"/>
    </row>
    <row r="267" spans="1:9" ht="28.75" customHeight="1" x14ac:dyDescent="0.35">
      <c r="A267" s="6" t="s">
        <v>18</v>
      </c>
      <c r="B267" s="20" t="s">
        <v>374</v>
      </c>
      <c r="C267" s="326" t="s">
        <v>17</v>
      </c>
      <c r="D267" s="327"/>
      <c r="E267" s="328"/>
      <c r="F267" s="6" t="s">
        <v>0</v>
      </c>
      <c r="G267" s="7" t="s">
        <v>1</v>
      </c>
      <c r="H267" s="43" t="s">
        <v>2</v>
      </c>
      <c r="I267" s="20" t="s">
        <v>998</v>
      </c>
    </row>
    <row r="268" spans="1:9" s="71" customFormat="1" ht="29.5" customHeight="1" x14ac:dyDescent="0.35">
      <c r="A268" s="295" t="s">
        <v>363</v>
      </c>
      <c r="B268" s="301"/>
      <c r="C268" s="301"/>
      <c r="D268" s="301"/>
      <c r="E268" s="301"/>
      <c r="F268" s="302"/>
      <c r="G268" s="188"/>
      <c r="H268" s="196"/>
      <c r="I268" s="198" t="s">
        <v>404</v>
      </c>
    </row>
    <row r="269" spans="1:9" ht="72" customHeight="1" x14ac:dyDescent="0.35">
      <c r="A269" s="12" t="s">
        <v>1071</v>
      </c>
      <c r="B269" s="8"/>
      <c r="C269" s="343" t="s">
        <v>191</v>
      </c>
      <c r="D269" s="344"/>
      <c r="E269" s="344"/>
      <c r="F269" s="4" t="s">
        <v>26</v>
      </c>
      <c r="G269" s="26">
        <v>24</v>
      </c>
      <c r="H269" s="55"/>
      <c r="I269" s="46"/>
    </row>
    <row r="270" spans="1:9" ht="61.75" customHeight="1" x14ac:dyDescent="0.35">
      <c r="A270" s="12" t="s">
        <v>1072</v>
      </c>
      <c r="B270" s="8"/>
      <c r="C270" s="369" t="s">
        <v>192</v>
      </c>
      <c r="D270" s="370"/>
      <c r="E270" s="370"/>
      <c r="F270" s="4" t="s">
        <v>26</v>
      </c>
      <c r="G270" s="26">
        <v>1</v>
      </c>
      <c r="H270" s="55"/>
      <c r="I270" s="46"/>
    </row>
    <row r="271" spans="1:9" ht="59.5" customHeight="1" x14ac:dyDescent="0.35">
      <c r="A271" s="12" t="s">
        <v>1073</v>
      </c>
      <c r="B271" s="8"/>
      <c r="C271" s="369" t="s">
        <v>193</v>
      </c>
      <c r="D271" s="370"/>
      <c r="E271" s="370"/>
      <c r="F271" s="4" t="s">
        <v>26</v>
      </c>
      <c r="G271" s="26">
        <v>1</v>
      </c>
      <c r="H271" s="55"/>
      <c r="I271" s="46"/>
    </row>
    <row r="272" spans="1:9" ht="63.5" customHeight="1" x14ac:dyDescent="0.35">
      <c r="A272" s="12" t="s">
        <v>1074</v>
      </c>
      <c r="B272" s="8"/>
      <c r="C272" s="369" t="s">
        <v>194</v>
      </c>
      <c r="D272" s="370"/>
      <c r="E272" s="370"/>
      <c r="F272" s="4" t="s">
        <v>26</v>
      </c>
      <c r="G272" s="26">
        <v>2</v>
      </c>
      <c r="H272" s="55"/>
      <c r="I272" s="46"/>
    </row>
    <row r="273" spans="1:9" ht="34.75" customHeight="1" x14ac:dyDescent="0.35">
      <c r="A273" s="12" t="s">
        <v>1075</v>
      </c>
      <c r="B273" s="8"/>
      <c r="C273" s="369" t="s">
        <v>195</v>
      </c>
      <c r="D273" s="370"/>
      <c r="E273" s="370"/>
      <c r="F273" s="4" t="s">
        <v>26</v>
      </c>
      <c r="G273" s="26">
        <v>1</v>
      </c>
      <c r="H273" s="55"/>
      <c r="I273" s="46"/>
    </row>
    <row r="274" spans="1:9" ht="31.75" customHeight="1" x14ac:dyDescent="0.35">
      <c r="A274" s="12" t="s">
        <v>1076</v>
      </c>
      <c r="B274" s="8"/>
      <c r="C274" s="369" t="s">
        <v>196</v>
      </c>
      <c r="D274" s="370"/>
      <c r="E274" s="370"/>
      <c r="F274" s="4" t="s">
        <v>26</v>
      </c>
      <c r="G274" s="26">
        <v>2</v>
      </c>
      <c r="H274" s="55"/>
      <c r="I274" s="46"/>
    </row>
    <row r="275" spans="1:9" ht="31.75" customHeight="1" x14ac:dyDescent="0.35">
      <c r="A275" s="12" t="s">
        <v>1077</v>
      </c>
      <c r="B275" s="8"/>
      <c r="C275" s="369" t="s">
        <v>197</v>
      </c>
      <c r="D275" s="370"/>
      <c r="E275" s="370"/>
      <c r="F275" s="4" t="s">
        <v>26</v>
      </c>
      <c r="G275" s="26">
        <v>48</v>
      </c>
      <c r="H275" s="55"/>
      <c r="I275" s="46"/>
    </row>
    <row r="276" spans="1:9" ht="52.25" customHeight="1" x14ac:dyDescent="0.35">
      <c r="A276" s="12" t="s">
        <v>1078</v>
      </c>
      <c r="B276" s="8"/>
      <c r="C276" s="369" t="s">
        <v>198</v>
      </c>
      <c r="D276" s="370"/>
      <c r="E276" s="370"/>
      <c r="F276" s="4" t="s">
        <v>26</v>
      </c>
      <c r="G276" s="26">
        <v>12</v>
      </c>
      <c r="H276" s="55"/>
      <c r="I276" s="46"/>
    </row>
    <row r="277" spans="1:9" ht="46.25" customHeight="1" x14ac:dyDescent="0.35">
      <c r="A277" s="12" t="s">
        <v>1079</v>
      </c>
      <c r="B277" s="8"/>
      <c r="C277" s="369" t="s">
        <v>199</v>
      </c>
      <c r="D277" s="370"/>
      <c r="E277" s="370"/>
      <c r="F277" s="4" t="s">
        <v>26</v>
      </c>
      <c r="G277" s="26">
        <v>1</v>
      </c>
      <c r="H277" s="55"/>
      <c r="I277" s="46"/>
    </row>
    <row r="278" spans="1:9" ht="31.75" customHeight="1" x14ac:dyDescent="0.35">
      <c r="A278" s="322" t="s">
        <v>1080</v>
      </c>
      <c r="B278" s="323"/>
      <c r="C278" s="323"/>
      <c r="D278" s="323"/>
      <c r="E278" s="323"/>
      <c r="F278" s="323"/>
      <c r="G278" s="323"/>
      <c r="H278" s="324"/>
      <c r="I278" s="44" t="s">
        <v>404</v>
      </c>
    </row>
    <row r="279" spans="1:9" ht="30" customHeight="1" x14ac:dyDescent="0.35">
      <c r="A279" s="373"/>
      <c r="B279" s="373"/>
      <c r="C279" s="373"/>
      <c r="D279" s="373"/>
      <c r="E279" s="373"/>
      <c r="F279" s="373"/>
      <c r="G279" s="373"/>
      <c r="H279" s="373"/>
      <c r="I279" s="373"/>
    </row>
    <row r="280" spans="1:9" ht="13" x14ac:dyDescent="0.35">
      <c r="A280" s="298" t="s">
        <v>1388</v>
      </c>
      <c r="B280" s="298"/>
      <c r="C280" s="298"/>
      <c r="D280" s="298"/>
      <c r="E280" s="298"/>
      <c r="F280" s="298"/>
      <c r="G280" s="298"/>
      <c r="H280" s="298"/>
      <c r="I280" s="298"/>
    </row>
    <row r="281" spans="1:9" ht="29.5" customHeight="1" x14ac:dyDescent="0.35">
      <c r="A281" s="325" t="s">
        <v>1398</v>
      </c>
      <c r="B281" s="325"/>
      <c r="C281" s="325"/>
      <c r="D281" s="325"/>
      <c r="E281" s="325"/>
      <c r="F281" s="325"/>
      <c r="G281" s="325"/>
      <c r="H281" s="325"/>
      <c r="I281" s="325"/>
    </row>
    <row r="282" spans="1:9" ht="28.75" customHeight="1" x14ac:dyDescent="0.35">
      <c r="A282" s="6" t="s">
        <v>18</v>
      </c>
      <c r="B282" s="20" t="s">
        <v>374</v>
      </c>
      <c r="C282" s="326" t="s">
        <v>17</v>
      </c>
      <c r="D282" s="327"/>
      <c r="E282" s="328"/>
      <c r="F282" s="6" t="s">
        <v>0</v>
      </c>
      <c r="G282" s="7" t="s">
        <v>1</v>
      </c>
      <c r="H282" s="43" t="s">
        <v>2</v>
      </c>
      <c r="I282" s="20" t="s">
        <v>998</v>
      </c>
    </row>
    <row r="283" spans="1:9" ht="33" customHeight="1" x14ac:dyDescent="0.35">
      <c r="A283" s="9" t="s">
        <v>894</v>
      </c>
      <c r="B283" s="12"/>
      <c r="C283" s="320" t="s">
        <v>200</v>
      </c>
      <c r="D283" s="321"/>
      <c r="E283" s="321"/>
      <c r="F283" s="4"/>
      <c r="G283" s="14"/>
      <c r="H283" s="48"/>
      <c r="I283" s="46"/>
    </row>
    <row r="284" spans="1:9" ht="33" customHeight="1" x14ac:dyDescent="0.35">
      <c r="A284" s="9" t="s">
        <v>895</v>
      </c>
      <c r="B284" s="12" t="s">
        <v>201</v>
      </c>
      <c r="C284" s="320" t="s">
        <v>202</v>
      </c>
      <c r="D284" s="321"/>
      <c r="E284" s="321"/>
      <c r="F284" s="4"/>
      <c r="G284" s="14"/>
      <c r="H284" s="48"/>
      <c r="I284" s="46"/>
    </row>
    <row r="285" spans="1:9" ht="34.75" customHeight="1" x14ac:dyDescent="0.35">
      <c r="A285" s="4"/>
      <c r="B285" s="16" t="s">
        <v>203</v>
      </c>
      <c r="C285" s="70" t="s">
        <v>204</v>
      </c>
      <c r="D285" s="318" t="s">
        <v>375</v>
      </c>
      <c r="E285" s="319"/>
      <c r="F285" s="4"/>
      <c r="G285" s="26"/>
      <c r="H285" s="55"/>
      <c r="I285" s="46"/>
    </row>
    <row r="286" spans="1:9" ht="25.75" customHeight="1" x14ac:dyDescent="0.35">
      <c r="A286" s="4" t="s">
        <v>896</v>
      </c>
      <c r="B286" s="16"/>
      <c r="C286" s="70"/>
      <c r="D286" s="71" t="s">
        <v>207</v>
      </c>
      <c r="E286" s="71" t="s">
        <v>208</v>
      </c>
      <c r="F286" s="73" t="s">
        <v>64</v>
      </c>
      <c r="G286" s="74">
        <v>0.75</v>
      </c>
      <c r="H286" s="75"/>
      <c r="I286" s="46"/>
    </row>
    <row r="287" spans="1:9" ht="25.75" customHeight="1" x14ac:dyDescent="0.35">
      <c r="A287" s="4" t="s">
        <v>1082</v>
      </c>
      <c r="B287" s="16"/>
      <c r="C287" s="70"/>
      <c r="D287" s="71" t="s">
        <v>209</v>
      </c>
      <c r="E287" s="71" t="s">
        <v>210</v>
      </c>
      <c r="F287" s="73" t="s">
        <v>64</v>
      </c>
      <c r="G287" s="74">
        <v>0.75</v>
      </c>
      <c r="H287" s="75"/>
      <c r="I287" s="46"/>
    </row>
    <row r="288" spans="1:9" ht="33" customHeight="1" x14ac:dyDescent="0.35">
      <c r="A288" s="9" t="s">
        <v>897</v>
      </c>
      <c r="B288" s="12" t="s">
        <v>211</v>
      </c>
      <c r="C288" s="320" t="s">
        <v>212</v>
      </c>
      <c r="D288" s="321"/>
      <c r="E288" s="321"/>
      <c r="F288" s="4"/>
      <c r="G288" s="14"/>
      <c r="H288" s="48"/>
      <c r="I288" s="46"/>
    </row>
    <row r="289" spans="1:9" ht="31.25" customHeight="1" x14ac:dyDescent="0.35">
      <c r="A289" s="12" t="s">
        <v>910</v>
      </c>
      <c r="B289" s="12"/>
      <c r="C289" s="70" t="s">
        <v>207</v>
      </c>
      <c r="D289" s="71" t="s">
        <v>213</v>
      </c>
      <c r="E289" s="71"/>
      <c r="F289" s="4"/>
      <c r="G289" s="26"/>
      <c r="H289" s="55"/>
      <c r="I289" s="46"/>
    </row>
    <row r="290" spans="1:9" ht="34.25" customHeight="1" x14ac:dyDescent="0.35">
      <c r="A290" s="12" t="s">
        <v>1084</v>
      </c>
      <c r="B290" s="12"/>
      <c r="C290" s="70"/>
      <c r="D290" s="71" t="s">
        <v>207</v>
      </c>
      <c r="E290" s="72" t="s">
        <v>376</v>
      </c>
      <c r="F290" s="15" t="s">
        <v>132</v>
      </c>
      <c r="G290" s="26">
        <v>1</v>
      </c>
      <c r="H290" s="55">
        <v>20000</v>
      </c>
      <c r="I290" s="46">
        <f>G290*H290</f>
        <v>20000</v>
      </c>
    </row>
    <row r="291" spans="1:9" ht="34.25" customHeight="1" x14ac:dyDescent="0.35">
      <c r="A291" s="12" t="s">
        <v>1085</v>
      </c>
      <c r="B291" s="12"/>
      <c r="C291" s="70"/>
      <c r="D291" s="71" t="s">
        <v>209</v>
      </c>
      <c r="E291" s="72" t="s">
        <v>377</v>
      </c>
      <c r="F291" s="15" t="s">
        <v>7</v>
      </c>
      <c r="G291" s="26"/>
      <c r="H291" s="55">
        <f>H290</f>
        <v>20000</v>
      </c>
      <c r="I291" s="46"/>
    </row>
    <row r="292" spans="1:9" ht="34.25" customHeight="1" x14ac:dyDescent="0.35">
      <c r="A292" s="12" t="s">
        <v>1083</v>
      </c>
      <c r="B292" s="12"/>
      <c r="C292" s="70" t="s">
        <v>209</v>
      </c>
      <c r="D292" s="71" t="s">
        <v>378</v>
      </c>
      <c r="E292" s="72"/>
      <c r="F292" s="15"/>
      <c r="G292" s="26"/>
      <c r="H292" s="55"/>
      <c r="I292" s="46"/>
    </row>
    <row r="293" spans="1:9" ht="34.25" customHeight="1" x14ac:dyDescent="0.35">
      <c r="A293" s="12"/>
      <c r="B293" s="12"/>
      <c r="C293" s="70"/>
      <c r="D293" s="90" t="s">
        <v>214</v>
      </c>
      <c r="E293" s="72"/>
      <c r="F293" s="15"/>
      <c r="G293" s="26"/>
      <c r="H293" s="55"/>
      <c r="I293" s="46"/>
    </row>
    <row r="294" spans="1:9" ht="34.25" customHeight="1" x14ac:dyDescent="0.35">
      <c r="A294" s="12" t="s">
        <v>1086</v>
      </c>
      <c r="B294" s="12"/>
      <c r="C294" s="70"/>
      <c r="D294" s="71" t="s">
        <v>207</v>
      </c>
      <c r="E294" s="72" t="s">
        <v>215</v>
      </c>
      <c r="F294" s="15" t="s">
        <v>11</v>
      </c>
      <c r="G294" s="26">
        <v>25</v>
      </c>
      <c r="H294" s="55"/>
      <c r="I294" s="46"/>
    </row>
    <row r="295" spans="1:9" ht="34.25" customHeight="1" x14ac:dyDescent="0.35">
      <c r="A295" s="12" t="s">
        <v>1087</v>
      </c>
      <c r="B295" s="12"/>
      <c r="C295" s="70" t="s">
        <v>216</v>
      </c>
      <c r="D295" s="71" t="s">
        <v>379</v>
      </c>
      <c r="E295" s="72"/>
      <c r="F295" s="15"/>
      <c r="G295" s="26"/>
      <c r="H295" s="55"/>
      <c r="I295" s="46"/>
    </row>
    <row r="296" spans="1:9" ht="34.25" customHeight="1" x14ac:dyDescent="0.35">
      <c r="A296" s="12" t="s">
        <v>1088</v>
      </c>
      <c r="B296" s="12"/>
      <c r="C296" s="70"/>
      <c r="D296" s="71" t="s">
        <v>207</v>
      </c>
      <c r="E296" s="72" t="s">
        <v>380</v>
      </c>
      <c r="F296" s="15" t="s">
        <v>11</v>
      </c>
      <c r="G296" s="26">
        <v>30</v>
      </c>
      <c r="H296" s="55"/>
      <c r="I296" s="46"/>
    </row>
    <row r="297" spans="1:9" ht="78.5" customHeight="1" x14ac:dyDescent="0.35">
      <c r="A297" s="12"/>
      <c r="B297" s="12"/>
      <c r="C297" s="70"/>
      <c r="D297" s="71"/>
      <c r="E297" s="72" t="s">
        <v>381</v>
      </c>
      <c r="F297" s="15"/>
      <c r="G297" s="26"/>
      <c r="H297" s="55"/>
      <c r="I297" s="46"/>
    </row>
    <row r="298" spans="1:9" ht="33" customHeight="1" x14ac:dyDescent="0.35">
      <c r="A298" s="9" t="s">
        <v>1089</v>
      </c>
      <c r="B298" s="12" t="s">
        <v>81</v>
      </c>
      <c r="C298" s="320" t="s">
        <v>219</v>
      </c>
      <c r="D298" s="321"/>
      <c r="E298" s="321"/>
      <c r="F298" s="4"/>
      <c r="G298" s="14"/>
      <c r="H298" s="48"/>
      <c r="I298" s="46" t="str">
        <f t="shared" ref="I298:I311" si="2">IF(OR(AND(G298="Prov",H298="Sum"),(H298="PC Sum")),". . . . . . . . .00",IF(ISERR(G298*H298),"",IF(G298*H298=0,"",ROUND(G298*H298,2))))</f>
        <v/>
      </c>
    </row>
    <row r="299" spans="1:9" ht="34.25" customHeight="1" x14ac:dyDescent="0.35">
      <c r="A299" s="12" t="s">
        <v>1090</v>
      </c>
      <c r="B299" s="12"/>
      <c r="C299" s="70" t="s">
        <v>207</v>
      </c>
      <c r="D299" s="318" t="s">
        <v>220</v>
      </c>
      <c r="E299" s="319"/>
      <c r="F299" s="15" t="s">
        <v>8</v>
      </c>
      <c r="G299" s="26">
        <v>6</v>
      </c>
      <c r="H299" s="55"/>
      <c r="I299" s="46"/>
    </row>
    <row r="300" spans="1:9" ht="34.25" customHeight="1" x14ac:dyDescent="0.35">
      <c r="A300" s="12" t="s">
        <v>1091</v>
      </c>
      <c r="B300" s="12" t="s">
        <v>221</v>
      </c>
      <c r="C300" s="70" t="s">
        <v>209</v>
      </c>
      <c r="D300" s="318" t="s">
        <v>382</v>
      </c>
      <c r="E300" s="319"/>
      <c r="F300" s="15"/>
      <c r="G300" s="26"/>
      <c r="H300" s="55"/>
      <c r="I300" s="46"/>
    </row>
    <row r="301" spans="1:9" ht="34.25" customHeight="1" x14ac:dyDescent="0.35">
      <c r="A301" s="12" t="s">
        <v>1092</v>
      </c>
      <c r="B301" s="12"/>
      <c r="C301" s="70"/>
      <c r="D301" s="71" t="s">
        <v>207</v>
      </c>
      <c r="E301" s="72" t="s">
        <v>223</v>
      </c>
      <c r="F301" s="15" t="s">
        <v>224</v>
      </c>
      <c r="G301" s="26">
        <v>90</v>
      </c>
      <c r="H301" s="55"/>
      <c r="I301" s="46"/>
    </row>
    <row r="302" spans="1:9" ht="34.25" customHeight="1" x14ac:dyDescent="0.35">
      <c r="A302" s="12" t="s">
        <v>1093</v>
      </c>
      <c r="B302" s="12"/>
      <c r="C302" s="70"/>
      <c r="D302" s="71" t="s">
        <v>209</v>
      </c>
      <c r="E302" s="72" t="s">
        <v>225</v>
      </c>
      <c r="F302" s="73" t="s">
        <v>224</v>
      </c>
      <c r="G302" s="26">
        <v>0</v>
      </c>
      <c r="H302" s="55"/>
      <c r="I302" s="46" t="s">
        <v>631</v>
      </c>
    </row>
    <row r="303" spans="1:9" ht="20" customHeight="1" x14ac:dyDescent="0.35">
      <c r="A303" s="12"/>
      <c r="B303" s="12"/>
      <c r="C303" s="70"/>
      <c r="D303" s="71"/>
      <c r="E303" s="195" t="s">
        <v>383</v>
      </c>
      <c r="F303" s="5"/>
      <c r="G303" s="26"/>
      <c r="H303" s="83"/>
      <c r="I303" s="84"/>
    </row>
    <row r="304" spans="1:9" ht="36" customHeight="1" x14ac:dyDescent="0.35">
      <c r="A304" s="12" t="s">
        <v>1094</v>
      </c>
      <c r="B304" s="12"/>
      <c r="C304" s="70"/>
      <c r="D304" s="71" t="s">
        <v>216</v>
      </c>
      <c r="E304" s="77" t="s">
        <v>226</v>
      </c>
      <c r="F304" s="73" t="s">
        <v>224</v>
      </c>
      <c r="G304" s="26">
        <v>0</v>
      </c>
      <c r="H304" s="83"/>
      <c r="I304" s="84" t="s">
        <v>631</v>
      </c>
    </row>
    <row r="305" spans="1:9" ht="31.75" customHeight="1" x14ac:dyDescent="0.35">
      <c r="A305" s="12" t="s">
        <v>1095</v>
      </c>
      <c r="B305" s="12"/>
      <c r="C305" s="70"/>
      <c r="D305" s="71" t="s">
        <v>217</v>
      </c>
      <c r="E305" s="77" t="s">
        <v>227</v>
      </c>
      <c r="F305" s="73" t="s">
        <v>224</v>
      </c>
      <c r="G305" s="26">
        <v>0</v>
      </c>
      <c r="H305" s="83"/>
      <c r="I305" s="84" t="s">
        <v>631</v>
      </c>
    </row>
    <row r="306" spans="1:9" ht="34.25" customHeight="1" x14ac:dyDescent="0.35">
      <c r="A306" s="322" t="s">
        <v>363</v>
      </c>
      <c r="B306" s="323"/>
      <c r="C306" s="323"/>
      <c r="D306" s="323"/>
      <c r="E306" s="323"/>
      <c r="F306" s="323"/>
      <c r="G306" s="323"/>
      <c r="H306" s="324"/>
      <c r="I306" s="44" t="s">
        <v>404</v>
      </c>
    </row>
    <row r="307" spans="1:9" ht="13" x14ac:dyDescent="0.35">
      <c r="A307" s="298" t="s">
        <v>1397</v>
      </c>
      <c r="B307" s="298"/>
      <c r="C307" s="298"/>
      <c r="D307" s="298"/>
      <c r="E307" s="298"/>
      <c r="F307" s="298"/>
      <c r="G307" s="298"/>
      <c r="H307" s="298"/>
      <c r="I307" s="298"/>
    </row>
    <row r="308" spans="1:9" ht="29.5" customHeight="1" x14ac:dyDescent="0.35">
      <c r="A308" s="325" t="s">
        <v>1398</v>
      </c>
      <c r="B308" s="325"/>
      <c r="C308" s="325"/>
      <c r="D308" s="325"/>
      <c r="E308" s="325"/>
      <c r="F308" s="325"/>
      <c r="G308" s="325"/>
      <c r="H308" s="325"/>
      <c r="I308" s="325"/>
    </row>
    <row r="309" spans="1:9" ht="28.75" customHeight="1" x14ac:dyDescent="0.35">
      <c r="A309" s="6" t="s">
        <v>18</v>
      </c>
      <c r="B309" s="20" t="s">
        <v>374</v>
      </c>
      <c r="C309" s="326" t="s">
        <v>17</v>
      </c>
      <c r="D309" s="327"/>
      <c r="E309" s="328"/>
      <c r="F309" s="6" t="s">
        <v>0</v>
      </c>
      <c r="G309" s="7" t="s">
        <v>1</v>
      </c>
      <c r="H309" s="43" t="s">
        <v>2</v>
      </c>
      <c r="I309" s="20" t="s">
        <v>998</v>
      </c>
    </row>
    <row r="310" spans="1:9" s="71" customFormat="1" ht="29.5" customHeight="1" x14ac:dyDescent="0.35">
      <c r="A310" s="329" t="s">
        <v>364</v>
      </c>
      <c r="B310" s="330"/>
      <c r="C310" s="330"/>
      <c r="D310" s="330"/>
      <c r="E310" s="330"/>
      <c r="F310" s="330"/>
      <c r="G310" s="331"/>
      <c r="H310" s="196"/>
      <c r="I310" s="198" t="str">
        <f>I306</f>
        <v>R</v>
      </c>
    </row>
    <row r="311" spans="1:9" ht="33" customHeight="1" x14ac:dyDescent="0.35">
      <c r="A311" s="9" t="s">
        <v>899</v>
      </c>
      <c r="B311" s="12" t="s">
        <v>228</v>
      </c>
      <c r="C311" s="320" t="s">
        <v>229</v>
      </c>
      <c r="D311" s="321"/>
      <c r="E311" s="321"/>
      <c r="F311" s="4"/>
      <c r="G311" s="14"/>
      <c r="H311" s="48"/>
      <c r="I311" s="46" t="str">
        <f t="shared" si="2"/>
        <v/>
      </c>
    </row>
    <row r="312" spans="1:9" ht="21" customHeight="1" x14ac:dyDescent="0.35">
      <c r="A312" s="12" t="s">
        <v>900</v>
      </c>
      <c r="B312" s="12"/>
      <c r="C312" s="70" t="s">
        <v>207</v>
      </c>
      <c r="D312" s="318" t="s">
        <v>230</v>
      </c>
      <c r="E312" s="319"/>
      <c r="F312" s="15"/>
      <c r="G312" s="26"/>
      <c r="H312" s="55"/>
      <c r="I312" s="46"/>
    </row>
    <row r="313" spans="1:9" ht="19.75" customHeight="1" x14ac:dyDescent="0.35">
      <c r="A313" s="12"/>
      <c r="B313" s="12"/>
      <c r="C313" s="70"/>
      <c r="D313" s="381" t="s">
        <v>231</v>
      </c>
      <c r="E313" s="382"/>
      <c r="F313" s="15"/>
      <c r="G313" s="26"/>
      <c r="H313" s="55"/>
      <c r="I313" s="46"/>
    </row>
    <row r="314" spans="1:9" ht="34.25" customHeight="1" x14ac:dyDescent="0.35">
      <c r="A314" s="12" t="s">
        <v>1096</v>
      </c>
      <c r="B314" s="12"/>
      <c r="C314" s="70" t="s">
        <v>209</v>
      </c>
      <c r="D314" s="318" t="s">
        <v>384</v>
      </c>
      <c r="E314" s="319"/>
      <c r="F314" s="15"/>
      <c r="G314" s="26"/>
      <c r="H314" s="55"/>
      <c r="I314" s="46"/>
    </row>
    <row r="315" spans="1:9" ht="34.25" customHeight="1" x14ac:dyDescent="0.35">
      <c r="A315" s="12" t="s">
        <v>1097</v>
      </c>
      <c r="B315" s="12"/>
      <c r="C315" s="70"/>
      <c r="D315" s="71" t="s">
        <v>207</v>
      </c>
      <c r="E315" s="72" t="s">
        <v>236</v>
      </c>
      <c r="F315" s="15" t="s">
        <v>26</v>
      </c>
      <c r="G315" s="26">
        <v>0</v>
      </c>
      <c r="H315" s="55"/>
      <c r="I315" s="46" t="s">
        <v>631</v>
      </c>
    </row>
    <row r="316" spans="1:9" ht="33" customHeight="1" x14ac:dyDescent="0.35">
      <c r="A316" s="9" t="s">
        <v>901</v>
      </c>
      <c r="B316" s="12" t="s">
        <v>237</v>
      </c>
      <c r="C316" s="320" t="s">
        <v>238</v>
      </c>
      <c r="D316" s="321"/>
      <c r="E316" s="321"/>
      <c r="F316" s="4"/>
      <c r="G316" s="14"/>
      <c r="H316" s="48"/>
      <c r="I316" s="46"/>
    </row>
    <row r="317" spans="1:9" ht="46.25" customHeight="1" x14ac:dyDescent="0.35">
      <c r="A317" s="12" t="s">
        <v>902</v>
      </c>
      <c r="B317" s="12"/>
      <c r="C317" s="87" t="s">
        <v>207</v>
      </c>
      <c r="D317" s="318" t="s">
        <v>385</v>
      </c>
      <c r="E317" s="319"/>
      <c r="F317" s="73"/>
      <c r="G317" s="79"/>
      <c r="H317" s="81"/>
      <c r="I317" s="49"/>
    </row>
    <row r="318" spans="1:9" ht="34.25" customHeight="1" x14ac:dyDescent="0.35">
      <c r="A318" s="12"/>
      <c r="B318" s="12"/>
      <c r="C318" s="70"/>
      <c r="D318" s="71" t="s">
        <v>207</v>
      </c>
      <c r="E318" s="72" t="s">
        <v>242</v>
      </c>
      <c r="F318" s="15"/>
      <c r="G318" s="26"/>
      <c r="H318" s="55"/>
      <c r="I318" s="46"/>
    </row>
    <row r="319" spans="1:9" ht="60.5" customHeight="1" x14ac:dyDescent="0.35">
      <c r="A319" s="12" t="s">
        <v>1098</v>
      </c>
      <c r="B319" s="12"/>
      <c r="C319" s="63"/>
      <c r="D319" s="71"/>
      <c r="E319" s="23" t="s">
        <v>386</v>
      </c>
      <c r="F319" s="73" t="s">
        <v>13</v>
      </c>
      <c r="G319" s="82">
        <v>30</v>
      </c>
      <c r="H319" s="81"/>
      <c r="I319" s="84"/>
    </row>
    <row r="320" spans="1:9" ht="34.25" customHeight="1" x14ac:dyDescent="0.35">
      <c r="A320" s="12"/>
      <c r="B320" s="12" t="s">
        <v>243</v>
      </c>
      <c r="C320" s="70"/>
      <c r="D320" s="71" t="s">
        <v>209</v>
      </c>
      <c r="E320" s="72" t="s">
        <v>244</v>
      </c>
      <c r="F320" s="15"/>
      <c r="G320" s="26"/>
      <c r="H320" s="55"/>
      <c r="I320" s="46"/>
    </row>
    <row r="321" spans="1:9" ht="53.5" customHeight="1" x14ac:dyDescent="0.35">
      <c r="A321" s="12" t="s">
        <v>1099</v>
      </c>
      <c r="B321" s="12"/>
      <c r="C321" s="63"/>
      <c r="D321" s="71"/>
      <c r="E321" s="23" t="s">
        <v>387</v>
      </c>
      <c r="F321" s="73" t="s">
        <v>13</v>
      </c>
      <c r="G321" s="82">
        <v>30</v>
      </c>
      <c r="H321" s="83"/>
      <c r="I321" s="84"/>
    </row>
    <row r="322" spans="1:9" ht="49.75" customHeight="1" x14ac:dyDescent="0.35">
      <c r="A322" s="9" t="s">
        <v>904</v>
      </c>
      <c r="B322" s="12" t="s">
        <v>245</v>
      </c>
      <c r="C322" s="335" t="s">
        <v>388</v>
      </c>
      <c r="D322" s="336"/>
      <c r="E322" s="336"/>
      <c r="F322" s="73" t="s">
        <v>13</v>
      </c>
      <c r="G322" s="82">
        <v>30</v>
      </c>
      <c r="H322" s="48"/>
      <c r="I322" s="46"/>
    </row>
    <row r="323" spans="1:9" ht="33" customHeight="1" x14ac:dyDescent="0.35">
      <c r="A323" s="9" t="s">
        <v>908</v>
      </c>
      <c r="B323" s="12" t="s">
        <v>246</v>
      </c>
      <c r="C323" s="320" t="s">
        <v>247</v>
      </c>
      <c r="D323" s="321"/>
      <c r="E323" s="321"/>
      <c r="F323" s="4"/>
      <c r="G323" s="14"/>
      <c r="H323" s="48"/>
      <c r="I323" s="46"/>
    </row>
    <row r="324" spans="1:9" ht="33" customHeight="1" x14ac:dyDescent="0.35">
      <c r="A324" s="8"/>
      <c r="B324" s="12"/>
      <c r="C324" s="87" t="s">
        <v>207</v>
      </c>
      <c r="D324" s="340" t="s">
        <v>389</v>
      </c>
      <c r="E324" s="341"/>
      <c r="F324" s="73"/>
      <c r="G324" s="79"/>
      <c r="H324" s="81"/>
      <c r="I324" s="49"/>
    </row>
    <row r="325" spans="1:9" ht="28.25" customHeight="1" x14ac:dyDescent="0.35">
      <c r="A325" s="12" t="s">
        <v>909</v>
      </c>
      <c r="B325" s="12"/>
      <c r="C325" s="70"/>
      <c r="D325" s="71" t="s">
        <v>207</v>
      </c>
      <c r="E325" s="72" t="s">
        <v>248</v>
      </c>
      <c r="F325" s="15" t="s">
        <v>13</v>
      </c>
      <c r="G325" s="26">
        <v>30</v>
      </c>
      <c r="H325" s="55"/>
      <c r="I325" s="46"/>
    </row>
    <row r="326" spans="1:9" ht="33" customHeight="1" x14ac:dyDescent="0.35">
      <c r="A326" s="8"/>
      <c r="B326" s="12"/>
      <c r="C326" s="87" t="s">
        <v>209</v>
      </c>
      <c r="D326" s="340" t="s">
        <v>390</v>
      </c>
      <c r="E326" s="341"/>
      <c r="F326" s="73"/>
      <c r="G326" s="79"/>
      <c r="H326" s="81"/>
      <c r="I326" s="49"/>
    </row>
    <row r="327" spans="1:9" ht="24.5" customHeight="1" x14ac:dyDescent="0.35">
      <c r="A327" s="12" t="s">
        <v>1100</v>
      </c>
      <c r="B327" s="12"/>
      <c r="C327" s="70"/>
      <c r="D327" s="71" t="s">
        <v>207</v>
      </c>
      <c r="E327" s="72" t="s">
        <v>248</v>
      </c>
      <c r="F327" s="15" t="s">
        <v>13</v>
      </c>
      <c r="G327" s="26">
        <v>30</v>
      </c>
      <c r="H327" s="55"/>
      <c r="I327" s="46"/>
    </row>
    <row r="328" spans="1:9" ht="33" customHeight="1" x14ac:dyDescent="0.35">
      <c r="A328" s="9" t="s">
        <v>1101</v>
      </c>
      <c r="B328" s="12" t="s">
        <v>249</v>
      </c>
      <c r="C328" s="320" t="s">
        <v>250</v>
      </c>
      <c r="D328" s="321"/>
      <c r="E328" s="321"/>
      <c r="F328" s="4"/>
      <c r="G328" s="14"/>
      <c r="H328" s="48"/>
      <c r="I328" s="46"/>
    </row>
    <row r="329" spans="1:9" ht="34.25" customHeight="1" x14ac:dyDescent="0.35">
      <c r="A329" s="12" t="s">
        <v>1102</v>
      </c>
      <c r="B329" s="12" t="s">
        <v>251</v>
      </c>
      <c r="C329" s="70" t="s">
        <v>252</v>
      </c>
      <c r="D329" s="71"/>
      <c r="E329" s="72"/>
      <c r="F329" s="15" t="s">
        <v>253</v>
      </c>
      <c r="G329" s="26">
        <v>1</v>
      </c>
      <c r="H329" s="55"/>
      <c r="I329" s="46"/>
    </row>
    <row r="330" spans="1:9" ht="33" customHeight="1" x14ac:dyDescent="0.35">
      <c r="A330" s="9" t="s">
        <v>911</v>
      </c>
      <c r="B330" s="12"/>
      <c r="C330" s="320" t="s">
        <v>254</v>
      </c>
      <c r="D330" s="321"/>
      <c r="E330" s="321"/>
      <c r="F330" s="4"/>
      <c r="G330" s="14"/>
      <c r="H330" s="48"/>
      <c r="I330" s="46"/>
    </row>
    <row r="331" spans="1:9" ht="33" customHeight="1" x14ac:dyDescent="0.35">
      <c r="A331" s="9" t="s">
        <v>912</v>
      </c>
      <c r="B331" s="12" t="s">
        <v>201</v>
      </c>
      <c r="C331" s="320" t="s">
        <v>202</v>
      </c>
      <c r="D331" s="321"/>
      <c r="E331" s="321"/>
      <c r="F331" s="4"/>
      <c r="G331" s="14"/>
      <c r="H331" s="48"/>
      <c r="I331" s="46"/>
    </row>
    <row r="332" spans="1:9" ht="34.25" customHeight="1" x14ac:dyDescent="0.35">
      <c r="A332" s="12"/>
      <c r="B332" s="12" t="s">
        <v>203</v>
      </c>
      <c r="C332" s="70" t="s">
        <v>204</v>
      </c>
      <c r="D332" s="318" t="s">
        <v>391</v>
      </c>
      <c r="E332" s="319"/>
      <c r="F332" s="15"/>
      <c r="G332" s="26"/>
      <c r="H332" s="55"/>
      <c r="I332" s="46"/>
    </row>
    <row r="333" spans="1:9" ht="34.25" customHeight="1" x14ac:dyDescent="0.35">
      <c r="A333" s="12" t="s">
        <v>1103</v>
      </c>
      <c r="B333" s="12"/>
      <c r="C333" s="70"/>
      <c r="D333" s="71" t="s">
        <v>207</v>
      </c>
      <c r="E333" s="72" t="s">
        <v>208</v>
      </c>
      <c r="F333" s="15" t="s">
        <v>64</v>
      </c>
      <c r="G333" s="26">
        <v>0.75</v>
      </c>
      <c r="H333" s="55"/>
      <c r="I333" s="46"/>
    </row>
    <row r="334" spans="1:9" ht="28.75" customHeight="1" x14ac:dyDescent="0.35">
      <c r="A334" s="322" t="s">
        <v>363</v>
      </c>
      <c r="B334" s="323"/>
      <c r="C334" s="323"/>
      <c r="D334" s="323"/>
      <c r="E334" s="323"/>
      <c r="F334" s="323"/>
      <c r="G334" s="323"/>
      <c r="H334" s="324"/>
      <c r="I334" s="44" t="s">
        <v>404</v>
      </c>
    </row>
    <row r="335" spans="1:9" ht="13" x14ac:dyDescent="0.35">
      <c r="A335" s="298" t="s">
        <v>925</v>
      </c>
      <c r="B335" s="298"/>
      <c r="C335" s="298"/>
      <c r="D335" s="298"/>
      <c r="E335" s="298"/>
      <c r="F335" s="298"/>
      <c r="G335" s="298"/>
      <c r="H335" s="298"/>
      <c r="I335" s="298"/>
    </row>
    <row r="336" spans="1:9" ht="29.5" customHeight="1" x14ac:dyDescent="0.35">
      <c r="A336" s="325" t="s">
        <v>1398</v>
      </c>
      <c r="B336" s="325"/>
      <c r="C336" s="325"/>
      <c r="D336" s="325"/>
      <c r="E336" s="325"/>
      <c r="F336" s="325"/>
      <c r="G336" s="325"/>
      <c r="H336" s="325"/>
      <c r="I336" s="325"/>
    </row>
    <row r="337" spans="1:9" ht="28.75" customHeight="1" x14ac:dyDescent="0.35">
      <c r="A337" s="6" t="s">
        <v>18</v>
      </c>
      <c r="B337" s="20" t="s">
        <v>374</v>
      </c>
      <c r="C337" s="326" t="s">
        <v>17</v>
      </c>
      <c r="D337" s="327"/>
      <c r="E337" s="328"/>
      <c r="F337" s="6" t="s">
        <v>0</v>
      </c>
      <c r="G337" s="7" t="s">
        <v>1</v>
      </c>
      <c r="H337" s="43" t="s">
        <v>2</v>
      </c>
      <c r="I337" s="20" t="s">
        <v>998</v>
      </c>
    </row>
    <row r="338" spans="1:9" s="71" customFormat="1" ht="29.5" customHeight="1" x14ac:dyDescent="0.35">
      <c r="A338" s="295" t="s">
        <v>364</v>
      </c>
      <c r="B338" s="301"/>
      <c r="C338" s="301"/>
      <c r="D338" s="301"/>
      <c r="E338" s="301"/>
      <c r="F338" s="302"/>
      <c r="G338" s="188"/>
      <c r="H338" s="196"/>
      <c r="I338" s="198" t="str">
        <f>I334</f>
        <v>R</v>
      </c>
    </row>
    <row r="339" spans="1:9" ht="28.25" customHeight="1" x14ac:dyDescent="0.35">
      <c r="A339" s="12" t="s">
        <v>1104</v>
      </c>
      <c r="B339" s="12"/>
      <c r="C339" s="70"/>
      <c r="D339" s="71" t="s">
        <v>209</v>
      </c>
      <c r="E339" s="72" t="s">
        <v>210</v>
      </c>
      <c r="F339" s="15" t="s">
        <v>64</v>
      </c>
      <c r="G339" s="26">
        <v>0.75</v>
      </c>
      <c r="H339" s="213"/>
      <c r="I339" s="46"/>
    </row>
    <row r="340" spans="1:9" ht="28.25" customHeight="1" x14ac:dyDescent="0.35">
      <c r="A340" s="9" t="s">
        <v>913</v>
      </c>
      <c r="B340" s="12" t="s">
        <v>211</v>
      </c>
      <c r="C340" s="320" t="s">
        <v>212</v>
      </c>
      <c r="D340" s="321"/>
      <c r="E340" s="321"/>
      <c r="F340" s="4"/>
      <c r="G340" s="14"/>
      <c r="H340" s="48"/>
      <c r="I340" s="46"/>
    </row>
    <row r="341" spans="1:9" ht="34.25" customHeight="1" x14ac:dyDescent="0.35">
      <c r="A341" s="12"/>
      <c r="B341" s="12"/>
      <c r="C341" s="70" t="s">
        <v>207</v>
      </c>
      <c r="D341" s="318" t="s">
        <v>213</v>
      </c>
      <c r="E341" s="319"/>
      <c r="F341" s="15"/>
      <c r="G341" s="26"/>
      <c r="H341" s="55"/>
      <c r="I341" s="46"/>
    </row>
    <row r="342" spans="1:9" ht="34.25" customHeight="1" x14ac:dyDescent="0.35">
      <c r="A342" s="12" t="s">
        <v>1105</v>
      </c>
      <c r="B342" s="12"/>
      <c r="C342" s="70"/>
      <c r="D342" s="71" t="s">
        <v>207</v>
      </c>
      <c r="E342" s="72" t="s">
        <v>392</v>
      </c>
      <c r="F342" s="15" t="s">
        <v>132</v>
      </c>
      <c r="G342" s="26">
        <v>1</v>
      </c>
      <c r="H342" s="55">
        <v>20000</v>
      </c>
      <c r="I342" s="46">
        <f>G342*H342</f>
        <v>20000</v>
      </c>
    </row>
    <row r="343" spans="1:9" ht="34.25" customHeight="1" x14ac:dyDescent="0.35">
      <c r="A343" s="12" t="s">
        <v>1106</v>
      </c>
      <c r="B343" s="12"/>
      <c r="C343" s="70"/>
      <c r="D343" s="71" t="s">
        <v>209</v>
      </c>
      <c r="E343" s="72" t="s">
        <v>377</v>
      </c>
      <c r="F343" s="15" t="s">
        <v>7</v>
      </c>
      <c r="G343" s="26"/>
      <c r="H343" s="55">
        <f>H342</f>
        <v>20000</v>
      </c>
      <c r="I343" s="46"/>
    </row>
    <row r="344" spans="1:9" ht="34.25" customHeight="1" x14ac:dyDescent="0.35">
      <c r="A344" s="12"/>
      <c r="B344" s="12"/>
      <c r="C344" s="70" t="s">
        <v>209</v>
      </c>
      <c r="D344" s="318" t="s">
        <v>393</v>
      </c>
      <c r="E344" s="319"/>
      <c r="F344" s="15"/>
      <c r="G344" s="26"/>
      <c r="H344" s="55"/>
      <c r="I344" s="46"/>
    </row>
    <row r="345" spans="1:9" ht="27" customHeight="1" x14ac:dyDescent="0.35">
      <c r="A345" s="12"/>
      <c r="B345" s="12"/>
      <c r="C345" s="70"/>
      <c r="D345" s="78" t="s">
        <v>214</v>
      </c>
      <c r="E345" s="77"/>
      <c r="F345" s="4"/>
      <c r="G345" s="26"/>
      <c r="I345" s="49"/>
    </row>
    <row r="346" spans="1:9" ht="34.25" customHeight="1" x14ac:dyDescent="0.35">
      <c r="A346" s="12" t="s">
        <v>1107</v>
      </c>
      <c r="B346" s="12"/>
      <c r="C346" s="70"/>
      <c r="D346" s="71" t="s">
        <v>207</v>
      </c>
      <c r="E346" s="72" t="s">
        <v>215</v>
      </c>
      <c r="F346" s="15" t="s">
        <v>11</v>
      </c>
      <c r="G346" s="26">
        <v>25</v>
      </c>
      <c r="H346" s="55"/>
      <c r="I346" s="46"/>
    </row>
    <row r="347" spans="1:9" ht="34.25" customHeight="1" x14ac:dyDescent="0.35">
      <c r="A347" s="12"/>
      <c r="B347" s="12"/>
      <c r="C347" s="70" t="s">
        <v>216</v>
      </c>
      <c r="D347" s="71" t="s">
        <v>394</v>
      </c>
      <c r="E347" s="72"/>
      <c r="F347" s="15"/>
      <c r="G347" s="26"/>
      <c r="H347" s="55"/>
      <c r="I347" s="46"/>
    </row>
    <row r="348" spans="1:9" ht="41.5" customHeight="1" x14ac:dyDescent="0.35">
      <c r="A348" s="12" t="s">
        <v>1108</v>
      </c>
      <c r="B348" s="12"/>
      <c r="C348" s="70"/>
      <c r="D348" s="71" t="s">
        <v>207</v>
      </c>
      <c r="E348" s="72" t="s">
        <v>395</v>
      </c>
      <c r="F348" s="15" t="s">
        <v>11</v>
      </c>
      <c r="G348" s="26">
        <v>30</v>
      </c>
      <c r="H348" s="55"/>
      <c r="I348" s="46"/>
    </row>
    <row r="349" spans="1:9" ht="91.25" customHeight="1" x14ac:dyDescent="0.35">
      <c r="A349" s="12"/>
      <c r="B349" s="12"/>
      <c r="C349" s="70"/>
      <c r="D349" s="71"/>
      <c r="E349" s="72" t="s">
        <v>396</v>
      </c>
      <c r="F349" s="73"/>
      <c r="G349" s="79"/>
      <c r="H349" s="81"/>
      <c r="I349" s="49"/>
    </row>
    <row r="350" spans="1:9" ht="28.25" customHeight="1" x14ac:dyDescent="0.35">
      <c r="A350" s="9" t="s">
        <v>914</v>
      </c>
      <c r="B350" s="12" t="s">
        <v>81</v>
      </c>
      <c r="C350" s="320" t="s">
        <v>219</v>
      </c>
      <c r="D350" s="321"/>
      <c r="E350" s="321"/>
      <c r="F350" s="4"/>
      <c r="G350" s="14"/>
      <c r="H350" s="48"/>
      <c r="I350" s="46"/>
    </row>
    <row r="351" spans="1:9" ht="34.25" customHeight="1" x14ac:dyDescent="0.35">
      <c r="A351" s="12" t="s">
        <v>1109</v>
      </c>
      <c r="B351" s="12"/>
      <c r="C351" s="70" t="s">
        <v>207</v>
      </c>
      <c r="D351" s="71" t="s">
        <v>220</v>
      </c>
      <c r="E351" s="72"/>
      <c r="F351" s="15" t="s">
        <v>8</v>
      </c>
      <c r="G351" s="26">
        <v>5</v>
      </c>
      <c r="H351" s="55"/>
      <c r="I351" s="46"/>
    </row>
    <row r="352" spans="1:9" ht="34.25" customHeight="1" x14ac:dyDescent="0.35">
      <c r="A352" s="12"/>
      <c r="B352" s="12" t="s">
        <v>221</v>
      </c>
      <c r="C352" s="70" t="s">
        <v>222</v>
      </c>
      <c r="D352" s="71" t="s">
        <v>382</v>
      </c>
      <c r="E352" s="72"/>
      <c r="F352" s="15"/>
      <c r="G352" s="26"/>
      <c r="H352" s="55"/>
      <c r="I352" s="46"/>
    </row>
    <row r="353" spans="1:9" ht="34.25" customHeight="1" x14ac:dyDescent="0.35">
      <c r="A353" s="12" t="s">
        <v>1110</v>
      </c>
      <c r="B353" s="12"/>
      <c r="C353" s="70"/>
      <c r="D353" s="71" t="s">
        <v>207</v>
      </c>
      <c r="E353" s="72" t="s">
        <v>223</v>
      </c>
      <c r="F353" s="15" t="s">
        <v>224</v>
      </c>
      <c r="G353" s="26">
        <v>120</v>
      </c>
      <c r="H353" s="55"/>
      <c r="I353" s="46"/>
    </row>
    <row r="354" spans="1:9" ht="34.25" customHeight="1" x14ac:dyDescent="0.35">
      <c r="A354" s="12" t="s">
        <v>1111</v>
      </c>
      <c r="B354" s="12"/>
      <c r="C354" s="70"/>
      <c r="D354" s="71" t="s">
        <v>209</v>
      </c>
      <c r="E354" s="72" t="s">
        <v>225</v>
      </c>
      <c r="F354" s="15" t="s">
        <v>224</v>
      </c>
      <c r="G354" s="26">
        <v>0</v>
      </c>
      <c r="H354" s="55"/>
      <c r="I354" s="46" t="s">
        <v>631</v>
      </c>
    </row>
    <row r="355" spans="1:9" ht="20" customHeight="1" x14ac:dyDescent="0.35">
      <c r="A355" s="12" t="s">
        <v>1112</v>
      </c>
      <c r="B355" s="12"/>
      <c r="C355" s="70"/>
      <c r="D355" s="71"/>
      <c r="E355" s="85" t="s">
        <v>383</v>
      </c>
      <c r="F355" s="73"/>
      <c r="G355" s="82"/>
      <c r="H355" s="83"/>
      <c r="I355" s="49"/>
    </row>
    <row r="356" spans="1:9" ht="34.25" customHeight="1" x14ac:dyDescent="0.35">
      <c r="A356" s="12" t="s">
        <v>1113</v>
      </c>
      <c r="B356" s="12"/>
      <c r="C356" s="70"/>
      <c r="D356" s="71" t="s">
        <v>216</v>
      </c>
      <c r="E356" s="72" t="s">
        <v>226</v>
      </c>
      <c r="F356" s="15" t="s">
        <v>224</v>
      </c>
      <c r="G356" s="26">
        <v>0</v>
      </c>
      <c r="H356" s="55"/>
      <c r="I356" s="46" t="s">
        <v>631</v>
      </c>
    </row>
    <row r="357" spans="1:9" ht="34.25" customHeight="1" x14ac:dyDescent="0.35">
      <c r="A357" s="12" t="s">
        <v>1114</v>
      </c>
      <c r="B357" s="12"/>
      <c r="C357" s="70"/>
      <c r="D357" s="71" t="s">
        <v>217</v>
      </c>
      <c r="E357" s="72" t="s">
        <v>227</v>
      </c>
      <c r="F357" s="15" t="s">
        <v>224</v>
      </c>
      <c r="G357" s="26">
        <v>0</v>
      </c>
      <c r="H357" s="55"/>
      <c r="I357" s="46" t="s">
        <v>631</v>
      </c>
    </row>
    <row r="358" spans="1:9" ht="28.25" customHeight="1" x14ac:dyDescent="0.35">
      <c r="A358" s="9" t="s">
        <v>915</v>
      </c>
      <c r="B358" s="12" t="s">
        <v>228</v>
      </c>
      <c r="C358" s="320" t="s">
        <v>229</v>
      </c>
      <c r="D358" s="321"/>
      <c r="E358" s="321"/>
      <c r="F358" s="4"/>
      <c r="G358" s="14"/>
      <c r="H358" s="48"/>
      <c r="I358" s="46"/>
    </row>
    <row r="359" spans="1:9" ht="34.25" customHeight="1" x14ac:dyDescent="0.35">
      <c r="A359" s="12"/>
      <c r="B359" s="12"/>
      <c r="C359" s="70" t="s">
        <v>207</v>
      </c>
      <c r="D359" s="71" t="s">
        <v>230</v>
      </c>
      <c r="E359" s="72"/>
      <c r="F359" s="15"/>
      <c r="G359" s="26"/>
      <c r="H359" s="55"/>
      <c r="I359" s="46"/>
    </row>
    <row r="360" spans="1:9" ht="20" customHeight="1" x14ac:dyDescent="0.35">
      <c r="A360" s="8"/>
      <c r="B360" s="12"/>
      <c r="C360" s="70"/>
      <c r="D360" s="78" t="s">
        <v>231</v>
      </c>
      <c r="E360" s="77"/>
      <c r="F360" s="73"/>
      <c r="G360" s="82"/>
      <c r="H360" s="83"/>
      <c r="I360" s="49"/>
    </row>
    <row r="361" spans="1:9" ht="34.25" customHeight="1" x14ac:dyDescent="0.35">
      <c r="A361" s="12" t="s">
        <v>1115</v>
      </c>
      <c r="B361" s="12"/>
      <c r="C361" s="70"/>
      <c r="D361" s="71" t="s">
        <v>207</v>
      </c>
      <c r="E361" s="72" t="s">
        <v>399</v>
      </c>
      <c r="F361" s="15" t="s">
        <v>11</v>
      </c>
      <c r="G361" s="26">
        <f>(5*15*4)/4</f>
        <v>75</v>
      </c>
      <c r="H361" s="55"/>
      <c r="I361" s="46"/>
    </row>
    <row r="362" spans="1:9" ht="29.5" customHeight="1" x14ac:dyDescent="0.35">
      <c r="A362" s="322" t="s">
        <v>363</v>
      </c>
      <c r="B362" s="323"/>
      <c r="C362" s="323"/>
      <c r="D362" s="323"/>
      <c r="E362" s="323"/>
      <c r="F362" s="323"/>
      <c r="G362" s="323"/>
      <c r="H362" s="324"/>
      <c r="I362" s="44" t="s">
        <v>404</v>
      </c>
    </row>
    <row r="363" spans="1:9" ht="13" x14ac:dyDescent="0.35">
      <c r="A363" s="298" t="s">
        <v>925</v>
      </c>
      <c r="B363" s="298"/>
      <c r="C363" s="298"/>
      <c r="D363" s="298"/>
      <c r="E363" s="298"/>
      <c r="F363" s="298"/>
      <c r="G363" s="298"/>
      <c r="H363" s="298"/>
      <c r="I363" s="298"/>
    </row>
    <row r="364" spans="1:9" ht="29.5" customHeight="1" x14ac:dyDescent="0.35">
      <c r="A364" s="325" t="s">
        <v>1398</v>
      </c>
      <c r="B364" s="325"/>
      <c r="C364" s="325"/>
      <c r="D364" s="325"/>
      <c r="E364" s="325"/>
      <c r="F364" s="325"/>
      <c r="G364" s="325"/>
      <c r="H364" s="325"/>
      <c r="I364" s="325"/>
    </row>
    <row r="365" spans="1:9" ht="28.75" customHeight="1" x14ac:dyDescent="0.35">
      <c r="A365" s="6" t="s">
        <v>18</v>
      </c>
      <c r="B365" s="20" t="s">
        <v>374</v>
      </c>
      <c r="C365" s="326" t="s">
        <v>17</v>
      </c>
      <c r="D365" s="327"/>
      <c r="E365" s="328"/>
      <c r="F365" s="6" t="s">
        <v>0</v>
      </c>
      <c r="G365" s="7" t="s">
        <v>1</v>
      </c>
      <c r="H365" s="43" t="s">
        <v>2</v>
      </c>
      <c r="I365" s="20" t="s">
        <v>998</v>
      </c>
    </row>
    <row r="366" spans="1:9" s="71" customFormat="1" ht="29.5" customHeight="1" x14ac:dyDescent="0.35">
      <c r="A366" s="329" t="s">
        <v>364</v>
      </c>
      <c r="B366" s="330"/>
      <c r="C366" s="330"/>
      <c r="D366" s="330"/>
      <c r="E366" s="330"/>
      <c r="F366" s="330"/>
      <c r="G366" s="330"/>
      <c r="H366" s="331"/>
      <c r="I366" s="198" t="str">
        <f>I362</f>
        <v>R</v>
      </c>
    </row>
    <row r="367" spans="1:9" ht="34.25" customHeight="1" x14ac:dyDescent="0.35">
      <c r="A367" s="12"/>
      <c r="B367" s="12"/>
      <c r="C367" s="70" t="s">
        <v>209</v>
      </c>
      <c r="D367" s="71" t="s">
        <v>384</v>
      </c>
      <c r="E367" s="72"/>
      <c r="F367" s="15"/>
      <c r="G367" s="26"/>
      <c r="H367" s="55"/>
      <c r="I367" s="46"/>
    </row>
    <row r="368" spans="1:9" ht="34.25" customHeight="1" x14ac:dyDescent="0.35">
      <c r="A368" s="12" t="s">
        <v>1116</v>
      </c>
      <c r="B368" s="12"/>
      <c r="C368" s="70"/>
      <c r="D368" s="71" t="s">
        <v>207</v>
      </c>
      <c r="E368" s="72" t="s">
        <v>236</v>
      </c>
      <c r="F368" s="15" t="s">
        <v>26</v>
      </c>
      <c r="G368" s="26">
        <v>0</v>
      </c>
      <c r="H368" s="55"/>
      <c r="I368" s="46" t="s">
        <v>631</v>
      </c>
    </row>
    <row r="369" spans="1:9" ht="28.25" customHeight="1" x14ac:dyDescent="0.35">
      <c r="A369" s="9" t="s">
        <v>916</v>
      </c>
      <c r="B369" s="12" t="s">
        <v>237</v>
      </c>
      <c r="C369" s="320" t="s">
        <v>238</v>
      </c>
      <c r="D369" s="321"/>
      <c r="E369" s="321"/>
      <c r="F369" s="4"/>
      <c r="G369" s="14"/>
      <c r="H369" s="48"/>
      <c r="I369" s="46"/>
    </row>
    <row r="370" spans="1:9" ht="46.75" customHeight="1" x14ac:dyDescent="0.35">
      <c r="A370" s="12"/>
      <c r="B370" s="12"/>
      <c r="C370" s="70" t="s">
        <v>207</v>
      </c>
      <c r="D370" s="318" t="s">
        <v>385</v>
      </c>
      <c r="E370" s="319"/>
      <c r="F370" s="15"/>
      <c r="G370" s="26"/>
      <c r="H370" s="55"/>
      <c r="I370" s="46"/>
    </row>
    <row r="371" spans="1:9" ht="25.75" customHeight="1" x14ac:dyDescent="0.35">
      <c r="A371" s="12"/>
      <c r="B371" s="12"/>
      <c r="C371" s="70"/>
      <c r="D371" s="71" t="s">
        <v>207</v>
      </c>
      <c r="E371" s="72" t="s">
        <v>242</v>
      </c>
      <c r="F371" s="15"/>
      <c r="G371" s="26"/>
      <c r="H371" s="55"/>
      <c r="I371" s="46"/>
    </row>
    <row r="372" spans="1:9" ht="75.5" customHeight="1" x14ac:dyDescent="0.35">
      <c r="A372" s="12" t="s">
        <v>1117</v>
      </c>
      <c r="B372" s="12"/>
      <c r="C372" s="63"/>
      <c r="D372" s="71"/>
      <c r="E372" s="72" t="s">
        <v>400</v>
      </c>
      <c r="F372" s="73" t="s">
        <v>13</v>
      </c>
      <c r="G372" s="82">
        <v>30</v>
      </c>
      <c r="I372" s="49"/>
    </row>
    <row r="373" spans="1:9" ht="55.75" customHeight="1" x14ac:dyDescent="0.35">
      <c r="A373" s="12" t="s">
        <v>1118</v>
      </c>
      <c r="B373" s="12" t="s">
        <v>243</v>
      </c>
      <c r="C373" s="63"/>
      <c r="D373" s="88" t="s">
        <v>207</v>
      </c>
      <c r="E373" s="72" t="s">
        <v>401</v>
      </c>
      <c r="F373" s="73" t="s">
        <v>13</v>
      </c>
      <c r="G373" s="82">
        <v>30</v>
      </c>
      <c r="I373" s="49"/>
    </row>
    <row r="374" spans="1:9" ht="49.75" customHeight="1" x14ac:dyDescent="0.35">
      <c r="A374" s="9" t="s">
        <v>1119</v>
      </c>
      <c r="B374" s="12" t="s">
        <v>245</v>
      </c>
      <c r="C374" s="335" t="s">
        <v>388</v>
      </c>
      <c r="D374" s="336"/>
      <c r="E374" s="336"/>
      <c r="F374" s="73" t="s">
        <v>13</v>
      </c>
      <c r="G374" s="82">
        <v>30</v>
      </c>
      <c r="I374" s="49"/>
    </row>
    <row r="375" spans="1:9" ht="33" customHeight="1" x14ac:dyDescent="0.35">
      <c r="A375" s="9" t="s">
        <v>1120</v>
      </c>
      <c r="B375" s="12" t="s">
        <v>246</v>
      </c>
      <c r="C375" s="320" t="s">
        <v>247</v>
      </c>
      <c r="D375" s="321"/>
      <c r="E375" s="321"/>
      <c r="F375" s="4"/>
      <c r="G375" s="14"/>
      <c r="H375" s="48"/>
      <c r="I375" s="46"/>
    </row>
    <row r="376" spans="1:9" ht="46.75" customHeight="1" x14ac:dyDescent="0.35">
      <c r="A376" s="12"/>
      <c r="B376" s="12"/>
      <c r="C376" s="70" t="s">
        <v>207</v>
      </c>
      <c r="D376" s="318" t="s">
        <v>389</v>
      </c>
      <c r="E376" s="319"/>
      <c r="F376" s="15"/>
      <c r="G376" s="26"/>
      <c r="H376" s="55"/>
      <c r="I376" s="46"/>
    </row>
    <row r="377" spans="1:9" ht="25.75" customHeight="1" x14ac:dyDescent="0.35">
      <c r="A377" s="12" t="s">
        <v>1121</v>
      </c>
      <c r="B377" s="12"/>
      <c r="C377" s="70"/>
      <c r="D377" s="71" t="s">
        <v>207</v>
      </c>
      <c r="E377" s="72" t="s">
        <v>248</v>
      </c>
      <c r="F377" s="15" t="s">
        <v>13</v>
      </c>
      <c r="G377" s="26">
        <v>30</v>
      </c>
      <c r="H377" s="55"/>
      <c r="I377" s="46"/>
    </row>
    <row r="378" spans="1:9" ht="46.75" customHeight="1" x14ac:dyDescent="0.35">
      <c r="A378" s="12"/>
      <c r="B378" s="12"/>
      <c r="C378" s="70" t="s">
        <v>209</v>
      </c>
      <c r="D378" s="318" t="s">
        <v>390</v>
      </c>
      <c r="E378" s="319"/>
      <c r="F378" s="15"/>
      <c r="G378" s="26"/>
      <c r="H378" s="55"/>
      <c r="I378" s="46"/>
    </row>
    <row r="379" spans="1:9" ht="25.75" customHeight="1" x14ac:dyDescent="0.35">
      <c r="A379" s="12" t="s">
        <v>1122</v>
      </c>
      <c r="B379" s="12"/>
      <c r="C379" s="70"/>
      <c r="D379" s="71" t="s">
        <v>207</v>
      </c>
      <c r="E379" s="72" t="s">
        <v>248</v>
      </c>
      <c r="F379" s="15" t="s">
        <v>13</v>
      </c>
      <c r="G379" s="26">
        <v>30</v>
      </c>
      <c r="H379" s="55"/>
      <c r="I379" s="46"/>
    </row>
    <row r="380" spans="1:9" ht="33" customHeight="1" x14ac:dyDescent="0.35">
      <c r="A380" s="9" t="s">
        <v>1123</v>
      </c>
      <c r="B380" s="12" t="s">
        <v>249</v>
      </c>
      <c r="C380" s="320" t="s">
        <v>250</v>
      </c>
      <c r="D380" s="321"/>
      <c r="E380" s="321"/>
      <c r="F380" s="4"/>
      <c r="G380" s="14"/>
      <c r="H380" s="48"/>
      <c r="I380" s="46"/>
    </row>
    <row r="381" spans="1:9" ht="33" customHeight="1" x14ac:dyDescent="0.35">
      <c r="A381" s="4" t="s">
        <v>1124</v>
      </c>
      <c r="B381" s="12" t="s">
        <v>251</v>
      </c>
      <c r="C381" s="337" t="s">
        <v>252</v>
      </c>
      <c r="D381" s="338"/>
      <c r="E381" s="338"/>
      <c r="F381" s="4" t="s">
        <v>253</v>
      </c>
      <c r="G381" s="14">
        <v>1</v>
      </c>
      <c r="H381" s="48"/>
      <c r="I381" s="46"/>
    </row>
    <row r="382" spans="1:9" ht="33" customHeight="1" x14ac:dyDescent="0.35">
      <c r="A382" s="9" t="s">
        <v>917</v>
      </c>
      <c r="B382" s="12"/>
      <c r="C382" s="320" t="s">
        <v>255</v>
      </c>
      <c r="D382" s="321"/>
      <c r="E382" s="321"/>
      <c r="F382" s="4"/>
      <c r="G382" s="14"/>
      <c r="H382" s="48"/>
      <c r="I382" s="46"/>
    </row>
    <row r="383" spans="1:9" ht="33" customHeight="1" x14ac:dyDescent="0.35">
      <c r="A383" s="9" t="s">
        <v>918</v>
      </c>
      <c r="B383" s="12" t="s">
        <v>201</v>
      </c>
      <c r="C383" s="320" t="s">
        <v>202</v>
      </c>
      <c r="D383" s="321"/>
      <c r="E383" s="321"/>
      <c r="F383" s="4"/>
      <c r="G383" s="14"/>
      <c r="H383" s="48"/>
      <c r="I383" s="46"/>
    </row>
    <row r="384" spans="1:9" ht="28.25" customHeight="1" x14ac:dyDescent="0.35">
      <c r="A384" s="4"/>
      <c r="B384" s="4" t="s">
        <v>203</v>
      </c>
      <c r="C384" s="70" t="s">
        <v>204</v>
      </c>
      <c r="D384" s="71" t="s">
        <v>205</v>
      </c>
      <c r="E384" s="71"/>
      <c r="F384" s="4"/>
      <c r="G384" s="26"/>
      <c r="H384" s="55"/>
      <c r="I384" s="46"/>
    </row>
    <row r="385" spans="1:9" ht="33.5" customHeight="1" x14ac:dyDescent="0.35">
      <c r="A385" s="4"/>
      <c r="B385" s="4"/>
      <c r="C385" s="70"/>
      <c r="D385" s="71" t="s">
        <v>206</v>
      </c>
      <c r="E385" s="71"/>
      <c r="F385" s="4"/>
      <c r="G385" s="13"/>
      <c r="H385" s="55"/>
      <c r="I385" s="46"/>
    </row>
    <row r="386" spans="1:9" ht="30.5" customHeight="1" x14ac:dyDescent="0.35">
      <c r="A386" s="4" t="s">
        <v>919</v>
      </c>
      <c r="B386" s="4"/>
      <c r="C386" s="70"/>
      <c r="D386" s="71" t="s">
        <v>207</v>
      </c>
      <c r="E386" s="71" t="s">
        <v>208</v>
      </c>
      <c r="F386" s="73" t="s">
        <v>64</v>
      </c>
      <c r="G386" s="74">
        <v>0.75</v>
      </c>
      <c r="H386" s="83"/>
      <c r="I386" s="49"/>
    </row>
    <row r="387" spans="1:9" ht="28.25" customHeight="1" x14ac:dyDescent="0.35">
      <c r="A387" s="4" t="s">
        <v>1125</v>
      </c>
      <c r="B387" s="4"/>
      <c r="C387" s="70"/>
      <c r="D387" s="71" t="s">
        <v>209</v>
      </c>
      <c r="E387" s="71" t="s">
        <v>210</v>
      </c>
      <c r="F387" s="73" t="s">
        <v>64</v>
      </c>
      <c r="G387" s="74">
        <v>0.75</v>
      </c>
      <c r="H387" s="83"/>
      <c r="I387" s="49"/>
    </row>
    <row r="388" spans="1:9" ht="28.25" customHeight="1" x14ac:dyDescent="0.35">
      <c r="A388" s="322" t="s">
        <v>363</v>
      </c>
      <c r="B388" s="323"/>
      <c r="C388" s="323"/>
      <c r="D388" s="323"/>
      <c r="E388" s="323"/>
      <c r="F388" s="323"/>
      <c r="G388" s="323"/>
      <c r="H388" s="324"/>
      <c r="I388" s="44" t="s">
        <v>404</v>
      </c>
    </row>
    <row r="389" spans="1:9" ht="13" x14ac:dyDescent="0.35">
      <c r="A389" s="298" t="s">
        <v>925</v>
      </c>
      <c r="B389" s="298"/>
      <c r="C389" s="298"/>
      <c r="D389" s="298"/>
      <c r="E389" s="298"/>
      <c r="F389" s="298"/>
      <c r="G389" s="298"/>
      <c r="H389" s="298"/>
      <c r="I389" s="298"/>
    </row>
    <row r="390" spans="1:9" ht="29.5" customHeight="1" x14ac:dyDescent="0.35">
      <c r="A390" s="325" t="s">
        <v>1398</v>
      </c>
      <c r="B390" s="325"/>
      <c r="C390" s="325"/>
      <c r="D390" s="325"/>
      <c r="E390" s="325"/>
      <c r="F390" s="325"/>
      <c r="G390" s="325"/>
      <c r="H390" s="325"/>
      <c r="I390" s="325"/>
    </row>
    <row r="391" spans="1:9" ht="28.75" customHeight="1" x14ac:dyDescent="0.35">
      <c r="A391" s="6" t="s">
        <v>18</v>
      </c>
      <c r="B391" s="20" t="s">
        <v>374</v>
      </c>
      <c r="C391" s="326" t="s">
        <v>17</v>
      </c>
      <c r="D391" s="327"/>
      <c r="E391" s="328"/>
      <c r="F391" s="6" t="s">
        <v>0</v>
      </c>
      <c r="G391" s="7" t="s">
        <v>1</v>
      </c>
      <c r="H391" s="43" t="s">
        <v>2</v>
      </c>
      <c r="I391" s="20" t="s">
        <v>998</v>
      </c>
    </row>
    <row r="392" spans="1:9" s="71" customFormat="1" ht="29.5" customHeight="1" x14ac:dyDescent="0.35">
      <c r="A392" s="329" t="s">
        <v>364</v>
      </c>
      <c r="B392" s="330"/>
      <c r="C392" s="330"/>
      <c r="D392" s="330"/>
      <c r="E392" s="330"/>
      <c r="F392" s="330"/>
      <c r="G392" s="330"/>
      <c r="H392" s="331"/>
      <c r="I392" s="198" t="str">
        <f>I388</f>
        <v>R</v>
      </c>
    </row>
    <row r="393" spans="1:9" ht="30.5" customHeight="1" x14ac:dyDescent="0.35">
      <c r="A393" s="8" t="s">
        <v>1126</v>
      </c>
      <c r="B393" s="27" t="s">
        <v>211</v>
      </c>
      <c r="C393" s="63" t="s">
        <v>212</v>
      </c>
      <c r="D393" s="76"/>
      <c r="E393" s="76"/>
      <c r="F393" s="3"/>
      <c r="H393" s="55"/>
      <c r="I393" s="46"/>
    </row>
    <row r="394" spans="1:9" ht="19.25" customHeight="1" x14ac:dyDescent="0.35">
      <c r="A394" s="12"/>
      <c r="B394" s="12"/>
      <c r="C394" s="70" t="s">
        <v>207</v>
      </c>
      <c r="D394" s="71" t="s">
        <v>213</v>
      </c>
      <c r="E394" s="71"/>
      <c r="F394" s="4"/>
      <c r="G394" s="26"/>
      <c r="H394" s="55"/>
      <c r="I394" s="46"/>
    </row>
    <row r="395" spans="1:9" ht="36" customHeight="1" x14ac:dyDescent="0.35">
      <c r="A395" s="12" t="s">
        <v>1105</v>
      </c>
      <c r="B395" s="12"/>
      <c r="C395" s="70"/>
      <c r="D395" s="71" t="s">
        <v>207</v>
      </c>
      <c r="E395" s="72" t="s">
        <v>402</v>
      </c>
      <c r="F395" s="15" t="s">
        <v>132</v>
      </c>
      <c r="G395" s="26">
        <v>1</v>
      </c>
      <c r="H395" s="55">
        <v>20000</v>
      </c>
      <c r="I395" s="46">
        <f>G395*H395</f>
        <v>20000</v>
      </c>
    </row>
    <row r="396" spans="1:9" ht="36" customHeight="1" x14ac:dyDescent="0.35">
      <c r="A396" s="12" t="s">
        <v>1106</v>
      </c>
      <c r="B396" s="12"/>
      <c r="C396" s="70"/>
      <c r="D396" s="71" t="s">
        <v>209</v>
      </c>
      <c r="E396" s="72" t="s">
        <v>377</v>
      </c>
      <c r="F396" s="15" t="s">
        <v>7</v>
      </c>
      <c r="G396" s="26"/>
      <c r="H396" s="55">
        <f>I395</f>
        <v>20000</v>
      </c>
      <c r="I396" s="46"/>
    </row>
    <row r="397" spans="1:9" ht="21" customHeight="1" x14ac:dyDescent="0.35">
      <c r="A397" s="12"/>
      <c r="B397" s="12"/>
      <c r="C397" s="70" t="s">
        <v>209</v>
      </c>
      <c r="D397" s="71" t="s">
        <v>393</v>
      </c>
      <c r="E397" s="71"/>
      <c r="F397" s="4"/>
      <c r="G397" s="26"/>
      <c r="H397" s="55"/>
      <c r="I397" s="46"/>
    </row>
    <row r="398" spans="1:9" ht="20" customHeight="1" x14ac:dyDescent="0.35">
      <c r="A398" s="12"/>
      <c r="B398" s="12"/>
      <c r="C398" s="70"/>
      <c r="D398" s="78" t="s">
        <v>214</v>
      </c>
      <c r="E398" s="77"/>
      <c r="F398" s="4"/>
      <c r="G398" s="26"/>
      <c r="I398" s="49"/>
    </row>
    <row r="399" spans="1:9" ht="20" customHeight="1" x14ac:dyDescent="0.35">
      <c r="A399" s="12" t="s">
        <v>1107</v>
      </c>
      <c r="B399" s="12"/>
      <c r="C399" s="70"/>
      <c r="D399" s="71" t="s">
        <v>207</v>
      </c>
      <c r="E399" s="77" t="s">
        <v>215</v>
      </c>
      <c r="F399" s="73" t="s">
        <v>11</v>
      </c>
      <c r="G399" s="26">
        <v>25</v>
      </c>
      <c r="I399" s="49"/>
    </row>
    <row r="400" spans="1:9" ht="20" customHeight="1" x14ac:dyDescent="0.35">
      <c r="A400" s="12"/>
      <c r="B400" s="12"/>
      <c r="C400" s="70" t="s">
        <v>216</v>
      </c>
      <c r="D400" s="65" t="s">
        <v>394</v>
      </c>
      <c r="E400" s="77"/>
      <c r="F400" s="73"/>
      <c r="G400" s="26"/>
      <c r="I400" s="49"/>
    </row>
    <row r="401" spans="1:9" ht="36.5" customHeight="1" x14ac:dyDescent="0.35">
      <c r="A401" s="12" t="s">
        <v>1108</v>
      </c>
      <c r="B401" s="12"/>
      <c r="C401" s="70"/>
      <c r="D401" s="71" t="s">
        <v>207</v>
      </c>
      <c r="E401" s="23" t="s">
        <v>395</v>
      </c>
      <c r="F401" s="80" t="s">
        <v>11</v>
      </c>
      <c r="G401" s="26">
        <v>30</v>
      </c>
      <c r="I401" s="49"/>
    </row>
    <row r="402" spans="1:9" ht="60" customHeight="1" x14ac:dyDescent="0.35">
      <c r="A402" s="12"/>
      <c r="B402" s="12"/>
      <c r="C402" s="70"/>
      <c r="D402" s="71"/>
      <c r="E402" s="23" t="s">
        <v>396</v>
      </c>
      <c r="F402" s="73"/>
      <c r="G402" s="79"/>
      <c r="H402" s="81"/>
      <c r="I402" s="49"/>
    </row>
    <row r="403" spans="1:9" ht="36.5" customHeight="1" x14ac:dyDescent="0.35">
      <c r="A403" s="12"/>
      <c r="B403" s="12"/>
      <c r="C403" s="70" t="s">
        <v>217</v>
      </c>
      <c r="D403" s="318" t="s">
        <v>397</v>
      </c>
      <c r="E403" s="319"/>
      <c r="F403" s="80"/>
      <c r="G403" s="26"/>
      <c r="I403" s="49"/>
    </row>
    <row r="404" spans="1:9" ht="36.5" customHeight="1" x14ac:dyDescent="0.35">
      <c r="A404" s="12"/>
      <c r="B404" s="12"/>
      <c r="C404" s="70" t="s">
        <v>218</v>
      </c>
      <c r="D404" s="318" t="s">
        <v>398</v>
      </c>
      <c r="E404" s="319"/>
      <c r="F404" s="80"/>
      <c r="G404" s="26"/>
      <c r="I404" s="49"/>
    </row>
    <row r="405" spans="1:9" ht="20" customHeight="1" x14ac:dyDescent="0.35">
      <c r="A405" s="8" t="s">
        <v>1127</v>
      </c>
      <c r="B405" s="12" t="s">
        <v>81</v>
      </c>
      <c r="C405" s="63" t="s">
        <v>219</v>
      </c>
      <c r="D405" s="71"/>
      <c r="E405" s="77"/>
      <c r="F405" s="73"/>
      <c r="G405" s="82"/>
      <c r="H405" s="83"/>
      <c r="I405" s="49"/>
    </row>
    <row r="406" spans="1:9" ht="20" customHeight="1" x14ac:dyDescent="0.35">
      <c r="A406" s="12" t="s">
        <v>1128</v>
      </c>
      <c r="B406" s="12"/>
      <c r="C406" s="70" t="s">
        <v>207</v>
      </c>
      <c r="D406" s="71" t="s">
        <v>220</v>
      </c>
      <c r="E406" s="77"/>
      <c r="F406" s="73" t="s">
        <v>8</v>
      </c>
      <c r="G406" s="82">
        <v>5</v>
      </c>
      <c r="I406" s="49"/>
    </row>
    <row r="407" spans="1:9" ht="20" customHeight="1" x14ac:dyDescent="0.35">
      <c r="A407" s="8"/>
      <c r="B407" s="12" t="s">
        <v>221</v>
      </c>
      <c r="C407" s="70" t="s">
        <v>222</v>
      </c>
      <c r="D407" s="71" t="s">
        <v>382</v>
      </c>
      <c r="E407" s="77"/>
      <c r="F407" s="73"/>
      <c r="G407" s="79"/>
      <c r="I407" s="49"/>
    </row>
    <row r="408" spans="1:9" ht="20" customHeight="1" x14ac:dyDescent="0.35">
      <c r="A408" s="12" t="s">
        <v>1129</v>
      </c>
      <c r="B408" s="12"/>
      <c r="C408" s="70"/>
      <c r="D408" s="71" t="s">
        <v>207</v>
      </c>
      <c r="E408" s="77" t="s">
        <v>223</v>
      </c>
      <c r="F408" s="73" t="s">
        <v>224</v>
      </c>
      <c r="G408" s="79">
        <v>120</v>
      </c>
      <c r="I408" s="49"/>
    </row>
    <row r="409" spans="1:9" ht="20" customHeight="1" x14ac:dyDescent="0.35">
      <c r="A409" s="12" t="s">
        <v>1130</v>
      </c>
      <c r="B409" s="12"/>
      <c r="C409" s="70"/>
      <c r="D409" s="71" t="s">
        <v>209</v>
      </c>
      <c r="E409" s="77" t="s">
        <v>225</v>
      </c>
      <c r="F409" s="73" t="s">
        <v>224</v>
      </c>
      <c r="G409" s="199">
        <v>0</v>
      </c>
      <c r="H409" s="81"/>
      <c r="I409" s="49" t="s">
        <v>631</v>
      </c>
    </row>
    <row r="410" spans="1:9" ht="20" customHeight="1" x14ac:dyDescent="0.35">
      <c r="A410" s="8"/>
      <c r="B410" s="12"/>
      <c r="C410" s="70"/>
      <c r="D410" s="71"/>
      <c r="E410" s="85" t="s">
        <v>383</v>
      </c>
      <c r="F410" s="73"/>
      <c r="G410" s="199"/>
      <c r="H410" s="83"/>
      <c r="I410" s="49"/>
    </row>
    <row r="411" spans="1:9" ht="20" customHeight="1" x14ac:dyDescent="0.35">
      <c r="A411" s="12" t="s">
        <v>256</v>
      </c>
      <c r="B411" s="12"/>
      <c r="C411" s="70"/>
      <c r="D411" s="71" t="s">
        <v>216</v>
      </c>
      <c r="E411" s="77" t="s">
        <v>226</v>
      </c>
      <c r="F411" s="73" t="s">
        <v>224</v>
      </c>
      <c r="G411" s="199">
        <v>0</v>
      </c>
      <c r="H411" s="83"/>
      <c r="I411" s="49" t="s">
        <v>631</v>
      </c>
    </row>
    <row r="412" spans="1:9" ht="20" customHeight="1" x14ac:dyDescent="0.35">
      <c r="A412" s="12" t="s">
        <v>257</v>
      </c>
      <c r="B412" s="12"/>
      <c r="C412" s="70"/>
      <c r="D412" s="71" t="s">
        <v>217</v>
      </c>
      <c r="E412" s="77" t="s">
        <v>227</v>
      </c>
      <c r="F412" s="73" t="s">
        <v>224</v>
      </c>
      <c r="G412" s="199">
        <v>0</v>
      </c>
      <c r="H412" s="83"/>
      <c r="I412" s="49" t="s">
        <v>631</v>
      </c>
    </row>
    <row r="413" spans="1:9" ht="20" customHeight="1" x14ac:dyDescent="0.35">
      <c r="A413" s="8" t="s">
        <v>1131</v>
      </c>
      <c r="B413" s="12" t="s">
        <v>228</v>
      </c>
      <c r="C413" s="63" t="s">
        <v>229</v>
      </c>
      <c r="D413" s="71"/>
      <c r="E413" s="77"/>
      <c r="F413" s="73"/>
      <c r="G413" s="82"/>
      <c r="H413" s="83"/>
      <c r="I413" s="49"/>
    </row>
    <row r="414" spans="1:9" ht="20" customHeight="1" x14ac:dyDescent="0.35">
      <c r="A414" s="8"/>
      <c r="B414" s="12"/>
      <c r="C414" s="70" t="s">
        <v>207</v>
      </c>
      <c r="D414" s="71" t="s">
        <v>230</v>
      </c>
      <c r="E414" s="77"/>
      <c r="F414" s="73"/>
      <c r="G414" s="82"/>
      <c r="H414" s="83"/>
      <c r="I414" s="49"/>
    </row>
    <row r="415" spans="1:9" ht="20" customHeight="1" x14ac:dyDescent="0.35">
      <c r="A415" s="8"/>
      <c r="B415" s="12"/>
      <c r="C415" s="70"/>
      <c r="D415" s="78" t="s">
        <v>231</v>
      </c>
      <c r="E415" s="77"/>
      <c r="F415" s="73"/>
      <c r="G415" s="82"/>
      <c r="H415" s="83"/>
      <c r="I415" s="49"/>
    </row>
    <row r="416" spans="1:9" ht="20" customHeight="1" x14ac:dyDescent="0.35">
      <c r="A416" s="12" t="s">
        <v>1132</v>
      </c>
      <c r="B416" s="12"/>
      <c r="C416" s="70"/>
      <c r="D416" s="71" t="s">
        <v>207</v>
      </c>
      <c r="E416" s="77" t="s">
        <v>232</v>
      </c>
      <c r="F416" s="73" t="s">
        <v>11</v>
      </c>
      <c r="G416" s="79">
        <f>(5*15*4)/4</f>
        <v>75</v>
      </c>
      <c r="I416" s="49"/>
    </row>
    <row r="417" spans="1:9" ht="20" customHeight="1" x14ac:dyDescent="0.35">
      <c r="A417" s="8"/>
      <c r="B417" s="12"/>
      <c r="C417" s="70"/>
      <c r="D417" s="71"/>
      <c r="E417" s="77" t="s">
        <v>233</v>
      </c>
      <c r="F417" s="73"/>
      <c r="G417" s="82"/>
      <c r="H417" s="83"/>
      <c r="I417" s="49"/>
    </row>
    <row r="418" spans="1:9" ht="20" customHeight="1" x14ac:dyDescent="0.35">
      <c r="A418" s="8"/>
      <c r="B418" s="12"/>
      <c r="C418" s="70" t="s">
        <v>209</v>
      </c>
      <c r="D418" s="71" t="s">
        <v>234</v>
      </c>
      <c r="E418" s="77"/>
      <c r="F418" s="73"/>
      <c r="G418" s="82"/>
      <c r="H418" s="83"/>
      <c r="I418" s="49"/>
    </row>
    <row r="419" spans="1:9" ht="20" customHeight="1" x14ac:dyDescent="0.35">
      <c r="A419" s="8"/>
      <c r="B419" s="12"/>
      <c r="C419" s="70"/>
      <c r="D419" s="71" t="s">
        <v>235</v>
      </c>
      <c r="E419" s="77"/>
      <c r="F419" s="73"/>
      <c r="G419" s="82"/>
      <c r="H419" s="83"/>
      <c r="I419" s="49"/>
    </row>
    <row r="420" spans="1:9" ht="20" customHeight="1" x14ac:dyDescent="0.35">
      <c r="A420" s="12" t="s">
        <v>1133</v>
      </c>
      <c r="B420" s="12"/>
      <c r="C420" s="70"/>
      <c r="D420" s="71" t="s">
        <v>207</v>
      </c>
      <c r="E420" s="77" t="s">
        <v>236</v>
      </c>
      <c r="F420" s="73" t="s">
        <v>26</v>
      </c>
      <c r="G420" s="199">
        <v>0</v>
      </c>
      <c r="H420" s="83"/>
      <c r="I420" s="49" t="s">
        <v>631</v>
      </c>
    </row>
    <row r="421" spans="1:9" ht="20" customHeight="1" x14ac:dyDescent="0.35">
      <c r="A421" s="8" t="s">
        <v>1134</v>
      </c>
      <c r="B421" s="12" t="s">
        <v>237</v>
      </c>
      <c r="C421" s="63" t="s">
        <v>238</v>
      </c>
      <c r="D421" s="71"/>
      <c r="E421" s="86"/>
      <c r="F421" s="73"/>
      <c r="G421" s="79"/>
      <c r="H421" s="81"/>
      <c r="I421" s="49"/>
    </row>
    <row r="422" spans="1:9" ht="20" customHeight="1" x14ac:dyDescent="0.35">
      <c r="A422" s="8"/>
      <c r="B422" s="12"/>
      <c r="C422" s="87" t="s">
        <v>207</v>
      </c>
      <c r="D422" s="71" t="s">
        <v>239</v>
      </c>
      <c r="E422" s="77"/>
      <c r="F422" s="73"/>
      <c r="G422" s="79"/>
      <c r="H422" s="81"/>
      <c r="I422" s="49"/>
    </row>
    <row r="423" spans="1:9" ht="20" customHeight="1" x14ac:dyDescent="0.35">
      <c r="A423" s="8"/>
      <c r="B423" s="12"/>
      <c r="C423" s="70"/>
      <c r="D423" s="71" t="s">
        <v>240</v>
      </c>
      <c r="E423" s="77"/>
      <c r="F423" s="73"/>
      <c r="G423" s="79"/>
      <c r="H423" s="81"/>
      <c r="I423" s="49"/>
    </row>
    <row r="424" spans="1:9" ht="20" customHeight="1" x14ac:dyDescent="0.35">
      <c r="A424" s="8"/>
      <c r="B424" s="12"/>
      <c r="C424" s="70"/>
      <c r="D424" s="71" t="s">
        <v>241</v>
      </c>
      <c r="E424" s="77"/>
      <c r="F424" s="73"/>
      <c r="G424" s="79"/>
      <c r="H424" s="81"/>
      <c r="I424" s="49"/>
    </row>
    <row r="425" spans="1:9" ht="29.5" customHeight="1" x14ac:dyDescent="0.35">
      <c r="A425" s="322" t="s">
        <v>363</v>
      </c>
      <c r="B425" s="323"/>
      <c r="C425" s="323"/>
      <c r="D425" s="323"/>
      <c r="E425" s="323"/>
      <c r="F425" s="323"/>
      <c r="G425" s="323"/>
      <c r="H425" s="324"/>
      <c r="I425" s="44" t="s">
        <v>404</v>
      </c>
    </row>
    <row r="426" spans="1:9" ht="13" x14ac:dyDescent="0.35">
      <c r="A426" s="298" t="s">
        <v>925</v>
      </c>
      <c r="B426" s="298"/>
      <c r="C426" s="298"/>
      <c r="D426" s="298"/>
      <c r="E426" s="298"/>
      <c r="F426" s="298"/>
      <c r="G426" s="298"/>
      <c r="H426" s="298"/>
      <c r="I426" s="298"/>
    </row>
    <row r="427" spans="1:9" ht="29.5" customHeight="1" x14ac:dyDescent="0.35">
      <c r="A427" s="325" t="s">
        <v>1398</v>
      </c>
      <c r="B427" s="325"/>
      <c r="C427" s="325"/>
      <c r="D427" s="325"/>
      <c r="E427" s="325"/>
      <c r="F427" s="325"/>
      <c r="G427" s="325"/>
      <c r="H427" s="325"/>
      <c r="I427" s="325"/>
    </row>
    <row r="428" spans="1:9" ht="28.75" customHeight="1" x14ac:dyDescent="0.35">
      <c r="A428" s="6" t="s">
        <v>18</v>
      </c>
      <c r="B428" s="20" t="s">
        <v>374</v>
      </c>
      <c r="C428" s="326" t="s">
        <v>17</v>
      </c>
      <c r="D428" s="327"/>
      <c r="E428" s="328"/>
      <c r="F428" s="6" t="s">
        <v>0</v>
      </c>
      <c r="G428" s="7" t="s">
        <v>1</v>
      </c>
      <c r="H428" s="43" t="s">
        <v>2</v>
      </c>
      <c r="I428" s="20" t="s">
        <v>998</v>
      </c>
    </row>
    <row r="429" spans="1:9" s="71" customFormat="1" ht="29.5" customHeight="1" x14ac:dyDescent="0.35">
      <c r="A429" s="329" t="s">
        <v>364</v>
      </c>
      <c r="B429" s="330"/>
      <c r="C429" s="330"/>
      <c r="D429" s="330"/>
      <c r="E429" s="330"/>
      <c r="F429" s="330"/>
      <c r="G429" s="330"/>
      <c r="H429" s="331"/>
      <c r="I429" s="198" t="str">
        <f>I425</f>
        <v>R</v>
      </c>
    </row>
    <row r="430" spans="1:9" ht="20" customHeight="1" x14ac:dyDescent="0.35">
      <c r="A430" s="8"/>
      <c r="B430" s="12"/>
      <c r="C430" s="70"/>
      <c r="D430" s="88" t="s">
        <v>207</v>
      </c>
      <c r="E430" s="25" t="s">
        <v>242</v>
      </c>
      <c r="F430" s="73"/>
      <c r="G430" s="79"/>
      <c r="H430" s="214"/>
      <c r="I430" s="49"/>
    </row>
    <row r="431" spans="1:9" ht="63" customHeight="1" x14ac:dyDescent="0.35">
      <c r="A431" s="12" t="s">
        <v>1135</v>
      </c>
      <c r="B431" s="12"/>
      <c r="C431" s="63"/>
      <c r="D431" s="71"/>
      <c r="E431" s="23" t="s">
        <v>400</v>
      </c>
      <c r="F431" s="73" t="s">
        <v>13</v>
      </c>
      <c r="G431" s="199">
        <v>30</v>
      </c>
      <c r="I431" s="49"/>
    </row>
    <row r="432" spans="1:9" ht="49.75" customHeight="1" x14ac:dyDescent="0.35">
      <c r="A432" s="12" t="s">
        <v>1136</v>
      </c>
      <c r="B432" s="12" t="s">
        <v>243</v>
      </c>
      <c r="C432" s="63"/>
      <c r="D432" s="88" t="s">
        <v>209</v>
      </c>
      <c r="E432" s="64" t="s">
        <v>401</v>
      </c>
      <c r="F432" s="73" t="s">
        <v>13</v>
      </c>
      <c r="G432" s="199">
        <v>0</v>
      </c>
      <c r="H432" s="81"/>
      <c r="I432" s="49" t="s">
        <v>631</v>
      </c>
    </row>
    <row r="433" spans="1:9" ht="48" customHeight="1" x14ac:dyDescent="0.35">
      <c r="A433" s="8" t="s">
        <v>1137</v>
      </c>
      <c r="B433" s="12" t="s">
        <v>245</v>
      </c>
      <c r="C433" s="335" t="s">
        <v>388</v>
      </c>
      <c r="D433" s="336"/>
      <c r="E433" s="336"/>
      <c r="F433" s="28" t="s">
        <v>13</v>
      </c>
      <c r="G433" s="199">
        <v>30</v>
      </c>
      <c r="I433" s="49"/>
    </row>
    <row r="434" spans="1:9" ht="33" customHeight="1" x14ac:dyDescent="0.35">
      <c r="A434" s="9" t="s">
        <v>1138</v>
      </c>
      <c r="B434" s="12" t="s">
        <v>246</v>
      </c>
      <c r="C434" s="320" t="s">
        <v>247</v>
      </c>
      <c r="D434" s="321"/>
      <c r="E434" s="321"/>
      <c r="F434" s="4"/>
      <c r="G434" s="14"/>
      <c r="H434" s="48"/>
      <c r="I434" s="46"/>
    </row>
    <row r="435" spans="1:9" ht="39" customHeight="1" x14ac:dyDescent="0.35">
      <c r="A435" s="8"/>
      <c r="B435" s="12"/>
      <c r="C435" s="87" t="s">
        <v>207</v>
      </c>
      <c r="D435" s="318" t="s">
        <v>389</v>
      </c>
      <c r="E435" s="319"/>
      <c r="F435" s="28"/>
      <c r="G435" s="79"/>
      <c r="H435" s="81"/>
      <c r="I435" s="49"/>
    </row>
    <row r="436" spans="1:9" ht="25.75" customHeight="1" x14ac:dyDescent="0.35">
      <c r="A436" s="12" t="s">
        <v>1139</v>
      </c>
      <c r="B436" s="12"/>
      <c r="C436" s="70"/>
      <c r="D436" s="71" t="s">
        <v>207</v>
      </c>
      <c r="E436" s="72" t="s">
        <v>248</v>
      </c>
      <c r="F436" s="15" t="s">
        <v>13</v>
      </c>
      <c r="G436" s="26">
        <v>30</v>
      </c>
      <c r="H436" s="55"/>
      <c r="I436" s="46"/>
    </row>
    <row r="437" spans="1:9" ht="39" customHeight="1" x14ac:dyDescent="0.35">
      <c r="A437" s="8"/>
      <c r="B437" s="12"/>
      <c r="C437" s="87" t="s">
        <v>209</v>
      </c>
      <c r="D437" s="318" t="s">
        <v>390</v>
      </c>
      <c r="E437" s="319"/>
      <c r="F437" s="28"/>
      <c r="G437" s="79"/>
      <c r="H437" s="81"/>
      <c r="I437" s="49"/>
    </row>
    <row r="438" spans="1:9" ht="25.75" customHeight="1" x14ac:dyDescent="0.35">
      <c r="A438" s="12" t="s">
        <v>1140</v>
      </c>
      <c r="B438" s="12"/>
      <c r="C438" s="70"/>
      <c r="D438" s="71" t="s">
        <v>207</v>
      </c>
      <c r="E438" s="72" t="s">
        <v>248</v>
      </c>
      <c r="F438" s="15" t="s">
        <v>13</v>
      </c>
      <c r="G438" s="26">
        <v>30</v>
      </c>
      <c r="H438" s="55"/>
      <c r="I438" s="46"/>
    </row>
    <row r="439" spans="1:9" ht="33" customHeight="1" x14ac:dyDescent="0.35">
      <c r="A439" s="9" t="s">
        <v>1141</v>
      </c>
      <c r="B439" s="12" t="s">
        <v>249</v>
      </c>
      <c r="C439" s="320" t="s">
        <v>250</v>
      </c>
      <c r="D439" s="321"/>
      <c r="E439" s="321"/>
      <c r="F439" s="4"/>
      <c r="G439" s="14"/>
      <c r="H439" s="48"/>
      <c r="I439" s="46"/>
    </row>
    <row r="440" spans="1:9" ht="33" customHeight="1" x14ac:dyDescent="0.35">
      <c r="A440" s="4" t="s">
        <v>1142</v>
      </c>
      <c r="B440" s="12" t="s">
        <v>251</v>
      </c>
      <c r="C440" s="337" t="s">
        <v>252</v>
      </c>
      <c r="D440" s="338"/>
      <c r="E440" s="338"/>
      <c r="F440" s="4" t="s">
        <v>253</v>
      </c>
      <c r="G440" s="14">
        <v>1</v>
      </c>
      <c r="H440" s="48"/>
      <c r="I440" s="46"/>
    </row>
    <row r="441" spans="1:9" ht="20" customHeight="1" x14ac:dyDescent="0.35">
      <c r="A441" s="8" t="s">
        <v>1143</v>
      </c>
      <c r="B441" s="29"/>
      <c r="C441" s="309" t="s">
        <v>258</v>
      </c>
      <c r="D441" s="310"/>
      <c r="E441" s="311"/>
      <c r="F441" s="30"/>
      <c r="G441" s="31"/>
      <c r="H441" s="89"/>
      <c r="I441" s="46"/>
    </row>
    <row r="442" spans="1:9" ht="23.5" customHeight="1" x14ac:dyDescent="0.35">
      <c r="A442" s="8" t="s">
        <v>1144</v>
      </c>
      <c r="B442" s="29" t="s">
        <v>259</v>
      </c>
      <c r="C442" s="309" t="s">
        <v>10</v>
      </c>
      <c r="D442" s="310"/>
      <c r="E442" s="311"/>
      <c r="F442" s="31"/>
      <c r="G442" s="31"/>
      <c r="H442" s="89"/>
      <c r="I442" s="46"/>
    </row>
    <row r="443" spans="1:9" ht="60" customHeight="1" x14ac:dyDescent="0.35">
      <c r="A443" s="12" t="s">
        <v>1145</v>
      </c>
      <c r="B443" s="28"/>
      <c r="C443" s="306" t="s">
        <v>403</v>
      </c>
      <c r="D443" s="307"/>
      <c r="E443" s="308"/>
      <c r="F443" s="28" t="s">
        <v>13</v>
      </c>
      <c r="G443" s="32">
        <v>130</v>
      </c>
      <c r="I443" s="57"/>
    </row>
    <row r="444" spans="1:9" ht="48" customHeight="1" x14ac:dyDescent="0.35">
      <c r="A444" s="12" t="s">
        <v>1146</v>
      </c>
      <c r="B444" s="28"/>
      <c r="C444" s="306" t="s">
        <v>261</v>
      </c>
      <c r="D444" s="307"/>
      <c r="E444" s="308"/>
      <c r="F444" s="33" t="s">
        <v>28</v>
      </c>
      <c r="G444" s="32">
        <v>1</v>
      </c>
      <c r="I444" s="49"/>
    </row>
    <row r="445" spans="1:9" ht="40.75" customHeight="1" x14ac:dyDescent="0.35">
      <c r="A445" s="12" t="s">
        <v>1147</v>
      </c>
      <c r="B445" s="28"/>
      <c r="C445" s="306" t="s">
        <v>262</v>
      </c>
      <c r="D445" s="307"/>
      <c r="E445" s="308"/>
      <c r="F445" s="28" t="s">
        <v>28</v>
      </c>
      <c r="G445" s="18">
        <v>1</v>
      </c>
      <c r="H445" s="47"/>
      <c r="I445" s="57"/>
    </row>
    <row r="446" spans="1:9" ht="44.5" customHeight="1" x14ac:dyDescent="0.35">
      <c r="A446" s="12" t="s">
        <v>1148</v>
      </c>
      <c r="B446" s="28"/>
      <c r="C446" s="339" t="s">
        <v>263</v>
      </c>
      <c r="D446" s="340"/>
      <c r="E446" s="341"/>
      <c r="F446" s="4" t="s">
        <v>16</v>
      </c>
      <c r="G446" s="32">
        <v>13</v>
      </c>
      <c r="I446" s="57"/>
    </row>
    <row r="447" spans="1:9" ht="39.5" customHeight="1" x14ac:dyDescent="0.35">
      <c r="A447" s="8" t="s">
        <v>1149</v>
      </c>
      <c r="B447" s="62"/>
      <c r="C447" s="309" t="s">
        <v>264</v>
      </c>
      <c r="D447" s="310"/>
      <c r="E447" s="311"/>
      <c r="F447" s="42"/>
      <c r="G447" s="34"/>
      <c r="H447" s="89"/>
      <c r="I447" s="46"/>
    </row>
    <row r="448" spans="1:9" ht="33" customHeight="1" x14ac:dyDescent="0.35">
      <c r="A448" s="12" t="s">
        <v>1150</v>
      </c>
      <c r="B448" s="35"/>
      <c r="C448" s="309" t="s">
        <v>265</v>
      </c>
      <c r="D448" s="310"/>
      <c r="E448" s="311"/>
      <c r="F448" s="34"/>
      <c r="G448" s="34"/>
      <c r="H448" s="89"/>
      <c r="I448" s="46"/>
    </row>
    <row r="449" spans="1:9" ht="37.25" customHeight="1" x14ac:dyDescent="0.35">
      <c r="A449" s="12" t="s">
        <v>1151</v>
      </c>
      <c r="B449" s="36"/>
      <c r="C449" s="312" t="s">
        <v>266</v>
      </c>
      <c r="D449" s="313"/>
      <c r="E449" s="314"/>
      <c r="F449" s="37" t="s">
        <v>8</v>
      </c>
      <c r="G449" s="32">
        <v>160</v>
      </c>
      <c r="I449" s="57"/>
    </row>
    <row r="450" spans="1:9" ht="37.25" customHeight="1" x14ac:dyDescent="0.35">
      <c r="A450" s="12" t="s">
        <v>1152</v>
      </c>
      <c r="B450" s="36"/>
      <c r="C450" s="312" t="s">
        <v>267</v>
      </c>
      <c r="D450" s="313"/>
      <c r="E450" s="314"/>
      <c r="F450" s="37" t="s">
        <v>8</v>
      </c>
      <c r="G450" s="32">
        <v>23</v>
      </c>
      <c r="I450" s="57"/>
    </row>
    <row r="451" spans="1:9" ht="37.25" customHeight="1" x14ac:dyDescent="0.35">
      <c r="A451" s="322" t="s">
        <v>363</v>
      </c>
      <c r="B451" s="323"/>
      <c r="C451" s="323"/>
      <c r="D451" s="323"/>
      <c r="E451" s="323"/>
      <c r="F451" s="323"/>
      <c r="G451" s="323"/>
      <c r="H451" s="324"/>
      <c r="I451" s="44" t="s">
        <v>404</v>
      </c>
    </row>
    <row r="452" spans="1:9" ht="13" x14ac:dyDescent="0.35">
      <c r="A452" s="298" t="s">
        <v>925</v>
      </c>
      <c r="B452" s="298"/>
      <c r="C452" s="298"/>
      <c r="D452" s="298"/>
      <c r="E452" s="298"/>
      <c r="F452" s="298"/>
      <c r="G452" s="298"/>
      <c r="H452" s="298"/>
      <c r="I452" s="298"/>
    </row>
    <row r="453" spans="1:9" ht="29.5" customHeight="1" x14ac:dyDescent="0.35">
      <c r="A453" s="325" t="s">
        <v>1398</v>
      </c>
      <c r="B453" s="325"/>
      <c r="C453" s="325"/>
      <c r="D453" s="325"/>
      <c r="E453" s="325"/>
      <c r="F453" s="325"/>
      <c r="G453" s="325"/>
      <c r="H453" s="325"/>
      <c r="I453" s="325"/>
    </row>
    <row r="454" spans="1:9" ht="28.75" customHeight="1" x14ac:dyDescent="0.35">
      <c r="A454" s="6" t="s">
        <v>18</v>
      </c>
      <c r="B454" s="20" t="s">
        <v>374</v>
      </c>
      <c r="C454" s="326" t="s">
        <v>17</v>
      </c>
      <c r="D454" s="327"/>
      <c r="E454" s="328"/>
      <c r="F454" s="6" t="s">
        <v>0</v>
      </c>
      <c r="G454" s="7" t="s">
        <v>1</v>
      </c>
      <c r="H454" s="43" t="s">
        <v>2</v>
      </c>
      <c r="I454" s="20" t="s">
        <v>998</v>
      </c>
    </row>
    <row r="455" spans="1:9" s="71" customFormat="1" ht="29.5" customHeight="1" x14ac:dyDescent="0.35">
      <c r="A455" s="329" t="s">
        <v>364</v>
      </c>
      <c r="B455" s="330"/>
      <c r="C455" s="330"/>
      <c r="D455" s="330"/>
      <c r="E455" s="330"/>
      <c r="F455" s="330"/>
      <c r="G455" s="330"/>
      <c r="H455" s="331"/>
      <c r="I455" s="198" t="str">
        <f>I451</f>
        <v>R</v>
      </c>
    </row>
    <row r="456" spans="1:9" ht="37.25" customHeight="1" x14ac:dyDescent="0.35">
      <c r="A456" s="12" t="s">
        <v>1153</v>
      </c>
      <c r="B456" s="36"/>
      <c r="C456" s="312" t="s">
        <v>268</v>
      </c>
      <c r="D456" s="313"/>
      <c r="E456" s="314"/>
      <c r="F456" s="37" t="s">
        <v>8</v>
      </c>
      <c r="G456" s="32">
        <v>36</v>
      </c>
      <c r="I456" s="57"/>
    </row>
    <row r="457" spans="1:9" ht="37.25" customHeight="1" x14ac:dyDescent="0.35">
      <c r="A457" s="12" t="s">
        <v>1154</v>
      </c>
      <c r="B457" s="36"/>
      <c r="C457" s="312" t="s">
        <v>269</v>
      </c>
      <c r="D457" s="313"/>
      <c r="E457" s="314"/>
      <c r="F457" s="37" t="s">
        <v>270</v>
      </c>
      <c r="G457" s="32">
        <v>1</v>
      </c>
      <c r="I457" s="57"/>
    </row>
    <row r="458" spans="1:9" ht="63" customHeight="1" x14ac:dyDescent="0.35">
      <c r="A458" s="12" t="s">
        <v>1155</v>
      </c>
      <c r="B458" s="35"/>
      <c r="C458" s="332" t="s">
        <v>271</v>
      </c>
      <c r="D458" s="333"/>
      <c r="E458" s="334"/>
      <c r="F458" s="28" t="s">
        <v>8</v>
      </c>
      <c r="G458" s="32">
        <v>160</v>
      </c>
      <c r="H458" s="58"/>
      <c r="I458" s="57"/>
    </row>
    <row r="459" spans="1:9" ht="37.25" customHeight="1" x14ac:dyDescent="0.35">
      <c r="A459" s="12" t="s">
        <v>1156</v>
      </c>
      <c r="B459" s="36"/>
      <c r="C459" s="312" t="s">
        <v>272</v>
      </c>
      <c r="D459" s="313"/>
      <c r="E459" s="314"/>
      <c r="F459" s="37" t="s">
        <v>8</v>
      </c>
      <c r="G459" s="32">
        <v>7</v>
      </c>
      <c r="I459" s="57"/>
    </row>
    <row r="460" spans="1:9" ht="37.25" customHeight="1" x14ac:dyDescent="0.35">
      <c r="A460" s="12" t="s">
        <v>1157</v>
      </c>
      <c r="B460" s="36"/>
      <c r="C460" s="312" t="s">
        <v>273</v>
      </c>
      <c r="D460" s="313"/>
      <c r="E460" s="314"/>
      <c r="F460" s="37" t="s">
        <v>8</v>
      </c>
      <c r="G460" s="32">
        <v>16</v>
      </c>
      <c r="I460" s="57"/>
    </row>
    <row r="461" spans="1:9" ht="37.25" customHeight="1" x14ac:dyDescent="0.35">
      <c r="A461" s="12" t="s">
        <v>1158</v>
      </c>
      <c r="B461" s="36"/>
      <c r="C461" s="312" t="s">
        <v>274</v>
      </c>
      <c r="D461" s="313"/>
      <c r="E461" s="314"/>
      <c r="F461" s="37"/>
      <c r="G461" s="32"/>
      <c r="I461" s="57"/>
    </row>
    <row r="462" spans="1:9" ht="37.25" customHeight="1" x14ac:dyDescent="0.35">
      <c r="A462" s="12" t="s">
        <v>1159</v>
      </c>
      <c r="B462" s="36"/>
      <c r="C462" s="312" t="s">
        <v>275</v>
      </c>
      <c r="D462" s="313"/>
      <c r="E462" s="314"/>
      <c r="F462" s="37" t="s">
        <v>13</v>
      </c>
      <c r="G462" s="32">
        <v>25</v>
      </c>
      <c r="I462" s="57"/>
    </row>
    <row r="463" spans="1:9" ht="37.25" customHeight="1" x14ac:dyDescent="0.35">
      <c r="A463" s="12" t="s">
        <v>1160</v>
      </c>
      <c r="B463" s="36"/>
      <c r="C463" s="312" t="s">
        <v>276</v>
      </c>
      <c r="D463" s="313"/>
      <c r="E463" s="314"/>
      <c r="F463" s="37" t="s">
        <v>13</v>
      </c>
      <c r="G463" s="32">
        <v>38</v>
      </c>
      <c r="I463" s="57"/>
    </row>
    <row r="464" spans="1:9" ht="37.25" customHeight="1" x14ac:dyDescent="0.35">
      <c r="A464" s="8" t="s">
        <v>1161</v>
      </c>
      <c r="B464" s="36"/>
      <c r="C464" s="315" t="s">
        <v>277</v>
      </c>
      <c r="D464" s="316"/>
      <c r="E464" s="317"/>
      <c r="F464" s="37"/>
      <c r="G464" s="32"/>
      <c r="I464" s="57"/>
    </row>
    <row r="465" spans="1:9" ht="69.5" customHeight="1" x14ac:dyDescent="0.35">
      <c r="A465" s="12" t="s">
        <v>1162</v>
      </c>
      <c r="B465" s="35"/>
      <c r="C465" s="306" t="s">
        <v>278</v>
      </c>
      <c r="D465" s="307"/>
      <c r="E465" s="308"/>
      <c r="F465" s="28" t="s">
        <v>13</v>
      </c>
      <c r="G465" s="32">
        <v>140</v>
      </c>
      <c r="H465" s="200"/>
      <c r="I465" s="57"/>
    </row>
    <row r="466" spans="1:9" ht="37.25" customHeight="1" x14ac:dyDescent="0.35">
      <c r="A466" s="8" t="s">
        <v>1163</v>
      </c>
      <c r="B466" s="36"/>
      <c r="C466" s="312" t="s">
        <v>279</v>
      </c>
      <c r="D466" s="313"/>
      <c r="E466" s="314"/>
      <c r="F466" s="37" t="s">
        <v>13</v>
      </c>
      <c r="G466" s="32">
        <v>140</v>
      </c>
      <c r="I466" s="57"/>
    </row>
    <row r="467" spans="1:9" ht="33" customHeight="1" x14ac:dyDescent="0.35">
      <c r="A467" s="8" t="s">
        <v>1164</v>
      </c>
      <c r="B467" s="35"/>
      <c r="C467" s="306" t="s">
        <v>280</v>
      </c>
      <c r="D467" s="307"/>
      <c r="E467" s="308"/>
      <c r="F467" s="28" t="s">
        <v>13</v>
      </c>
      <c r="G467" s="32">
        <v>13</v>
      </c>
      <c r="H467" s="58"/>
      <c r="I467" s="57"/>
    </row>
    <row r="468" spans="1:9" ht="37.25" customHeight="1" x14ac:dyDescent="0.35">
      <c r="A468" s="12"/>
      <c r="B468" s="35"/>
      <c r="C468" s="306" t="s">
        <v>281</v>
      </c>
      <c r="D468" s="307"/>
      <c r="E468" s="308"/>
      <c r="F468" s="34"/>
      <c r="G468" s="38"/>
      <c r="H468" s="89"/>
      <c r="I468" s="46"/>
    </row>
    <row r="469" spans="1:9" ht="38.5" customHeight="1" x14ac:dyDescent="0.35">
      <c r="A469" s="8" t="s">
        <v>1165</v>
      </c>
      <c r="B469" s="35"/>
      <c r="C469" s="306" t="s">
        <v>282</v>
      </c>
      <c r="D469" s="307"/>
      <c r="E469" s="308"/>
      <c r="F469" s="34"/>
      <c r="G469" s="38"/>
      <c r="H469" s="89"/>
      <c r="I469" s="46"/>
    </row>
    <row r="470" spans="1:9" ht="29.5" customHeight="1" x14ac:dyDescent="0.35">
      <c r="A470" s="12" t="s">
        <v>1166</v>
      </c>
      <c r="B470" s="35"/>
      <c r="C470" s="306" t="s">
        <v>283</v>
      </c>
      <c r="D470" s="307"/>
      <c r="E470" s="308"/>
      <c r="F470" s="28" t="s">
        <v>13</v>
      </c>
      <c r="G470" s="32">
        <v>50</v>
      </c>
      <c r="H470" s="58"/>
      <c r="I470" s="57"/>
    </row>
    <row r="471" spans="1:9" ht="33" customHeight="1" x14ac:dyDescent="0.35">
      <c r="A471" s="12"/>
      <c r="B471" s="35"/>
      <c r="C471" s="306" t="s">
        <v>284</v>
      </c>
      <c r="D471" s="307"/>
      <c r="E471" s="308"/>
      <c r="F471" s="28"/>
      <c r="G471" s="32"/>
      <c r="H471" s="58"/>
      <c r="I471" s="57"/>
    </row>
    <row r="472" spans="1:9" ht="40.25" customHeight="1" x14ac:dyDescent="0.35">
      <c r="A472" s="12" t="s">
        <v>1167</v>
      </c>
      <c r="B472" s="35"/>
      <c r="C472" s="306" t="s">
        <v>285</v>
      </c>
      <c r="D472" s="307"/>
      <c r="E472" s="308"/>
      <c r="F472" s="28" t="s">
        <v>13</v>
      </c>
      <c r="G472" s="32">
        <v>55</v>
      </c>
      <c r="H472" s="58"/>
      <c r="I472" s="57"/>
    </row>
    <row r="473" spans="1:9" ht="33.5" customHeight="1" x14ac:dyDescent="0.35">
      <c r="A473" s="8" t="s">
        <v>1168</v>
      </c>
      <c r="B473" s="35"/>
      <c r="C473" s="309" t="s">
        <v>286</v>
      </c>
      <c r="D473" s="310"/>
      <c r="E473" s="311"/>
      <c r="F473" s="28"/>
      <c r="G473" s="32"/>
      <c r="H473" s="58"/>
      <c r="I473" s="57"/>
    </row>
    <row r="474" spans="1:9" ht="28.75" customHeight="1" x14ac:dyDescent="0.35">
      <c r="A474" s="12"/>
      <c r="B474" s="39"/>
      <c r="C474" s="306" t="s">
        <v>287</v>
      </c>
      <c r="D474" s="307"/>
      <c r="E474" s="308"/>
      <c r="F474" s="28"/>
      <c r="G474" s="32"/>
      <c r="H474" s="58"/>
      <c r="I474" s="57"/>
    </row>
    <row r="475" spans="1:9" ht="33" customHeight="1" x14ac:dyDescent="0.35">
      <c r="A475" s="12" t="s">
        <v>1169</v>
      </c>
      <c r="B475" s="39"/>
      <c r="C475" s="306" t="s">
        <v>288</v>
      </c>
      <c r="D475" s="307"/>
      <c r="E475" s="308"/>
      <c r="F475" s="28" t="s">
        <v>64</v>
      </c>
      <c r="G475" s="32">
        <v>2</v>
      </c>
      <c r="H475" s="58"/>
      <c r="I475" s="57"/>
    </row>
    <row r="476" spans="1:9" ht="33" customHeight="1" x14ac:dyDescent="0.35">
      <c r="A476" s="322" t="s">
        <v>363</v>
      </c>
      <c r="B476" s="323"/>
      <c r="C476" s="323"/>
      <c r="D476" s="323"/>
      <c r="E476" s="323"/>
      <c r="F476" s="323"/>
      <c r="G476" s="323"/>
      <c r="H476" s="324"/>
      <c r="I476" s="44" t="s">
        <v>404</v>
      </c>
    </row>
    <row r="477" spans="1:9" ht="13" x14ac:dyDescent="0.35">
      <c r="A477" s="298" t="s">
        <v>925</v>
      </c>
      <c r="B477" s="298"/>
      <c r="C477" s="298"/>
      <c r="D477" s="298"/>
      <c r="E477" s="298"/>
      <c r="F477" s="298"/>
      <c r="G477" s="298"/>
      <c r="H477" s="298"/>
      <c r="I477" s="298"/>
    </row>
    <row r="478" spans="1:9" ht="29.5" customHeight="1" x14ac:dyDescent="0.35">
      <c r="A478" s="325" t="s">
        <v>1398</v>
      </c>
      <c r="B478" s="325"/>
      <c r="C478" s="325"/>
      <c r="D478" s="325"/>
      <c r="E478" s="325"/>
      <c r="F478" s="325"/>
      <c r="G478" s="325"/>
      <c r="H478" s="325"/>
      <c r="I478" s="325"/>
    </row>
    <row r="479" spans="1:9" ht="28.75" customHeight="1" x14ac:dyDescent="0.35">
      <c r="A479" s="6" t="s">
        <v>18</v>
      </c>
      <c r="B479" s="20" t="s">
        <v>374</v>
      </c>
      <c r="C479" s="326" t="s">
        <v>17</v>
      </c>
      <c r="D479" s="327"/>
      <c r="E479" s="328"/>
      <c r="F479" s="6" t="s">
        <v>0</v>
      </c>
      <c r="G479" s="7" t="s">
        <v>1</v>
      </c>
      <c r="H479" s="43" t="s">
        <v>2</v>
      </c>
      <c r="I479" s="20" t="s">
        <v>998</v>
      </c>
    </row>
    <row r="480" spans="1:9" s="71" customFormat="1" ht="29.5" customHeight="1" x14ac:dyDescent="0.35">
      <c r="A480" s="295" t="s">
        <v>364</v>
      </c>
      <c r="B480" s="301"/>
      <c r="C480" s="301"/>
      <c r="D480" s="301"/>
      <c r="E480" s="301"/>
      <c r="F480" s="302"/>
      <c r="G480" s="188"/>
      <c r="H480" s="196"/>
      <c r="I480" s="198" t="str">
        <f>I476</f>
        <v>R</v>
      </c>
    </row>
    <row r="481" spans="1:9" ht="33.5" customHeight="1" x14ac:dyDescent="0.35">
      <c r="A481" s="12" t="s">
        <v>1170</v>
      </c>
      <c r="B481" s="39"/>
      <c r="C481" s="306" t="s">
        <v>289</v>
      </c>
      <c r="D481" s="307"/>
      <c r="E481" s="308"/>
      <c r="F481" s="28" t="s">
        <v>8</v>
      </c>
      <c r="G481" s="32">
        <v>13</v>
      </c>
      <c r="H481" s="58"/>
      <c r="I481" s="57"/>
    </row>
    <row r="482" spans="1:9" ht="35.5" customHeight="1" x14ac:dyDescent="0.35">
      <c r="A482" s="12" t="s">
        <v>1171</v>
      </c>
      <c r="B482" s="39"/>
      <c r="C482" s="306" t="s">
        <v>290</v>
      </c>
      <c r="D482" s="307"/>
      <c r="E482" s="308"/>
      <c r="F482" s="28" t="s">
        <v>8</v>
      </c>
      <c r="G482" s="32">
        <v>7</v>
      </c>
      <c r="H482" s="58"/>
      <c r="I482" s="57"/>
    </row>
    <row r="483" spans="1:9" ht="44.5" customHeight="1" x14ac:dyDescent="0.35">
      <c r="A483" s="12" t="s">
        <v>1172</v>
      </c>
      <c r="B483" s="39"/>
      <c r="C483" s="306" t="s">
        <v>291</v>
      </c>
      <c r="D483" s="307"/>
      <c r="E483" s="308"/>
      <c r="F483" s="28" t="s">
        <v>292</v>
      </c>
      <c r="G483" s="32">
        <v>4</v>
      </c>
      <c r="H483" s="58"/>
      <c r="I483" s="57"/>
    </row>
    <row r="484" spans="1:9" ht="38.5" customHeight="1" x14ac:dyDescent="0.35">
      <c r="A484" s="12" t="s">
        <v>1173</v>
      </c>
      <c r="B484" s="39"/>
      <c r="C484" s="306" t="s">
        <v>293</v>
      </c>
      <c r="D484" s="307"/>
      <c r="E484" s="308"/>
      <c r="F484" s="28" t="s">
        <v>11</v>
      </c>
      <c r="G484" s="32">
        <v>170</v>
      </c>
      <c r="H484" s="58"/>
      <c r="I484" s="57"/>
    </row>
    <row r="485" spans="1:9" ht="37.25" customHeight="1" x14ac:dyDescent="0.35">
      <c r="A485" s="12" t="s">
        <v>1174</v>
      </c>
      <c r="B485" s="39"/>
      <c r="C485" s="306" t="s">
        <v>294</v>
      </c>
      <c r="D485" s="307"/>
      <c r="E485" s="308"/>
      <c r="F485" s="28" t="s">
        <v>11</v>
      </c>
      <c r="G485" s="32">
        <v>100</v>
      </c>
      <c r="H485" s="58"/>
      <c r="I485" s="57"/>
    </row>
    <row r="486" spans="1:9" ht="35.5" customHeight="1" x14ac:dyDescent="0.35">
      <c r="A486" s="8" t="s">
        <v>1175</v>
      </c>
      <c r="B486" s="39"/>
      <c r="C486" s="309" t="s">
        <v>295</v>
      </c>
      <c r="D486" s="310"/>
      <c r="E486" s="311"/>
      <c r="F486" s="40"/>
      <c r="G486" s="32"/>
      <c r="H486" s="60"/>
      <c r="I486" s="61"/>
    </row>
    <row r="487" spans="1:9" ht="30" customHeight="1" x14ac:dyDescent="0.35">
      <c r="A487" s="12" t="s">
        <v>1176</v>
      </c>
      <c r="B487" s="39"/>
      <c r="C487" s="306" t="s">
        <v>296</v>
      </c>
      <c r="D487" s="307"/>
      <c r="E487" s="308"/>
      <c r="F487" s="28" t="s">
        <v>8</v>
      </c>
      <c r="G487" s="32">
        <v>20</v>
      </c>
      <c r="H487" s="58"/>
      <c r="I487" s="57"/>
    </row>
    <row r="488" spans="1:9" ht="37.25" customHeight="1" x14ac:dyDescent="0.35">
      <c r="A488" s="12" t="s">
        <v>1177</v>
      </c>
      <c r="B488" s="39"/>
      <c r="C488" s="306" t="s">
        <v>297</v>
      </c>
      <c r="D488" s="307"/>
      <c r="E488" s="308"/>
      <c r="F488" s="28" t="s">
        <v>8</v>
      </c>
      <c r="G488" s="32">
        <v>2</v>
      </c>
      <c r="H488" s="58"/>
      <c r="I488" s="57"/>
    </row>
    <row r="489" spans="1:9" ht="37.25" customHeight="1" x14ac:dyDescent="0.35">
      <c r="A489" s="12" t="s">
        <v>1178</v>
      </c>
      <c r="B489" s="39"/>
      <c r="C489" s="306" t="s">
        <v>298</v>
      </c>
      <c r="D489" s="307"/>
      <c r="E489" s="308"/>
      <c r="F489" s="28" t="s">
        <v>8</v>
      </c>
      <c r="G489" s="32">
        <v>1</v>
      </c>
      <c r="H489" s="58"/>
      <c r="I489" s="57"/>
    </row>
    <row r="490" spans="1:9" ht="20" customHeight="1" x14ac:dyDescent="0.35">
      <c r="A490" s="12"/>
      <c r="B490" s="39"/>
      <c r="C490" s="306"/>
      <c r="D490" s="307"/>
      <c r="E490" s="308"/>
      <c r="F490" s="28"/>
      <c r="G490" s="32"/>
      <c r="H490" s="58"/>
      <c r="I490" s="57"/>
    </row>
    <row r="491" spans="1:9" ht="20" customHeight="1" x14ac:dyDescent="0.35">
      <c r="A491" s="8" t="s">
        <v>1179</v>
      </c>
      <c r="B491" s="39"/>
      <c r="C491" s="309" t="s">
        <v>299</v>
      </c>
      <c r="D491" s="310"/>
      <c r="E491" s="311"/>
      <c r="F491" s="28"/>
      <c r="G491" s="32"/>
      <c r="H491" s="58"/>
      <c r="I491" s="61"/>
    </row>
    <row r="492" spans="1:9" ht="33.5" customHeight="1" x14ac:dyDescent="0.35">
      <c r="A492" s="12" t="s">
        <v>1180</v>
      </c>
      <c r="B492" s="39"/>
      <c r="C492" s="306" t="s">
        <v>300</v>
      </c>
      <c r="D492" s="307"/>
      <c r="E492" s="308"/>
      <c r="F492" s="28" t="s">
        <v>13</v>
      </c>
      <c r="G492" s="32">
        <v>140</v>
      </c>
      <c r="H492" s="58"/>
      <c r="I492" s="57"/>
    </row>
    <row r="493" spans="1:9" ht="32" customHeight="1" x14ac:dyDescent="0.35">
      <c r="A493" s="12" t="s">
        <v>1181</v>
      </c>
      <c r="B493" s="39"/>
      <c r="C493" s="306" t="s">
        <v>301</v>
      </c>
      <c r="D493" s="307"/>
      <c r="E493" s="308"/>
      <c r="F493" s="28"/>
      <c r="G493" s="32"/>
      <c r="H493" s="58"/>
      <c r="I493" s="61"/>
    </row>
    <row r="494" spans="1:9" ht="31.75" customHeight="1" x14ac:dyDescent="0.35">
      <c r="A494" s="12" t="s">
        <v>1182</v>
      </c>
      <c r="B494" s="39"/>
      <c r="C494" s="306" t="s">
        <v>302</v>
      </c>
      <c r="D494" s="307"/>
      <c r="E494" s="308"/>
      <c r="F494" s="28" t="s">
        <v>11</v>
      </c>
      <c r="G494" s="32">
        <v>95</v>
      </c>
      <c r="H494" s="58"/>
      <c r="I494" s="57"/>
    </row>
    <row r="495" spans="1:9" ht="32.5" customHeight="1" x14ac:dyDescent="0.35">
      <c r="A495" s="12" t="s">
        <v>1183</v>
      </c>
      <c r="B495" s="39"/>
      <c r="C495" s="306" t="s">
        <v>303</v>
      </c>
      <c r="D495" s="307"/>
      <c r="E495" s="308"/>
      <c r="F495" s="28" t="s">
        <v>11</v>
      </c>
      <c r="G495" s="32">
        <v>50</v>
      </c>
      <c r="H495" s="58"/>
      <c r="I495" s="57"/>
    </row>
    <row r="496" spans="1:9" ht="30.5" customHeight="1" x14ac:dyDescent="0.35">
      <c r="A496" s="8" t="s">
        <v>1184</v>
      </c>
      <c r="B496" s="39"/>
      <c r="C496" s="309" t="s">
        <v>304</v>
      </c>
      <c r="D496" s="310"/>
      <c r="E496" s="311"/>
      <c r="F496" s="28"/>
      <c r="G496" s="32"/>
      <c r="H496" s="58"/>
      <c r="I496" s="61"/>
    </row>
    <row r="497" spans="1:9" ht="35.5" customHeight="1" x14ac:dyDescent="0.35">
      <c r="A497" s="12" t="s">
        <v>1185</v>
      </c>
      <c r="B497" s="39"/>
      <c r="C497" s="306" t="s">
        <v>305</v>
      </c>
      <c r="D497" s="307"/>
      <c r="E497" s="308"/>
      <c r="F497" s="28" t="s">
        <v>13</v>
      </c>
      <c r="G497" s="32">
        <v>140</v>
      </c>
      <c r="H497" s="58"/>
      <c r="I497" s="57"/>
    </row>
    <row r="498" spans="1:9" ht="35.5" customHeight="1" x14ac:dyDescent="0.35">
      <c r="A498" s="12" t="s">
        <v>1186</v>
      </c>
      <c r="B498" s="39"/>
      <c r="C498" s="306" t="s">
        <v>306</v>
      </c>
      <c r="D498" s="307"/>
      <c r="E498" s="308"/>
      <c r="F498" s="28" t="s">
        <v>13</v>
      </c>
      <c r="G498" s="32">
        <v>150</v>
      </c>
      <c r="H498" s="58"/>
      <c r="I498" s="57"/>
    </row>
    <row r="499" spans="1:9" ht="35.5" customHeight="1" x14ac:dyDescent="0.35">
      <c r="A499" s="12" t="s">
        <v>1187</v>
      </c>
      <c r="B499" s="39"/>
      <c r="C499" s="306" t="s">
        <v>307</v>
      </c>
      <c r="D499" s="307"/>
      <c r="E499" s="308"/>
      <c r="F499" s="28" t="s">
        <v>11</v>
      </c>
      <c r="G499" s="32">
        <v>300</v>
      </c>
      <c r="H499" s="58"/>
      <c r="I499" s="57"/>
    </row>
    <row r="500" spans="1:9" ht="35.5" customHeight="1" x14ac:dyDescent="0.35">
      <c r="A500" s="12" t="s">
        <v>1188</v>
      </c>
      <c r="B500" s="39"/>
      <c r="C500" s="306" t="s">
        <v>308</v>
      </c>
      <c r="D500" s="307"/>
      <c r="E500" s="308"/>
      <c r="F500" s="28" t="s">
        <v>11</v>
      </c>
      <c r="G500" s="32">
        <v>135</v>
      </c>
      <c r="H500" s="58"/>
      <c r="I500" s="57"/>
    </row>
    <row r="501" spans="1:9" ht="35.5" customHeight="1" x14ac:dyDescent="0.35">
      <c r="A501" s="12" t="s">
        <v>1189</v>
      </c>
      <c r="B501" s="39"/>
      <c r="C501" s="306" t="s">
        <v>309</v>
      </c>
      <c r="D501" s="307"/>
      <c r="E501" s="308"/>
      <c r="F501" s="28" t="s">
        <v>149</v>
      </c>
      <c r="G501" s="32">
        <v>8</v>
      </c>
      <c r="H501" s="58"/>
      <c r="I501" s="57"/>
    </row>
    <row r="502" spans="1:9" ht="43.25" customHeight="1" x14ac:dyDescent="0.35">
      <c r="A502" s="12" t="s">
        <v>1190</v>
      </c>
      <c r="B502" s="39"/>
      <c r="C502" s="306" t="s">
        <v>310</v>
      </c>
      <c r="D502" s="307"/>
      <c r="E502" s="308"/>
      <c r="F502" s="41" t="s">
        <v>11</v>
      </c>
      <c r="G502" s="32">
        <v>9</v>
      </c>
      <c r="H502" s="58"/>
      <c r="I502" s="57"/>
    </row>
    <row r="503" spans="1:9" ht="48" customHeight="1" x14ac:dyDescent="0.35">
      <c r="A503" s="12" t="s">
        <v>1191</v>
      </c>
      <c r="B503" s="39"/>
      <c r="C503" s="306" t="s">
        <v>311</v>
      </c>
      <c r="D503" s="307"/>
      <c r="E503" s="308"/>
      <c r="F503" s="41" t="s">
        <v>11</v>
      </c>
      <c r="G503" s="32">
        <v>12</v>
      </c>
      <c r="H503" s="58"/>
      <c r="I503" s="57"/>
    </row>
    <row r="504" spans="1:9" ht="33" customHeight="1" x14ac:dyDescent="0.35">
      <c r="A504" s="322" t="s">
        <v>363</v>
      </c>
      <c r="B504" s="323"/>
      <c r="C504" s="323"/>
      <c r="D504" s="323"/>
      <c r="E504" s="323"/>
      <c r="F504" s="323"/>
      <c r="G504" s="323"/>
      <c r="H504" s="324"/>
      <c r="I504" s="44" t="s">
        <v>404</v>
      </c>
    </row>
    <row r="505" spans="1:9" ht="13" x14ac:dyDescent="0.35">
      <c r="A505" s="298" t="s">
        <v>925</v>
      </c>
      <c r="B505" s="298"/>
      <c r="C505" s="298"/>
      <c r="D505" s="298"/>
      <c r="E505" s="298"/>
      <c r="F505" s="298"/>
      <c r="G505" s="298"/>
      <c r="H505" s="298"/>
      <c r="I505" s="298"/>
    </row>
    <row r="506" spans="1:9" ht="29.5" customHeight="1" x14ac:dyDescent="0.35">
      <c r="A506" s="325" t="s">
        <v>1398</v>
      </c>
      <c r="B506" s="325"/>
      <c r="C506" s="325"/>
      <c r="D506" s="325"/>
      <c r="E506" s="325"/>
      <c r="F506" s="325"/>
      <c r="G506" s="325"/>
      <c r="H506" s="325"/>
      <c r="I506" s="325"/>
    </row>
    <row r="507" spans="1:9" ht="28.75" customHeight="1" x14ac:dyDescent="0.35">
      <c r="A507" s="6" t="s">
        <v>18</v>
      </c>
      <c r="B507" s="20" t="s">
        <v>374</v>
      </c>
      <c r="C507" s="326" t="s">
        <v>17</v>
      </c>
      <c r="D507" s="327"/>
      <c r="E507" s="328"/>
      <c r="F507" s="6" t="s">
        <v>0</v>
      </c>
      <c r="G507" s="7" t="s">
        <v>1</v>
      </c>
      <c r="H507" s="43" t="s">
        <v>2</v>
      </c>
      <c r="I507" s="20" t="s">
        <v>998</v>
      </c>
    </row>
    <row r="508" spans="1:9" s="71" customFormat="1" ht="29.5" customHeight="1" x14ac:dyDescent="0.35">
      <c r="A508" s="329" t="s">
        <v>364</v>
      </c>
      <c r="B508" s="330"/>
      <c r="C508" s="330"/>
      <c r="D508" s="330"/>
      <c r="E508" s="330"/>
      <c r="F508" s="330"/>
      <c r="G508" s="330"/>
      <c r="H508" s="331"/>
      <c r="I508" s="198" t="str">
        <f>I504</f>
        <v>R</v>
      </c>
    </row>
    <row r="509" spans="1:9" ht="58.75" customHeight="1" x14ac:dyDescent="0.35">
      <c r="A509" s="12" t="s">
        <v>1192</v>
      </c>
      <c r="B509" s="39"/>
      <c r="C509" s="306" t="s">
        <v>312</v>
      </c>
      <c r="D509" s="307"/>
      <c r="E509" s="308"/>
      <c r="F509" s="28" t="s">
        <v>11</v>
      </c>
      <c r="G509" s="32">
        <v>30</v>
      </c>
      <c r="H509" s="58"/>
      <c r="I509" s="61"/>
    </row>
    <row r="510" spans="1:9" ht="33" customHeight="1" x14ac:dyDescent="0.35">
      <c r="A510" s="8" t="s">
        <v>1193</v>
      </c>
      <c r="B510" s="39"/>
      <c r="C510" s="309" t="s">
        <v>313</v>
      </c>
      <c r="D510" s="310"/>
      <c r="E510" s="311"/>
      <c r="F510" s="28"/>
      <c r="G510" s="32"/>
      <c r="H510" s="58"/>
      <c r="I510" s="61"/>
    </row>
    <row r="511" spans="1:9" ht="20" customHeight="1" x14ac:dyDescent="0.35">
      <c r="A511" s="12"/>
      <c r="B511" s="39"/>
      <c r="C511" s="306" t="s">
        <v>314</v>
      </c>
      <c r="D511" s="307"/>
      <c r="E511" s="308"/>
      <c r="F511" s="28"/>
      <c r="G511" s="32"/>
      <c r="H511" s="58"/>
      <c r="I511" s="57"/>
    </row>
    <row r="512" spans="1:9" ht="27.5" customHeight="1" x14ac:dyDescent="0.35">
      <c r="A512" s="12" t="s">
        <v>1194</v>
      </c>
      <c r="B512" s="39"/>
      <c r="C512" s="306" t="s">
        <v>315</v>
      </c>
      <c r="D512" s="307"/>
      <c r="E512" s="308"/>
      <c r="F512" s="28" t="s">
        <v>13</v>
      </c>
      <c r="G512" s="32">
        <v>110</v>
      </c>
      <c r="H512" s="58"/>
      <c r="I512" s="57"/>
    </row>
    <row r="513" spans="1:9" ht="27.5" customHeight="1" x14ac:dyDescent="0.35">
      <c r="A513" s="12" t="s">
        <v>1195</v>
      </c>
      <c r="B513" s="39"/>
      <c r="C513" s="306" t="s">
        <v>316</v>
      </c>
      <c r="D513" s="307"/>
      <c r="E513" s="308"/>
      <c r="F513" s="28" t="s">
        <v>13</v>
      </c>
      <c r="G513" s="32">
        <v>22</v>
      </c>
      <c r="H513" s="58"/>
      <c r="I513" s="57"/>
    </row>
    <row r="514" spans="1:9" ht="32.5" customHeight="1" x14ac:dyDescent="0.35">
      <c r="A514" s="12" t="s">
        <v>1196</v>
      </c>
      <c r="B514" s="39"/>
      <c r="C514" s="306" t="s">
        <v>317</v>
      </c>
      <c r="D514" s="307"/>
      <c r="E514" s="308"/>
      <c r="F514" s="28" t="s">
        <v>11</v>
      </c>
      <c r="G514" s="32">
        <v>120</v>
      </c>
      <c r="H514" s="58"/>
      <c r="I514" s="57"/>
    </row>
    <row r="515" spans="1:9" ht="37.75" customHeight="1" x14ac:dyDescent="0.35">
      <c r="A515" s="8" t="s">
        <v>1197</v>
      </c>
      <c r="B515" s="39"/>
      <c r="C515" s="309" t="s">
        <v>318</v>
      </c>
      <c r="D515" s="310"/>
      <c r="E515" s="311"/>
      <c r="F515" s="28"/>
      <c r="G515" s="32"/>
      <c r="H515" s="58"/>
      <c r="I515" s="61"/>
    </row>
    <row r="516" spans="1:9" ht="20" customHeight="1" x14ac:dyDescent="0.35">
      <c r="A516" s="12"/>
      <c r="B516" s="39"/>
      <c r="C516" s="306" t="s">
        <v>319</v>
      </c>
      <c r="D516" s="307"/>
      <c r="E516" s="308"/>
      <c r="F516" s="28"/>
      <c r="G516" s="32"/>
      <c r="H516" s="58"/>
      <c r="I516" s="57"/>
    </row>
    <row r="517" spans="1:9" ht="32.5" customHeight="1" x14ac:dyDescent="0.35">
      <c r="A517" s="12" t="s">
        <v>1198</v>
      </c>
      <c r="B517" s="39"/>
      <c r="C517" s="306" t="s">
        <v>320</v>
      </c>
      <c r="D517" s="307"/>
      <c r="E517" s="308"/>
      <c r="F517" s="28" t="s">
        <v>13</v>
      </c>
      <c r="G517" s="32">
        <v>110</v>
      </c>
      <c r="H517" s="58"/>
      <c r="I517" s="57"/>
    </row>
    <row r="518" spans="1:9" ht="32.5" customHeight="1" x14ac:dyDescent="0.35">
      <c r="A518" s="12" t="s">
        <v>1199</v>
      </c>
      <c r="B518" s="39"/>
      <c r="C518" s="306" t="s">
        <v>321</v>
      </c>
      <c r="D518" s="307"/>
      <c r="E518" s="308"/>
      <c r="F518" s="28" t="s">
        <v>13</v>
      </c>
      <c r="G518" s="32">
        <v>110</v>
      </c>
      <c r="H518" s="58"/>
      <c r="I518" s="57"/>
    </row>
    <row r="519" spans="1:9" ht="32.5" customHeight="1" x14ac:dyDescent="0.35">
      <c r="A519" s="12"/>
      <c r="B519" s="39"/>
      <c r="C519" s="306" t="s">
        <v>322</v>
      </c>
      <c r="D519" s="307"/>
      <c r="E519" s="308"/>
      <c r="F519" s="28"/>
      <c r="G519" s="32"/>
      <c r="H519" s="58"/>
      <c r="I519" s="57"/>
    </row>
    <row r="520" spans="1:9" ht="32.5" customHeight="1" x14ac:dyDescent="0.35">
      <c r="A520" s="12" t="s">
        <v>1200</v>
      </c>
      <c r="B520" s="39"/>
      <c r="C520" s="306" t="s">
        <v>323</v>
      </c>
      <c r="D520" s="307"/>
      <c r="E520" s="308"/>
      <c r="F520" s="28" t="s">
        <v>13</v>
      </c>
      <c r="G520" s="32">
        <v>0</v>
      </c>
      <c r="H520" s="58"/>
      <c r="I520" s="57"/>
    </row>
    <row r="521" spans="1:9" ht="32.5" customHeight="1" x14ac:dyDescent="0.35">
      <c r="A521" s="12" t="s">
        <v>1201</v>
      </c>
      <c r="B521" s="39"/>
      <c r="C521" s="306" t="s">
        <v>324</v>
      </c>
      <c r="D521" s="307"/>
      <c r="E521" s="308"/>
      <c r="F521" s="28" t="s">
        <v>13</v>
      </c>
      <c r="G521" s="32">
        <v>0</v>
      </c>
      <c r="H521" s="58"/>
      <c r="I521" s="57"/>
    </row>
    <row r="522" spans="1:9" ht="32.5" customHeight="1" x14ac:dyDescent="0.35">
      <c r="A522" s="12" t="s">
        <v>1202</v>
      </c>
      <c r="B522" s="39"/>
      <c r="C522" s="306" t="s">
        <v>325</v>
      </c>
      <c r="D522" s="307"/>
      <c r="E522" s="308"/>
      <c r="F522" s="28" t="s">
        <v>13</v>
      </c>
      <c r="G522" s="32">
        <v>0</v>
      </c>
      <c r="H522" s="58"/>
      <c r="I522" s="57"/>
    </row>
    <row r="523" spans="1:9" ht="32.5" customHeight="1" x14ac:dyDescent="0.35">
      <c r="A523" s="12"/>
      <c r="B523" s="39"/>
      <c r="C523" s="306" t="s">
        <v>326</v>
      </c>
      <c r="D523" s="307"/>
      <c r="E523" s="308"/>
      <c r="F523" s="28"/>
      <c r="G523" s="32"/>
      <c r="H523" s="58"/>
      <c r="I523" s="57"/>
    </row>
    <row r="524" spans="1:9" ht="32.5" customHeight="1" x14ac:dyDescent="0.35">
      <c r="A524" s="12" t="s">
        <v>1203</v>
      </c>
      <c r="B524" s="39"/>
      <c r="C524" s="306" t="s">
        <v>327</v>
      </c>
      <c r="D524" s="307"/>
      <c r="E524" s="308"/>
      <c r="F524" s="28" t="s">
        <v>13</v>
      </c>
      <c r="G524" s="32">
        <v>115</v>
      </c>
      <c r="H524" s="58"/>
      <c r="I524" s="57"/>
    </row>
    <row r="525" spans="1:9" ht="37.75" customHeight="1" x14ac:dyDescent="0.35">
      <c r="A525" s="8" t="s">
        <v>1204</v>
      </c>
      <c r="B525" s="39"/>
      <c r="C525" s="309" t="s">
        <v>328</v>
      </c>
      <c r="D525" s="310"/>
      <c r="E525" s="311"/>
      <c r="F525" s="28"/>
      <c r="G525" s="32"/>
      <c r="H525" s="58"/>
      <c r="I525" s="61"/>
    </row>
    <row r="526" spans="1:9" ht="33" customHeight="1" x14ac:dyDescent="0.35">
      <c r="A526" s="12"/>
      <c r="B526" s="39"/>
      <c r="C526" s="306" t="s">
        <v>329</v>
      </c>
      <c r="D526" s="307"/>
      <c r="E526" s="308"/>
      <c r="F526" s="28"/>
      <c r="G526" s="32"/>
      <c r="H526" s="58"/>
      <c r="I526" s="57"/>
    </row>
    <row r="527" spans="1:9" ht="32.5" customHeight="1" x14ac:dyDescent="0.35">
      <c r="A527" s="12" t="s">
        <v>1205</v>
      </c>
      <c r="B527" s="39"/>
      <c r="C527" s="306" t="s">
        <v>330</v>
      </c>
      <c r="D527" s="307"/>
      <c r="E527" s="308"/>
      <c r="F527" s="28" t="s">
        <v>149</v>
      </c>
      <c r="G527" s="32">
        <v>4</v>
      </c>
      <c r="H527" s="58"/>
      <c r="I527" s="57"/>
    </row>
    <row r="528" spans="1:9" ht="32.5" customHeight="1" x14ac:dyDescent="0.35">
      <c r="A528" s="12" t="s">
        <v>1206</v>
      </c>
      <c r="B528" s="39"/>
      <c r="C528" s="306" t="s">
        <v>331</v>
      </c>
      <c r="D528" s="307"/>
      <c r="E528" s="308"/>
      <c r="F528" s="28" t="s">
        <v>11</v>
      </c>
      <c r="G528" s="32">
        <v>9</v>
      </c>
      <c r="H528" s="58"/>
      <c r="I528" s="57"/>
    </row>
    <row r="529" spans="1:9" ht="32.5" customHeight="1" x14ac:dyDescent="0.35">
      <c r="A529" s="8" t="s">
        <v>1207</v>
      </c>
      <c r="B529" s="39"/>
      <c r="C529" s="309" t="s">
        <v>332</v>
      </c>
      <c r="D529" s="310"/>
      <c r="E529" s="311"/>
      <c r="F529" s="28"/>
      <c r="G529" s="32"/>
      <c r="H529" s="58"/>
      <c r="I529" s="57"/>
    </row>
    <row r="530" spans="1:9" ht="32.5" customHeight="1" x14ac:dyDescent="0.35">
      <c r="A530" s="12" t="s">
        <v>1208</v>
      </c>
      <c r="B530" s="39"/>
      <c r="C530" s="306" t="s">
        <v>333</v>
      </c>
      <c r="D530" s="307"/>
      <c r="E530" s="308"/>
      <c r="F530" s="28" t="s">
        <v>13</v>
      </c>
      <c r="G530" s="32">
        <v>18</v>
      </c>
      <c r="H530" s="58"/>
      <c r="I530" s="57"/>
    </row>
    <row r="531" spans="1:9" ht="32.5" customHeight="1" x14ac:dyDescent="0.35">
      <c r="A531" s="12" t="s">
        <v>1209</v>
      </c>
      <c r="B531" s="39"/>
      <c r="C531" s="306" t="s">
        <v>334</v>
      </c>
      <c r="D531" s="307"/>
      <c r="E531" s="308"/>
      <c r="F531" s="28" t="s">
        <v>13</v>
      </c>
      <c r="G531" s="32">
        <v>18</v>
      </c>
      <c r="H531" s="58"/>
      <c r="I531" s="57"/>
    </row>
    <row r="532" spans="1:9" ht="32.5" customHeight="1" x14ac:dyDescent="0.35">
      <c r="A532" s="12" t="s">
        <v>1210</v>
      </c>
      <c r="B532" s="39"/>
      <c r="C532" s="306" t="s">
        <v>335</v>
      </c>
      <c r="D532" s="307"/>
      <c r="E532" s="308"/>
      <c r="F532" s="28" t="s">
        <v>13</v>
      </c>
      <c r="G532" s="32">
        <f>G531</f>
        <v>18</v>
      </c>
      <c r="H532" s="58"/>
      <c r="I532" s="57"/>
    </row>
    <row r="533" spans="1:9" ht="32.5" customHeight="1" x14ac:dyDescent="0.35">
      <c r="A533" s="322" t="s">
        <v>363</v>
      </c>
      <c r="B533" s="323"/>
      <c r="C533" s="323"/>
      <c r="D533" s="323"/>
      <c r="E533" s="323"/>
      <c r="F533" s="323"/>
      <c r="G533" s="323"/>
      <c r="H533" s="324"/>
      <c r="I533" s="44" t="s">
        <v>404</v>
      </c>
    </row>
    <row r="534" spans="1:9" ht="13" x14ac:dyDescent="0.35">
      <c r="A534" s="298" t="s">
        <v>925</v>
      </c>
      <c r="B534" s="298"/>
      <c r="C534" s="298"/>
      <c r="D534" s="298"/>
      <c r="E534" s="298"/>
      <c r="F534" s="298"/>
      <c r="G534" s="298"/>
      <c r="H534" s="298"/>
      <c r="I534" s="298"/>
    </row>
    <row r="535" spans="1:9" ht="29.5" customHeight="1" x14ac:dyDescent="0.35">
      <c r="A535" s="325" t="s">
        <v>1398</v>
      </c>
      <c r="B535" s="325"/>
      <c r="C535" s="325"/>
      <c r="D535" s="325"/>
      <c r="E535" s="325"/>
      <c r="F535" s="325"/>
      <c r="G535" s="325"/>
      <c r="H535" s="325"/>
      <c r="I535" s="325"/>
    </row>
    <row r="536" spans="1:9" ht="28.75" customHeight="1" x14ac:dyDescent="0.35">
      <c r="A536" s="6" t="s">
        <v>18</v>
      </c>
      <c r="B536" s="20" t="s">
        <v>374</v>
      </c>
      <c r="C536" s="326" t="s">
        <v>17</v>
      </c>
      <c r="D536" s="327"/>
      <c r="E536" s="328"/>
      <c r="F536" s="6" t="s">
        <v>0</v>
      </c>
      <c r="G536" s="7" t="s">
        <v>1</v>
      </c>
      <c r="H536" s="43" t="s">
        <v>2</v>
      </c>
      <c r="I536" s="20" t="s">
        <v>998</v>
      </c>
    </row>
    <row r="537" spans="1:9" s="71" customFormat="1" ht="29.5" customHeight="1" x14ac:dyDescent="0.35">
      <c r="A537" s="329" t="s">
        <v>364</v>
      </c>
      <c r="B537" s="330"/>
      <c r="C537" s="330"/>
      <c r="D537" s="330"/>
      <c r="E537" s="330"/>
      <c r="F537" s="330"/>
      <c r="G537" s="330"/>
      <c r="H537" s="331"/>
      <c r="I537" s="198" t="str">
        <f>I533</f>
        <v>R</v>
      </c>
    </row>
    <row r="538" spans="1:9" ht="32.5" customHeight="1" x14ac:dyDescent="0.35">
      <c r="A538" s="12" t="s">
        <v>1211</v>
      </c>
      <c r="B538" s="39"/>
      <c r="C538" s="306" t="s">
        <v>336</v>
      </c>
      <c r="D538" s="307"/>
      <c r="E538" s="308"/>
      <c r="F538" s="28" t="s">
        <v>13</v>
      </c>
      <c r="G538" s="32">
        <v>70</v>
      </c>
      <c r="H538" s="58"/>
      <c r="I538" s="57"/>
    </row>
    <row r="539" spans="1:9" ht="32.5" customHeight="1" x14ac:dyDescent="0.35">
      <c r="A539" s="12" t="s">
        <v>1212</v>
      </c>
      <c r="B539" s="39"/>
      <c r="C539" s="306" t="s">
        <v>337</v>
      </c>
      <c r="D539" s="307"/>
      <c r="E539" s="308"/>
      <c r="F539" s="28" t="s">
        <v>13</v>
      </c>
      <c r="G539" s="32">
        <v>70</v>
      </c>
      <c r="H539" s="58"/>
      <c r="I539" s="57"/>
    </row>
    <row r="540" spans="1:9" ht="32.5" customHeight="1" x14ac:dyDescent="0.35">
      <c r="A540" s="8" t="s">
        <v>1213</v>
      </c>
      <c r="B540" s="39"/>
      <c r="C540" s="309" t="s">
        <v>338</v>
      </c>
      <c r="D540" s="310"/>
      <c r="E540" s="311"/>
      <c r="F540" s="28"/>
      <c r="G540" s="32"/>
      <c r="H540" s="58"/>
      <c r="I540" s="57"/>
    </row>
    <row r="541" spans="1:9" ht="32.5" customHeight="1" x14ac:dyDescent="0.35">
      <c r="A541" s="12" t="s">
        <v>1214</v>
      </c>
      <c r="B541" s="39"/>
      <c r="C541" s="306" t="s">
        <v>339</v>
      </c>
      <c r="D541" s="307"/>
      <c r="E541" s="308"/>
      <c r="F541" s="28" t="s">
        <v>13</v>
      </c>
      <c r="G541" s="32">
        <v>15</v>
      </c>
      <c r="H541" s="58"/>
      <c r="I541" s="57"/>
    </row>
    <row r="542" spans="1:9" ht="32.5" customHeight="1" x14ac:dyDescent="0.35">
      <c r="A542" s="12" t="s">
        <v>1215</v>
      </c>
      <c r="B542" s="39"/>
      <c r="C542" s="306" t="s">
        <v>340</v>
      </c>
      <c r="D542" s="307"/>
      <c r="E542" s="308"/>
      <c r="F542" s="28" t="s">
        <v>13</v>
      </c>
      <c r="G542" s="32">
        <f>G531</f>
        <v>18</v>
      </c>
      <c r="H542" s="58"/>
      <c r="I542" s="57"/>
    </row>
    <row r="543" spans="1:9" ht="32.5" customHeight="1" x14ac:dyDescent="0.35">
      <c r="A543" s="12" t="s">
        <v>1216</v>
      </c>
      <c r="B543" s="39"/>
      <c r="C543" s="306" t="s">
        <v>341</v>
      </c>
      <c r="D543" s="307"/>
      <c r="E543" s="308"/>
      <c r="F543" s="28" t="s">
        <v>13</v>
      </c>
      <c r="G543" s="32">
        <v>15</v>
      </c>
      <c r="H543" s="58"/>
      <c r="I543" s="57"/>
    </row>
    <row r="544" spans="1:9" ht="32.5" customHeight="1" x14ac:dyDescent="0.35">
      <c r="A544" s="12" t="s">
        <v>1217</v>
      </c>
      <c r="B544" s="39"/>
      <c r="C544" s="306" t="s">
        <v>342</v>
      </c>
      <c r="D544" s="307"/>
      <c r="E544" s="308"/>
      <c r="F544" s="28" t="s">
        <v>13</v>
      </c>
      <c r="G544" s="32">
        <f>G543</f>
        <v>15</v>
      </c>
      <c r="H544" s="58"/>
      <c r="I544" s="57"/>
    </row>
    <row r="545" spans="1:9" ht="32.5" customHeight="1" x14ac:dyDescent="0.35">
      <c r="A545" s="12" t="s">
        <v>1218</v>
      </c>
      <c r="B545" s="39"/>
      <c r="C545" s="306" t="s">
        <v>343</v>
      </c>
      <c r="D545" s="307"/>
      <c r="E545" s="308"/>
      <c r="F545" s="28" t="s">
        <v>13</v>
      </c>
      <c r="G545" s="32">
        <f>G544</f>
        <v>15</v>
      </c>
      <c r="H545" s="58"/>
      <c r="I545" s="57"/>
    </row>
    <row r="546" spans="1:9" ht="32.5" customHeight="1" x14ac:dyDescent="0.35">
      <c r="A546" s="8" t="s">
        <v>1219</v>
      </c>
      <c r="B546" s="39"/>
      <c r="C546" s="309" t="s">
        <v>344</v>
      </c>
      <c r="D546" s="310"/>
      <c r="E546" s="311"/>
      <c r="F546" s="28"/>
      <c r="G546" s="32"/>
      <c r="H546" s="58"/>
      <c r="I546" s="57"/>
    </row>
    <row r="547" spans="1:9" ht="35.5" customHeight="1" x14ac:dyDescent="0.35">
      <c r="A547" s="12"/>
      <c r="B547" s="39"/>
      <c r="C547" s="306" t="s">
        <v>345</v>
      </c>
      <c r="D547" s="307"/>
      <c r="E547" s="308"/>
      <c r="F547" s="28"/>
      <c r="G547" s="32"/>
      <c r="H547" s="58"/>
      <c r="I547" s="57"/>
    </row>
    <row r="548" spans="1:9" ht="32.5" customHeight="1" x14ac:dyDescent="0.35">
      <c r="A548" s="12" t="s">
        <v>1220</v>
      </c>
      <c r="B548" s="39"/>
      <c r="C548" s="306" t="s">
        <v>346</v>
      </c>
      <c r="D548" s="307"/>
      <c r="E548" s="308"/>
      <c r="F548" s="28" t="s">
        <v>13</v>
      </c>
      <c r="G548" s="32">
        <v>20</v>
      </c>
      <c r="H548" s="58"/>
      <c r="I548" s="57"/>
    </row>
    <row r="549" spans="1:9" ht="32.5" customHeight="1" x14ac:dyDescent="0.35">
      <c r="A549" s="8" t="s">
        <v>1221</v>
      </c>
      <c r="B549" s="39"/>
      <c r="C549" s="309" t="s">
        <v>347</v>
      </c>
      <c r="D549" s="310"/>
      <c r="E549" s="311"/>
      <c r="F549" s="28"/>
      <c r="G549" s="32"/>
      <c r="H549" s="58"/>
      <c r="I549" s="57"/>
    </row>
    <row r="550" spans="1:9" ht="32.5" customHeight="1" x14ac:dyDescent="0.35">
      <c r="A550" s="12"/>
      <c r="B550" s="39"/>
      <c r="C550" s="306" t="s">
        <v>348</v>
      </c>
      <c r="D550" s="307"/>
      <c r="E550" s="308"/>
      <c r="F550" s="28"/>
      <c r="G550" s="32"/>
      <c r="H550" s="58"/>
      <c r="I550" s="57"/>
    </row>
    <row r="551" spans="1:9" ht="32.5" customHeight="1" x14ac:dyDescent="0.35">
      <c r="A551" s="12" t="s">
        <v>1222</v>
      </c>
      <c r="B551" s="39"/>
      <c r="C551" s="306" t="s">
        <v>349</v>
      </c>
      <c r="D551" s="307"/>
      <c r="E551" s="308"/>
      <c r="F551" s="28" t="s">
        <v>149</v>
      </c>
      <c r="G551" s="32">
        <v>8</v>
      </c>
      <c r="H551" s="58"/>
      <c r="I551" s="57"/>
    </row>
    <row r="552" spans="1:9" ht="32.5" customHeight="1" x14ac:dyDescent="0.35">
      <c r="A552" s="8" t="s">
        <v>1223</v>
      </c>
      <c r="B552" s="39"/>
      <c r="C552" s="309" t="s">
        <v>350</v>
      </c>
      <c r="D552" s="310"/>
      <c r="E552" s="311"/>
      <c r="F552" s="28"/>
      <c r="G552" s="32"/>
      <c r="H552" s="58"/>
      <c r="I552" s="57"/>
    </row>
    <row r="553" spans="1:9" ht="32.5" customHeight="1" x14ac:dyDescent="0.35">
      <c r="A553" s="12"/>
      <c r="B553" s="39"/>
      <c r="C553" s="306" t="s">
        <v>281</v>
      </c>
      <c r="D553" s="307"/>
      <c r="E553" s="308"/>
      <c r="F553" s="28"/>
      <c r="G553" s="32"/>
      <c r="H553" s="58"/>
      <c r="I553" s="57"/>
    </row>
    <row r="554" spans="1:9" ht="32.5" customHeight="1" x14ac:dyDescent="0.35">
      <c r="A554" s="12" t="s">
        <v>1224</v>
      </c>
      <c r="B554" s="39"/>
      <c r="C554" s="306" t="s">
        <v>351</v>
      </c>
      <c r="D554" s="307"/>
      <c r="E554" s="308"/>
      <c r="F554" s="28" t="s">
        <v>13</v>
      </c>
      <c r="G554" s="32">
        <v>55</v>
      </c>
      <c r="H554" s="58"/>
      <c r="I554" s="57"/>
    </row>
    <row r="555" spans="1:9" ht="32.5" customHeight="1" x14ac:dyDescent="0.35">
      <c r="A555" s="12" t="s">
        <v>1225</v>
      </c>
      <c r="B555" s="39"/>
      <c r="C555" s="306" t="s">
        <v>352</v>
      </c>
      <c r="D555" s="307"/>
      <c r="E555" s="308"/>
      <c r="F555" s="28" t="s">
        <v>13</v>
      </c>
      <c r="G555" s="32">
        <v>85</v>
      </c>
      <c r="H555" s="58"/>
      <c r="I555" s="57"/>
    </row>
    <row r="556" spans="1:9" ht="32.5" customHeight="1" x14ac:dyDescent="0.35">
      <c r="A556" s="12" t="s">
        <v>1226</v>
      </c>
      <c r="B556" s="39"/>
      <c r="C556" s="306" t="s">
        <v>353</v>
      </c>
      <c r="D556" s="307"/>
      <c r="E556" s="308"/>
      <c r="F556" s="28" t="s">
        <v>13</v>
      </c>
      <c r="G556" s="32">
        <v>75</v>
      </c>
      <c r="H556" s="58"/>
      <c r="I556" s="57"/>
    </row>
    <row r="557" spans="1:9" ht="32.5" customHeight="1" x14ac:dyDescent="0.35">
      <c r="A557" s="8" t="s">
        <v>1227</v>
      </c>
      <c r="B557" s="39"/>
      <c r="C557" s="309" t="s">
        <v>286</v>
      </c>
      <c r="D557" s="310"/>
      <c r="E557" s="311"/>
      <c r="F557" s="28"/>
      <c r="G557" s="32"/>
      <c r="H557" s="58"/>
      <c r="I557" s="57"/>
    </row>
    <row r="558" spans="1:9" ht="32.5" customHeight="1" x14ac:dyDescent="0.35">
      <c r="A558" s="12"/>
      <c r="B558" s="39"/>
      <c r="C558" s="306" t="s">
        <v>354</v>
      </c>
      <c r="D558" s="307"/>
      <c r="E558" s="308"/>
      <c r="F558" s="28"/>
      <c r="G558" s="32"/>
      <c r="H558" s="58"/>
      <c r="I558" s="57"/>
    </row>
    <row r="559" spans="1:9" ht="32.5" customHeight="1" x14ac:dyDescent="0.35">
      <c r="A559" s="12" t="s">
        <v>1228</v>
      </c>
      <c r="B559" s="39"/>
      <c r="C559" s="306" t="s">
        <v>355</v>
      </c>
      <c r="D559" s="307"/>
      <c r="E559" s="308"/>
      <c r="F559" s="28" t="s">
        <v>64</v>
      </c>
      <c r="G559" s="32">
        <v>2</v>
      </c>
      <c r="H559" s="58"/>
      <c r="I559" s="57"/>
    </row>
    <row r="560" spans="1:9" ht="32.5" customHeight="1" x14ac:dyDescent="0.35">
      <c r="A560" s="8" t="s">
        <v>1229</v>
      </c>
      <c r="B560" s="39"/>
      <c r="C560" s="306" t="s">
        <v>356</v>
      </c>
      <c r="D560" s="307"/>
      <c r="E560" s="308"/>
      <c r="F560" s="28" t="s">
        <v>8</v>
      </c>
      <c r="G560" s="32">
        <v>20</v>
      </c>
      <c r="H560" s="58"/>
      <c r="I560" s="57"/>
    </row>
    <row r="561" spans="1:9" ht="57.5" customHeight="1" x14ac:dyDescent="0.35">
      <c r="A561" s="8" t="s">
        <v>1230</v>
      </c>
      <c r="B561" s="39"/>
      <c r="C561" s="306" t="s">
        <v>291</v>
      </c>
      <c r="D561" s="307"/>
      <c r="E561" s="308"/>
      <c r="F561" s="28" t="s">
        <v>292</v>
      </c>
      <c r="G561" s="32">
        <v>4</v>
      </c>
      <c r="H561" s="58"/>
      <c r="I561" s="57"/>
    </row>
    <row r="562" spans="1:9" ht="32.5" customHeight="1" x14ac:dyDescent="0.35">
      <c r="A562" s="322" t="s">
        <v>363</v>
      </c>
      <c r="B562" s="323"/>
      <c r="C562" s="323"/>
      <c r="D562" s="323"/>
      <c r="E562" s="323"/>
      <c r="F562" s="323"/>
      <c r="G562" s="323"/>
      <c r="H562" s="324"/>
      <c r="I562" s="44" t="s">
        <v>404</v>
      </c>
    </row>
    <row r="563" spans="1:9" ht="13" x14ac:dyDescent="0.35">
      <c r="A563" s="298" t="s">
        <v>925</v>
      </c>
      <c r="B563" s="298"/>
      <c r="C563" s="298"/>
      <c r="D563" s="298"/>
      <c r="E563" s="298"/>
      <c r="F563" s="298"/>
      <c r="G563" s="298"/>
      <c r="H563" s="298"/>
      <c r="I563" s="298"/>
    </row>
    <row r="564" spans="1:9" ht="29.5" customHeight="1" x14ac:dyDescent="0.35">
      <c r="A564" s="325" t="s">
        <v>1398</v>
      </c>
      <c r="B564" s="325"/>
      <c r="C564" s="325"/>
      <c r="D564" s="325"/>
      <c r="E564" s="325"/>
      <c r="F564" s="325"/>
      <c r="G564" s="325"/>
      <c r="H564" s="325"/>
      <c r="I564" s="325"/>
    </row>
    <row r="565" spans="1:9" ht="28.75" customHeight="1" x14ac:dyDescent="0.35">
      <c r="A565" s="6" t="s">
        <v>18</v>
      </c>
      <c r="B565" s="20" t="s">
        <v>374</v>
      </c>
      <c r="C565" s="326" t="s">
        <v>17</v>
      </c>
      <c r="D565" s="327"/>
      <c r="E565" s="328"/>
      <c r="F565" s="6" t="s">
        <v>0</v>
      </c>
      <c r="G565" s="7" t="s">
        <v>1</v>
      </c>
      <c r="H565" s="43" t="s">
        <v>2</v>
      </c>
      <c r="I565" s="20" t="s">
        <v>998</v>
      </c>
    </row>
    <row r="566" spans="1:9" s="71" customFormat="1" ht="29.5" customHeight="1" x14ac:dyDescent="0.35">
      <c r="A566" s="329" t="s">
        <v>364</v>
      </c>
      <c r="B566" s="330"/>
      <c r="C566" s="330"/>
      <c r="D566" s="330"/>
      <c r="E566" s="330"/>
      <c r="F566" s="330"/>
      <c r="G566" s="330"/>
      <c r="H566" s="331"/>
      <c r="I566" s="198" t="str">
        <f>I562</f>
        <v>R</v>
      </c>
    </row>
    <row r="567" spans="1:9" ht="84" customHeight="1" x14ac:dyDescent="0.35">
      <c r="A567" s="8" t="s">
        <v>1231</v>
      </c>
      <c r="B567" s="39"/>
      <c r="C567" s="377" t="s">
        <v>357</v>
      </c>
      <c r="D567" s="378"/>
      <c r="E567" s="379"/>
      <c r="F567" s="28" t="s">
        <v>13</v>
      </c>
      <c r="G567" s="32">
        <v>80</v>
      </c>
      <c r="H567" s="58"/>
      <c r="I567" s="57"/>
    </row>
    <row r="568" spans="1:9" ht="45" customHeight="1" x14ac:dyDescent="0.35">
      <c r="A568" s="8" t="s">
        <v>1232</v>
      </c>
      <c r="B568" s="39"/>
      <c r="C568" s="306" t="s">
        <v>358</v>
      </c>
      <c r="D568" s="307"/>
      <c r="E568" s="308"/>
      <c r="F568" s="28" t="s">
        <v>11</v>
      </c>
      <c r="G568" s="32">
        <v>15</v>
      </c>
      <c r="H568" s="58"/>
      <c r="I568" s="57"/>
    </row>
    <row r="569" spans="1:9" ht="36" customHeight="1" x14ac:dyDescent="0.35">
      <c r="A569" s="8" t="s">
        <v>1233</v>
      </c>
      <c r="B569" s="39"/>
      <c r="C569" s="309" t="s">
        <v>359</v>
      </c>
      <c r="D569" s="310"/>
      <c r="E569" s="311"/>
      <c r="F569" s="28"/>
      <c r="G569" s="32"/>
      <c r="H569" s="58"/>
      <c r="I569" s="57"/>
    </row>
    <row r="570" spans="1:9" ht="38.5" customHeight="1" x14ac:dyDescent="0.35">
      <c r="A570" s="12" t="s">
        <v>1234</v>
      </c>
      <c r="B570" s="39"/>
      <c r="C570" s="306" t="s">
        <v>360</v>
      </c>
      <c r="D570" s="307"/>
      <c r="E570" s="308"/>
      <c r="F570" s="28" t="s">
        <v>149</v>
      </c>
      <c r="G570" s="32">
        <v>4</v>
      </c>
      <c r="H570" s="58"/>
      <c r="I570" s="57"/>
    </row>
    <row r="571" spans="1:9" ht="44.5" customHeight="1" x14ac:dyDescent="0.35">
      <c r="A571" s="12" t="s">
        <v>1235</v>
      </c>
      <c r="B571" s="39"/>
      <c r="C571" s="306" t="s">
        <v>361</v>
      </c>
      <c r="D571" s="307"/>
      <c r="E571" s="308"/>
      <c r="F571" s="28" t="s">
        <v>149</v>
      </c>
      <c r="G571" s="32">
        <v>4</v>
      </c>
      <c r="H571" s="58"/>
      <c r="I571" s="57"/>
    </row>
    <row r="572" spans="1:9" ht="27.5" customHeight="1" x14ac:dyDescent="0.35">
      <c r="A572" s="8" t="s">
        <v>1236</v>
      </c>
      <c r="B572" s="29"/>
      <c r="C572" s="309" t="s">
        <v>362</v>
      </c>
      <c r="D572" s="310"/>
      <c r="E572" s="311"/>
      <c r="F572" s="30"/>
      <c r="G572" s="31"/>
      <c r="H572" s="89"/>
      <c r="I572" s="46"/>
    </row>
    <row r="573" spans="1:9" ht="27.5" customHeight="1" x14ac:dyDescent="0.35">
      <c r="A573" s="8" t="s">
        <v>1237</v>
      </c>
      <c r="B573" s="29" t="s">
        <v>259</v>
      </c>
      <c r="C573" s="309" t="s">
        <v>10</v>
      </c>
      <c r="D573" s="310"/>
      <c r="E573" s="311"/>
      <c r="F573" s="31"/>
      <c r="G573" s="31"/>
      <c r="H573" s="89"/>
      <c r="I573" s="46"/>
    </row>
    <row r="574" spans="1:9" ht="61.25" customHeight="1" x14ac:dyDescent="0.35">
      <c r="A574" s="12" t="s">
        <v>1238</v>
      </c>
      <c r="B574" s="28"/>
      <c r="C574" s="306" t="s">
        <v>260</v>
      </c>
      <c r="D574" s="307"/>
      <c r="E574" s="308"/>
      <c r="F574" s="28" t="s">
        <v>13</v>
      </c>
      <c r="G574" s="32">
        <v>120</v>
      </c>
      <c r="I574" s="57"/>
    </row>
    <row r="575" spans="1:9" ht="48" customHeight="1" x14ac:dyDescent="0.35">
      <c r="A575" s="12"/>
      <c r="B575" s="28"/>
      <c r="C575" s="306" t="s">
        <v>261</v>
      </c>
      <c r="D575" s="307"/>
      <c r="E575" s="308"/>
      <c r="F575" s="33"/>
      <c r="G575" s="34"/>
      <c r="I575" s="49"/>
    </row>
    <row r="576" spans="1:9" ht="52.75" customHeight="1" x14ac:dyDescent="0.35">
      <c r="A576" s="12" t="s">
        <v>1239</v>
      </c>
      <c r="B576" s="28"/>
      <c r="C576" s="306" t="s">
        <v>262</v>
      </c>
      <c r="D576" s="307"/>
      <c r="E576" s="308"/>
      <c r="F576" s="28" t="s">
        <v>28</v>
      </c>
      <c r="G576" s="18">
        <v>1</v>
      </c>
      <c r="H576" s="47"/>
      <c r="I576" s="57"/>
    </row>
    <row r="577" spans="1:9" ht="48" customHeight="1" x14ac:dyDescent="0.35">
      <c r="A577" s="12" t="s">
        <v>1240</v>
      </c>
      <c r="B577" s="28"/>
      <c r="C577" s="339" t="s">
        <v>263</v>
      </c>
      <c r="D577" s="340"/>
      <c r="E577" s="341"/>
      <c r="F577" s="4" t="s">
        <v>16</v>
      </c>
      <c r="G577" s="32">
        <v>11</v>
      </c>
      <c r="I577" s="57"/>
    </row>
    <row r="578" spans="1:9" ht="43.75" customHeight="1" x14ac:dyDescent="0.35">
      <c r="A578" s="8" t="s">
        <v>1241</v>
      </c>
      <c r="B578" s="62"/>
      <c r="C578" s="309" t="s">
        <v>264</v>
      </c>
      <c r="D578" s="310"/>
      <c r="E578" s="311"/>
      <c r="F578" s="42"/>
      <c r="G578" s="34"/>
      <c r="H578" s="89"/>
      <c r="I578" s="46"/>
    </row>
    <row r="579" spans="1:9" ht="38.5" customHeight="1" x14ac:dyDescent="0.35">
      <c r="A579" s="12"/>
      <c r="B579" s="39"/>
      <c r="C579" s="306" t="s">
        <v>265</v>
      </c>
      <c r="D579" s="307"/>
      <c r="E579" s="308"/>
      <c r="F579" s="42"/>
      <c r="G579" s="34"/>
      <c r="H579" s="89"/>
      <c r="I579" s="46"/>
    </row>
    <row r="580" spans="1:9" ht="47.5" customHeight="1" x14ac:dyDescent="0.35">
      <c r="A580" s="12" t="s">
        <v>1242</v>
      </c>
      <c r="B580" s="36"/>
      <c r="C580" s="312" t="s">
        <v>266</v>
      </c>
      <c r="D580" s="313"/>
      <c r="E580" s="314"/>
      <c r="F580" s="37" t="s">
        <v>8</v>
      </c>
      <c r="G580" s="32">
        <v>140</v>
      </c>
      <c r="I580" s="57"/>
    </row>
    <row r="581" spans="1:9" ht="44.5" customHeight="1" x14ac:dyDescent="0.35">
      <c r="A581" s="12" t="s">
        <v>1243</v>
      </c>
      <c r="B581" s="36"/>
      <c r="C581" s="312" t="s">
        <v>267</v>
      </c>
      <c r="D581" s="313"/>
      <c r="E581" s="314"/>
      <c r="F581" s="37" t="s">
        <v>8</v>
      </c>
      <c r="G581" s="32">
        <v>20</v>
      </c>
      <c r="I581" s="57"/>
    </row>
    <row r="582" spans="1:9" ht="51.5" customHeight="1" x14ac:dyDescent="0.35">
      <c r="A582" s="12" t="s">
        <v>1244</v>
      </c>
      <c r="B582" s="36"/>
      <c r="C582" s="306" t="s">
        <v>268</v>
      </c>
      <c r="D582" s="307"/>
      <c r="E582" s="308"/>
      <c r="F582" s="28" t="s">
        <v>8</v>
      </c>
      <c r="G582" s="32">
        <v>30</v>
      </c>
      <c r="H582" s="58"/>
      <c r="I582" s="57"/>
    </row>
    <row r="583" spans="1:9" ht="45.5" customHeight="1" x14ac:dyDescent="0.35">
      <c r="A583" s="12" t="s">
        <v>1245</v>
      </c>
      <c r="B583" s="36"/>
      <c r="C583" s="306" t="s">
        <v>269</v>
      </c>
      <c r="D583" s="307"/>
      <c r="E583" s="308"/>
      <c r="F583" s="28" t="s">
        <v>270</v>
      </c>
      <c r="G583" s="32">
        <v>1</v>
      </c>
      <c r="H583" s="58"/>
      <c r="I583" s="57"/>
    </row>
    <row r="584" spans="1:9" ht="32.5" customHeight="1" x14ac:dyDescent="0.35">
      <c r="A584" s="322" t="s">
        <v>363</v>
      </c>
      <c r="B584" s="323"/>
      <c r="C584" s="323"/>
      <c r="D584" s="323"/>
      <c r="E584" s="323"/>
      <c r="F584" s="323"/>
      <c r="G584" s="323"/>
      <c r="H584" s="324"/>
      <c r="I584" s="44" t="s">
        <v>404</v>
      </c>
    </row>
    <row r="585" spans="1:9" ht="13" x14ac:dyDescent="0.35">
      <c r="A585" s="298" t="s">
        <v>925</v>
      </c>
      <c r="B585" s="298"/>
      <c r="C585" s="298"/>
      <c r="D585" s="298"/>
      <c r="E585" s="298"/>
      <c r="F585" s="298"/>
      <c r="G585" s="298"/>
      <c r="H585" s="298"/>
      <c r="I585" s="298"/>
    </row>
    <row r="586" spans="1:9" ht="29.5" customHeight="1" x14ac:dyDescent="0.35">
      <c r="A586" s="325" t="s">
        <v>1398</v>
      </c>
      <c r="B586" s="325"/>
      <c r="C586" s="325"/>
      <c r="D586" s="325"/>
      <c r="E586" s="325"/>
      <c r="F586" s="325"/>
      <c r="G586" s="325"/>
      <c r="H586" s="325"/>
      <c r="I586" s="325"/>
    </row>
    <row r="587" spans="1:9" ht="28.75" customHeight="1" x14ac:dyDescent="0.35">
      <c r="A587" s="6" t="s">
        <v>18</v>
      </c>
      <c r="B587" s="20" t="s">
        <v>374</v>
      </c>
      <c r="C587" s="326" t="s">
        <v>17</v>
      </c>
      <c r="D587" s="327"/>
      <c r="E587" s="328"/>
      <c r="F587" s="6" t="s">
        <v>0</v>
      </c>
      <c r="G587" s="7" t="s">
        <v>1</v>
      </c>
      <c r="H587" s="43" t="s">
        <v>2</v>
      </c>
      <c r="I587" s="20" t="s">
        <v>998</v>
      </c>
    </row>
    <row r="588" spans="1:9" s="71" customFormat="1" ht="29.5" customHeight="1" x14ac:dyDescent="0.35">
      <c r="A588" s="329" t="s">
        <v>364</v>
      </c>
      <c r="B588" s="330"/>
      <c r="C588" s="330"/>
      <c r="D588" s="330"/>
      <c r="E588" s="330"/>
      <c r="F588" s="330"/>
      <c r="G588" s="330"/>
      <c r="H588" s="331"/>
      <c r="I588" s="198" t="str">
        <f>I584</f>
        <v>R</v>
      </c>
    </row>
    <row r="589" spans="1:9" ht="82.75" customHeight="1" x14ac:dyDescent="0.35">
      <c r="A589" s="12" t="s">
        <v>1246</v>
      </c>
      <c r="B589" s="35"/>
      <c r="C589" s="332" t="s">
        <v>271</v>
      </c>
      <c r="D589" s="333"/>
      <c r="E589" s="334"/>
      <c r="F589" s="28" t="s">
        <v>8</v>
      </c>
      <c r="G589" s="32">
        <v>140</v>
      </c>
      <c r="H589" s="58"/>
      <c r="I589" s="57"/>
    </row>
    <row r="590" spans="1:9" ht="54" customHeight="1" x14ac:dyDescent="0.35">
      <c r="A590" s="12" t="s">
        <v>1247</v>
      </c>
      <c r="B590" s="35"/>
      <c r="C590" s="306" t="s">
        <v>272</v>
      </c>
      <c r="D590" s="307"/>
      <c r="E590" s="308"/>
      <c r="F590" s="28" t="s">
        <v>8</v>
      </c>
      <c r="G590" s="32">
        <v>5</v>
      </c>
      <c r="H590" s="58"/>
      <c r="I590" s="57"/>
    </row>
    <row r="591" spans="1:9" ht="43.25" customHeight="1" x14ac:dyDescent="0.35">
      <c r="A591" s="12" t="s">
        <v>1248</v>
      </c>
      <c r="B591" s="35"/>
      <c r="C591" s="306" t="s">
        <v>273</v>
      </c>
      <c r="D591" s="307"/>
      <c r="E591" s="308"/>
      <c r="F591" s="28" t="s">
        <v>8</v>
      </c>
      <c r="G591" s="32">
        <v>15</v>
      </c>
      <c r="H591" s="59"/>
      <c r="I591" s="57"/>
    </row>
    <row r="592" spans="1:9" ht="45" customHeight="1" x14ac:dyDescent="0.35">
      <c r="A592" s="12" t="s">
        <v>1249</v>
      </c>
      <c r="B592" s="35"/>
      <c r="C592" s="306" t="s">
        <v>274</v>
      </c>
      <c r="D592" s="307"/>
      <c r="E592" s="308"/>
      <c r="F592" s="28"/>
      <c r="G592" s="32"/>
      <c r="H592" s="89"/>
      <c r="I592" s="46"/>
    </row>
    <row r="593" spans="1:9" ht="42" customHeight="1" x14ac:dyDescent="0.35">
      <c r="A593" s="12" t="s">
        <v>1250</v>
      </c>
      <c r="B593" s="35"/>
      <c r="C593" s="306" t="s">
        <v>275</v>
      </c>
      <c r="D593" s="307"/>
      <c r="E593" s="308"/>
      <c r="F593" s="28" t="s">
        <v>13</v>
      </c>
      <c r="G593" s="32">
        <v>15</v>
      </c>
      <c r="H593" s="58"/>
      <c r="I593" s="57"/>
    </row>
    <row r="594" spans="1:9" ht="39" customHeight="1" x14ac:dyDescent="0.35">
      <c r="A594" s="12" t="s">
        <v>1251</v>
      </c>
      <c r="B594" s="35"/>
      <c r="C594" s="306" t="s">
        <v>276</v>
      </c>
      <c r="D594" s="307"/>
      <c r="E594" s="308"/>
      <c r="F594" s="28" t="s">
        <v>13</v>
      </c>
      <c r="G594" s="32">
        <v>25</v>
      </c>
      <c r="H594" s="58"/>
      <c r="I594" s="57"/>
    </row>
    <row r="595" spans="1:9" ht="38.5" customHeight="1" x14ac:dyDescent="0.35">
      <c r="A595" s="8" t="s">
        <v>1252</v>
      </c>
      <c r="B595" s="201"/>
      <c r="C595" s="309" t="s">
        <v>277</v>
      </c>
      <c r="D595" s="310"/>
      <c r="E595" s="311"/>
      <c r="F595" s="28"/>
      <c r="G595" s="32"/>
      <c r="H595" s="89"/>
      <c r="I595" s="46"/>
    </row>
    <row r="596" spans="1:9" ht="58.25" customHeight="1" x14ac:dyDescent="0.35">
      <c r="A596" s="12" t="s">
        <v>1253</v>
      </c>
      <c r="B596" s="35"/>
      <c r="C596" s="306" t="s">
        <v>278</v>
      </c>
      <c r="D596" s="307"/>
      <c r="E596" s="308"/>
      <c r="F596" s="28" t="s">
        <v>13</v>
      </c>
      <c r="G596" s="32">
        <v>120</v>
      </c>
      <c r="H596" s="58"/>
      <c r="I596" s="57"/>
    </row>
    <row r="597" spans="1:9" ht="27.5" customHeight="1" x14ac:dyDescent="0.35">
      <c r="A597" s="8" t="s">
        <v>1254</v>
      </c>
      <c r="B597" s="35"/>
      <c r="C597" s="306" t="s">
        <v>279</v>
      </c>
      <c r="D597" s="307"/>
      <c r="E597" s="308"/>
      <c r="F597" s="28" t="s">
        <v>13</v>
      </c>
      <c r="G597" s="32">
        <v>120</v>
      </c>
      <c r="H597" s="58"/>
      <c r="I597" s="57"/>
    </row>
    <row r="598" spans="1:9" ht="27.5" customHeight="1" x14ac:dyDescent="0.35">
      <c r="A598" s="8" t="s">
        <v>1255</v>
      </c>
      <c r="B598" s="35"/>
      <c r="C598" s="306" t="s">
        <v>280</v>
      </c>
      <c r="D598" s="307"/>
      <c r="E598" s="308"/>
      <c r="F598" s="28" t="s">
        <v>13</v>
      </c>
      <c r="G598" s="32">
        <v>10</v>
      </c>
      <c r="H598" s="58"/>
      <c r="I598" s="57"/>
    </row>
    <row r="599" spans="1:9" ht="27.5" customHeight="1" x14ac:dyDescent="0.35">
      <c r="A599" s="8" t="s">
        <v>1256</v>
      </c>
      <c r="B599" s="201"/>
      <c r="C599" s="309" t="s">
        <v>281</v>
      </c>
      <c r="D599" s="310"/>
      <c r="E599" s="311"/>
      <c r="F599" s="34"/>
      <c r="G599" s="38"/>
      <c r="H599" s="89"/>
      <c r="I599" s="46"/>
    </row>
    <row r="600" spans="1:9" ht="27.5" customHeight="1" x14ac:dyDescent="0.35">
      <c r="A600" s="12"/>
      <c r="B600" s="35"/>
      <c r="C600" s="306" t="s">
        <v>282</v>
      </c>
      <c r="D600" s="307"/>
      <c r="E600" s="308"/>
      <c r="F600" s="34"/>
      <c r="G600" s="38"/>
      <c r="H600" s="89"/>
      <c r="I600" s="46"/>
    </row>
    <row r="601" spans="1:9" ht="27.5" customHeight="1" x14ac:dyDescent="0.35">
      <c r="A601" s="12" t="s">
        <v>1257</v>
      </c>
      <c r="B601" s="35"/>
      <c r="C601" s="306" t="s">
        <v>283</v>
      </c>
      <c r="D601" s="307"/>
      <c r="E601" s="308"/>
      <c r="F601" s="28" t="s">
        <v>13</v>
      </c>
      <c r="G601" s="32">
        <v>50</v>
      </c>
      <c r="H601" s="58"/>
      <c r="I601" s="57"/>
    </row>
    <row r="602" spans="1:9" ht="27.5" customHeight="1" x14ac:dyDescent="0.35">
      <c r="A602" s="12"/>
      <c r="B602" s="35"/>
      <c r="C602" s="306" t="s">
        <v>284</v>
      </c>
      <c r="D602" s="307"/>
      <c r="E602" s="308"/>
      <c r="F602" s="28"/>
      <c r="G602" s="32"/>
      <c r="H602" s="58"/>
      <c r="I602" s="57"/>
    </row>
    <row r="603" spans="1:9" ht="27.5" customHeight="1" x14ac:dyDescent="0.35">
      <c r="A603" s="12" t="s">
        <v>1258</v>
      </c>
      <c r="B603" s="35"/>
      <c r="C603" s="306" t="s">
        <v>285</v>
      </c>
      <c r="D603" s="307"/>
      <c r="E603" s="308"/>
      <c r="F603" s="28" t="s">
        <v>13</v>
      </c>
      <c r="G603" s="32">
        <v>55</v>
      </c>
      <c r="H603" s="58"/>
      <c r="I603" s="57"/>
    </row>
    <row r="604" spans="1:9" ht="27.5" customHeight="1" x14ac:dyDescent="0.35">
      <c r="A604" s="8" t="s">
        <v>1259</v>
      </c>
      <c r="B604" s="201"/>
      <c r="C604" s="309" t="s">
        <v>286</v>
      </c>
      <c r="D604" s="310"/>
      <c r="E604" s="311"/>
      <c r="F604" s="28"/>
      <c r="G604" s="32"/>
      <c r="H604" s="58"/>
      <c r="I604" s="57"/>
    </row>
    <row r="605" spans="1:9" ht="27.5" customHeight="1" x14ac:dyDescent="0.35">
      <c r="A605" s="12"/>
      <c r="B605" s="39"/>
      <c r="C605" s="306" t="s">
        <v>287</v>
      </c>
      <c r="D605" s="307"/>
      <c r="E605" s="308"/>
      <c r="F605" s="28"/>
      <c r="G605" s="32"/>
      <c r="H605" s="58"/>
      <c r="I605" s="57"/>
    </row>
    <row r="606" spans="1:9" ht="27.5" customHeight="1" x14ac:dyDescent="0.35">
      <c r="A606" s="12" t="s">
        <v>1260</v>
      </c>
      <c r="B606" s="39"/>
      <c r="C606" s="306" t="s">
        <v>288</v>
      </c>
      <c r="D606" s="307"/>
      <c r="E606" s="308"/>
      <c r="F606" s="28" t="s">
        <v>64</v>
      </c>
      <c r="G606" s="32">
        <v>2</v>
      </c>
      <c r="H606" s="58"/>
      <c r="I606" s="57"/>
    </row>
    <row r="607" spans="1:9" ht="27.5" customHeight="1" x14ac:dyDescent="0.35">
      <c r="A607" s="8" t="s">
        <v>1261</v>
      </c>
      <c r="B607" s="39"/>
      <c r="C607" s="306" t="s">
        <v>289</v>
      </c>
      <c r="D607" s="307"/>
      <c r="E607" s="308"/>
      <c r="F607" s="28" t="s">
        <v>8</v>
      </c>
      <c r="G607" s="32">
        <v>12</v>
      </c>
      <c r="H607" s="58"/>
      <c r="I607" s="57"/>
    </row>
    <row r="608" spans="1:9" ht="27.5" customHeight="1" x14ac:dyDescent="0.35">
      <c r="A608" s="8" t="s">
        <v>1262</v>
      </c>
      <c r="B608" s="39"/>
      <c r="C608" s="306" t="s">
        <v>290</v>
      </c>
      <c r="D608" s="307"/>
      <c r="E608" s="308"/>
      <c r="F608" s="28" t="s">
        <v>8</v>
      </c>
      <c r="G608" s="32">
        <v>7</v>
      </c>
      <c r="H608" s="58"/>
      <c r="I608" s="57"/>
    </row>
    <row r="609" spans="1:9" ht="42" customHeight="1" x14ac:dyDescent="0.35">
      <c r="A609" s="8" t="s">
        <v>1263</v>
      </c>
      <c r="B609" s="39"/>
      <c r="C609" s="306" t="s">
        <v>291</v>
      </c>
      <c r="D609" s="307"/>
      <c r="E609" s="308"/>
      <c r="F609" s="28" t="s">
        <v>292</v>
      </c>
      <c r="G609" s="32">
        <v>4</v>
      </c>
      <c r="H609" s="58"/>
      <c r="I609" s="57"/>
    </row>
    <row r="610" spans="1:9" ht="32.5" customHeight="1" x14ac:dyDescent="0.35">
      <c r="A610" s="322" t="s">
        <v>363</v>
      </c>
      <c r="B610" s="323"/>
      <c r="C610" s="323"/>
      <c r="D610" s="323"/>
      <c r="E610" s="323"/>
      <c r="F610" s="323"/>
      <c r="G610" s="323"/>
      <c r="H610" s="324"/>
      <c r="I610" s="44" t="s">
        <v>404</v>
      </c>
    </row>
    <row r="611" spans="1:9" ht="13" x14ac:dyDescent="0.35">
      <c r="A611" s="298" t="s">
        <v>925</v>
      </c>
      <c r="B611" s="298"/>
      <c r="C611" s="298"/>
      <c r="D611" s="298"/>
      <c r="E611" s="298"/>
      <c r="F611" s="298"/>
      <c r="G611" s="298"/>
      <c r="H611" s="298"/>
      <c r="I611" s="298"/>
    </row>
    <row r="612" spans="1:9" ht="29.5" customHeight="1" x14ac:dyDescent="0.35">
      <c r="A612" s="325" t="s">
        <v>1398</v>
      </c>
      <c r="B612" s="325"/>
      <c r="C612" s="325"/>
      <c r="D612" s="325"/>
      <c r="E612" s="325"/>
      <c r="F612" s="325"/>
      <c r="G612" s="325"/>
      <c r="H612" s="325"/>
      <c r="I612" s="325"/>
    </row>
    <row r="613" spans="1:9" ht="28.75" customHeight="1" x14ac:dyDescent="0.35">
      <c r="A613" s="6" t="s">
        <v>18</v>
      </c>
      <c r="B613" s="20" t="s">
        <v>374</v>
      </c>
      <c r="C613" s="326" t="s">
        <v>17</v>
      </c>
      <c r="D613" s="327"/>
      <c r="E613" s="328"/>
      <c r="F613" s="6" t="s">
        <v>0</v>
      </c>
      <c r="G613" s="7" t="s">
        <v>1</v>
      </c>
      <c r="H613" s="43" t="s">
        <v>2</v>
      </c>
      <c r="I613" s="20" t="s">
        <v>998</v>
      </c>
    </row>
    <row r="614" spans="1:9" s="71" customFormat="1" ht="29.5" customHeight="1" x14ac:dyDescent="0.35">
      <c r="A614" s="329" t="s">
        <v>364</v>
      </c>
      <c r="B614" s="330"/>
      <c r="C614" s="330"/>
      <c r="D614" s="330"/>
      <c r="E614" s="330"/>
      <c r="F614" s="330"/>
      <c r="G614" s="330"/>
      <c r="H614" s="331"/>
      <c r="I614" s="198" t="str">
        <f>I610</f>
        <v>R</v>
      </c>
    </row>
    <row r="615" spans="1:9" ht="27.5" customHeight="1" x14ac:dyDescent="0.35">
      <c r="A615" s="8" t="s">
        <v>1264</v>
      </c>
      <c r="B615" s="39"/>
      <c r="C615" s="306" t="s">
        <v>293</v>
      </c>
      <c r="D615" s="307"/>
      <c r="E615" s="308"/>
      <c r="F615" s="28" t="s">
        <v>11</v>
      </c>
      <c r="G615" s="32">
        <v>170</v>
      </c>
      <c r="H615" s="60"/>
      <c r="I615" s="61"/>
    </row>
    <row r="616" spans="1:9" ht="27.5" customHeight="1" x14ac:dyDescent="0.35">
      <c r="A616" s="8" t="s">
        <v>1265</v>
      </c>
      <c r="B616" s="39"/>
      <c r="C616" s="306" t="s">
        <v>294</v>
      </c>
      <c r="D616" s="307"/>
      <c r="E616" s="308"/>
      <c r="F616" s="28" t="s">
        <v>11</v>
      </c>
      <c r="G616" s="32">
        <v>100</v>
      </c>
      <c r="H616" s="60"/>
      <c r="I616" s="61"/>
    </row>
    <row r="617" spans="1:9" ht="27.5" customHeight="1" x14ac:dyDescent="0.35">
      <c r="A617" s="8" t="s">
        <v>1266</v>
      </c>
      <c r="B617" s="202"/>
      <c r="C617" s="309" t="s">
        <v>295</v>
      </c>
      <c r="D617" s="310"/>
      <c r="E617" s="311"/>
      <c r="F617" s="40"/>
      <c r="G617" s="32"/>
      <c r="H617" s="60"/>
      <c r="I617" s="61"/>
    </row>
    <row r="618" spans="1:9" ht="27.5" customHeight="1" x14ac:dyDescent="0.35">
      <c r="A618" s="12" t="s">
        <v>1267</v>
      </c>
      <c r="B618" s="39"/>
      <c r="C618" s="306" t="s">
        <v>296</v>
      </c>
      <c r="D618" s="307"/>
      <c r="E618" s="308"/>
      <c r="F618" s="28" t="s">
        <v>8</v>
      </c>
      <c r="G618" s="32">
        <v>20</v>
      </c>
      <c r="H618" s="58"/>
      <c r="I618" s="57"/>
    </row>
    <row r="619" spans="1:9" ht="27.5" customHeight="1" x14ac:dyDescent="0.35">
      <c r="A619" s="12" t="s">
        <v>1268</v>
      </c>
      <c r="B619" s="39"/>
      <c r="C619" s="306" t="s">
        <v>297</v>
      </c>
      <c r="D619" s="307"/>
      <c r="E619" s="308"/>
      <c r="F619" s="28" t="s">
        <v>8</v>
      </c>
      <c r="G619" s="32">
        <v>2</v>
      </c>
      <c r="H619" s="58"/>
      <c r="I619" s="57"/>
    </row>
    <row r="620" spans="1:9" ht="27.5" customHeight="1" x14ac:dyDescent="0.35">
      <c r="A620" s="12" t="s">
        <v>1269</v>
      </c>
      <c r="B620" s="39"/>
      <c r="C620" s="306" t="s">
        <v>298</v>
      </c>
      <c r="D620" s="307"/>
      <c r="E620" s="308"/>
      <c r="F620" s="28" t="s">
        <v>8</v>
      </c>
      <c r="G620" s="32">
        <v>1</v>
      </c>
      <c r="H620" s="58"/>
      <c r="I620" s="57"/>
    </row>
    <row r="621" spans="1:9" ht="27.5" customHeight="1" x14ac:dyDescent="0.35">
      <c r="A621" s="8" t="s">
        <v>1270</v>
      </c>
      <c r="B621" s="39"/>
      <c r="C621" s="309" t="s">
        <v>299</v>
      </c>
      <c r="D621" s="310"/>
      <c r="E621" s="311"/>
      <c r="F621" s="28"/>
      <c r="G621" s="32"/>
      <c r="H621" s="58"/>
      <c r="I621" s="61"/>
    </row>
    <row r="622" spans="1:9" ht="35.5" customHeight="1" x14ac:dyDescent="0.35">
      <c r="A622" s="12" t="s">
        <v>1271</v>
      </c>
      <c r="B622" s="39"/>
      <c r="C622" s="306" t="s">
        <v>300</v>
      </c>
      <c r="D622" s="307"/>
      <c r="E622" s="308"/>
      <c r="F622" s="28" t="s">
        <v>13</v>
      </c>
      <c r="G622" s="32">
        <v>120</v>
      </c>
      <c r="H622" s="58"/>
      <c r="I622" s="57"/>
    </row>
    <row r="623" spans="1:9" ht="36" customHeight="1" x14ac:dyDescent="0.35">
      <c r="A623" s="12"/>
      <c r="B623" s="39"/>
      <c r="C623" s="306" t="s">
        <v>301</v>
      </c>
      <c r="D623" s="307"/>
      <c r="E623" s="308"/>
      <c r="F623" s="28"/>
      <c r="G623" s="32"/>
      <c r="H623" s="58"/>
      <c r="I623" s="61"/>
    </row>
    <row r="624" spans="1:9" ht="27.5" customHeight="1" x14ac:dyDescent="0.35">
      <c r="A624" s="12" t="s">
        <v>1272</v>
      </c>
      <c r="B624" s="39"/>
      <c r="C624" s="306" t="s">
        <v>302</v>
      </c>
      <c r="D624" s="307"/>
      <c r="E624" s="308"/>
      <c r="F624" s="28" t="s">
        <v>11</v>
      </c>
      <c r="G624" s="32">
        <v>60</v>
      </c>
      <c r="H624" s="58"/>
      <c r="I624" s="57"/>
    </row>
    <row r="625" spans="1:9" ht="27.5" customHeight="1" x14ac:dyDescent="0.35">
      <c r="A625" s="12" t="s">
        <v>1273</v>
      </c>
      <c r="B625" s="39"/>
      <c r="C625" s="306" t="s">
        <v>303</v>
      </c>
      <c r="D625" s="307"/>
      <c r="E625" s="308"/>
      <c r="F625" s="28" t="s">
        <v>11</v>
      </c>
      <c r="G625" s="32">
        <v>25</v>
      </c>
      <c r="H625" s="58"/>
      <c r="I625" s="57"/>
    </row>
    <row r="626" spans="1:9" ht="27.5" customHeight="1" x14ac:dyDescent="0.35">
      <c r="A626" s="8" t="s">
        <v>1274</v>
      </c>
      <c r="B626" s="39"/>
      <c r="C626" s="309" t="s">
        <v>304</v>
      </c>
      <c r="D626" s="310"/>
      <c r="E626" s="311"/>
      <c r="F626" s="28"/>
      <c r="G626" s="32"/>
      <c r="H626" s="58"/>
      <c r="I626" s="61"/>
    </row>
    <row r="627" spans="1:9" ht="27.5" customHeight="1" x14ac:dyDescent="0.35">
      <c r="A627" s="12" t="s">
        <v>1275</v>
      </c>
      <c r="B627" s="39"/>
      <c r="C627" s="306" t="s">
        <v>305</v>
      </c>
      <c r="D627" s="307"/>
      <c r="E627" s="308"/>
      <c r="F627" s="28" t="s">
        <v>13</v>
      </c>
      <c r="G627" s="32">
        <v>120</v>
      </c>
      <c r="H627" s="58"/>
      <c r="I627" s="57"/>
    </row>
    <row r="628" spans="1:9" ht="27.5" customHeight="1" x14ac:dyDescent="0.35">
      <c r="A628" s="12" t="s">
        <v>1276</v>
      </c>
      <c r="B628" s="39"/>
      <c r="C628" s="306" t="s">
        <v>306</v>
      </c>
      <c r="D628" s="307"/>
      <c r="E628" s="308"/>
      <c r="F628" s="28" t="s">
        <v>13</v>
      </c>
      <c r="G628" s="32">
        <v>120</v>
      </c>
      <c r="H628" s="58"/>
      <c r="I628" s="57"/>
    </row>
    <row r="629" spans="1:9" ht="27.5" customHeight="1" x14ac:dyDescent="0.35">
      <c r="A629" s="12" t="s">
        <v>1277</v>
      </c>
      <c r="B629" s="39"/>
      <c r="C629" s="306" t="s">
        <v>307</v>
      </c>
      <c r="D629" s="307"/>
      <c r="E629" s="308"/>
      <c r="F629" s="28" t="s">
        <v>11</v>
      </c>
      <c r="G629" s="32">
        <v>300</v>
      </c>
      <c r="H629" s="58"/>
      <c r="I629" s="57"/>
    </row>
    <row r="630" spans="1:9" ht="27.5" customHeight="1" x14ac:dyDescent="0.35">
      <c r="A630" s="12" t="s">
        <v>1278</v>
      </c>
      <c r="B630" s="39"/>
      <c r="C630" s="306" t="s">
        <v>308</v>
      </c>
      <c r="D630" s="307"/>
      <c r="E630" s="308"/>
      <c r="F630" s="28" t="s">
        <v>11</v>
      </c>
      <c r="G630" s="32">
        <v>135</v>
      </c>
      <c r="H630" s="58"/>
      <c r="I630" s="57"/>
    </row>
    <row r="631" spans="1:9" ht="27.5" customHeight="1" x14ac:dyDescent="0.35">
      <c r="A631" s="12" t="s">
        <v>1279</v>
      </c>
      <c r="B631" s="39"/>
      <c r="C631" s="306" t="s">
        <v>309</v>
      </c>
      <c r="D631" s="307"/>
      <c r="E631" s="308"/>
      <c r="F631" s="28" t="s">
        <v>149</v>
      </c>
      <c r="G631" s="32">
        <v>8</v>
      </c>
      <c r="H631" s="58"/>
      <c r="I631" s="57"/>
    </row>
    <row r="632" spans="1:9" ht="31.25" customHeight="1" x14ac:dyDescent="0.35">
      <c r="A632" s="12" t="s">
        <v>1280</v>
      </c>
      <c r="B632" s="39"/>
      <c r="C632" s="306" t="s">
        <v>310</v>
      </c>
      <c r="D632" s="307"/>
      <c r="E632" s="308"/>
      <c r="F632" s="41" t="s">
        <v>11</v>
      </c>
      <c r="G632" s="32">
        <v>9</v>
      </c>
      <c r="H632" s="58"/>
      <c r="I632" s="57"/>
    </row>
    <row r="633" spans="1:9" ht="35.5" customHeight="1" x14ac:dyDescent="0.35">
      <c r="A633" s="12" t="s">
        <v>1281</v>
      </c>
      <c r="B633" s="39"/>
      <c r="C633" s="306" t="s">
        <v>311</v>
      </c>
      <c r="D633" s="307"/>
      <c r="E633" s="308"/>
      <c r="F633" s="41" t="s">
        <v>11</v>
      </c>
      <c r="G633" s="32">
        <v>12</v>
      </c>
      <c r="H633" s="58"/>
      <c r="I633" s="57"/>
    </row>
    <row r="634" spans="1:9" ht="44.5" customHeight="1" x14ac:dyDescent="0.35">
      <c r="A634" s="12" t="s">
        <v>1282</v>
      </c>
      <c r="B634" s="39"/>
      <c r="C634" s="306" t="s">
        <v>312</v>
      </c>
      <c r="D634" s="307"/>
      <c r="E634" s="308"/>
      <c r="F634" s="28" t="s">
        <v>11</v>
      </c>
      <c r="G634" s="32">
        <v>30</v>
      </c>
      <c r="H634" s="58"/>
      <c r="I634" s="57"/>
    </row>
    <row r="635" spans="1:9" ht="12" customHeight="1" x14ac:dyDescent="0.35">
      <c r="A635" s="12"/>
      <c r="B635" s="39"/>
      <c r="C635" s="306"/>
      <c r="D635" s="307"/>
      <c r="E635" s="308"/>
      <c r="F635" s="28"/>
      <c r="G635" s="32"/>
      <c r="H635" s="58"/>
      <c r="I635" s="57"/>
    </row>
    <row r="636" spans="1:9" ht="27.5" customHeight="1" x14ac:dyDescent="0.35">
      <c r="A636" s="8" t="s">
        <v>1283</v>
      </c>
      <c r="B636" s="39"/>
      <c r="C636" s="309" t="s">
        <v>313</v>
      </c>
      <c r="D636" s="310"/>
      <c r="E636" s="311"/>
      <c r="F636" s="28"/>
      <c r="G636" s="32"/>
      <c r="H636" s="58"/>
      <c r="I636" s="61"/>
    </row>
    <row r="637" spans="1:9" ht="27.5" customHeight="1" x14ac:dyDescent="0.35">
      <c r="A637" s="12"/>
      <c r="B637" s="39"/>
      <c r="C637" s="306" t="s">
        <v>314</v>
      </c>
      <c r="D637" s="307"/>
      <c r="E637" s="308"/>
      <c r="F637" s="28"/>
      <c r="G637" s="32"/>
      <c r="H637" s="58"/>
      <c r="I637" s="57"/>
    </row>
    <row r="638" spans="1:9" ht="27.5" customHeight="1" x14ac:dyDescent="0.35">
      <c r="A638" s="12" t="s">
        <v>1284</v>
      </c>
      <c r="B638" s="39"/>
      <c r="C638" s="306" t="s">
        <v>315</v>
      </c>
      <c r="D638" s="307"/>
      <c r="E638" s="308"/>
      <c r="F638" s="28" t="s">
        <v>13</v>
      </c>
      <c r="G638" s="32">
        <v>110</v>
      </c>
      <c r="H638" s="58"/>
      <c r="I638" s="57"/>
    </row>
    <row r="639" spans="1:9" ht="27.5" customHeight="1" x14ac:dyDescent="0.35">
      <c r="A639" s="12" t="s">
        <v>1285</v>
      </c>
      <c r="B639" s="39"/>
      <c r="C639" s="306" t="s">
        <v>316</v>
      </c>
      <c r="D639" s="307"/>
      <c r="E639" s="308"/>
      <c r="F639" s="28" t="s">
        <v>13</v>
      </c>
      <c r="G639" s="32">
        <v>22</v>
      </c>
      <c r="H639" s="58"/>
      <c r="I639" s="57"/>
    </row>
    <row r="640" spans="1:9" ht="27.5" customHeight="1" x14ac:dyDescent="0.35">
      <c r="A640" s="12" t="s">
        <v>1286</v>
      </c>
      <c r="B640" s="39"/>
      <c r="C640" s="306" t="s">
        <v>317</v>
      </c>
      <c r="D640" s="307"/>
      <c r="E640" s="308"/>
      <c r="F640" s="28" t="s">
        <v>11</v>
      </c>
      <c r="G640" s="32">
        <v>120</v>
      </c>
      <c r="H640" s="58"/>
      <c r="I640" s="57"/>
    </row>
    <row r="641" spans="1:9" ht="37.25" customHeight="1" x14ac:dyDescent="0.35">
      <c r="A641" s="322" t="s">
        <v>363</v>
      </c>
      <c r="B641" s="323"/>
      <c r="C641" s="323"/>
      <c r="D641" s="323"/>
      <c r="E641" s="323"/>
      <c r="F641" s="323"/>
      <c r="G641" s="323"/>
      <c r="H641" s="324"/>
      <c r="I641" s="44" t="s">
        <v>404</v>
      </c>
    </row>
    <row r="642" spans="1:9" ht="13" x14ac:dyDescent="0.35">
      <c r="A642" s="380" t="s">
        <v>925</v>
      </c>
      <c r="B642" s="380"/>
      <c r="C642" s="380"/>
      <c r="D642" s="380"/>
      <c r="E642" s="380"/>
      <c r="F642" s="380"/>
      <c r="G642" s="380"/>
      <c r="H642" s="380"/>
      <c r="I642" s="380"/>
    </row>
    <row r="643" spans="1:9" ht="29.5" customHeight="1" x14ac:dyDescent="0.35">
      <c r="A643" s="325" t="s">
        <v>1398</v>
      </c>
      <c r="B643" s="325"/>
      <c r="C643" s="325"/>
      <c r="D643" s="325"/>
      <c r="E643" s="325"/>
      <c r="F643" s="325"/>
      <c r="G643" s="325"/>
      <c r="H643" s="325"/>
      <c r="I643" s="325"/>
    </row>
    <row r="644" spans="1:9" ht="28.75" customHeight="1" x14ac:dyDescent="0.35">
      <c r="A644" s="6" t="s">
        <v>18</v>
      </c>
      <c r="B644" s="20" t="s">
        <v>374</v>
      </c>
      <c r="C644" s="326" t="s">
        <v>17</v>
      </c>
      <c r="D644" s="327"/>
      <c r="E644" s="328"/>
      <c r="F644" s="6" t="s">
        <v>0</v>
      </c>
      <c r="G644" s="7" t="s">
        <v>1</v>
      </c>
      <c r="H644" s="43" t="s">
        <v>2</v>
      </c>
      <c r="I644" s="20" t="s">
        <v>998</v>
      </c>
    </row>
    <row r="645" spans="1:9" s="71" customFormat="1" ht="29.5" customHeight="1" x14ac:dyDescent="0.35">
      <c r="A645" s="329" t="s">
        <v>364</v>
      </c>
      <c r="B645" s="330"/>
      <c r="C645" s="330"/>
      <c r="D645" s="330"/>
      <c r="E645" s="330"/>
      <c r="F645" s="330"/>
      <c r="G645" s="330"/>
      <c r="H645" s="331"/>
      <c r="I645" s="198" t="str">
        <f>I641</f>
        <v>R</v>
      </c>
    </row>
    <row r="646" spans="1:9" ht="27.5" customHeight="1" x14ac:dyDescent="0.35">
      <c r="A646" s="8" t="s">
        <v>1287</v>
      </c>
      <c r="B646" s="39"/>
      <c r="C646" s="309" t="s">
        <v>318</v>
      </c>
      <c r="D646" s="310"/>
      <c r="E646" s="311"/>
      <c r="F646" s="28"/>
      <c r="G646" s="32"/>
      <c r="H646" s="58"/>
      <c r="I646" s="61"/>
    </row>
    <row r="647" spans="1:9" ht="27.5" customHeight="1" x14ac:dyDescent="0.35">
      <c r="A647" s="12" t="s">
        <v>1288</v>
      </c>
      <c r="B647" s="39"/>
      <c r="C647" s="309" t="s">
        <v>319</v>
      </c>
      <c r="D647" s="310"/>
      <c r="E647" s="311"/>
      <c r="F647" s="28"/>
      <c r="G647" s="32"/>
      <c r="H647" s="58"/>
      <c r="I647" s="57"/>
    </row>
    <row r="648" spans="1:9" ht="27.5" customHeight="1" x14ac:dyDescent="0.35">
      <c r="A648" s="12" t="s">
        <v>1294</v>
      </c>
      <c r="B648" s="39"/>
      <c r="C648" s="306" t="s">
        <v>320</v>
      </c>
      <c r="D648" s="307"/>
      <c r="E648" s="308"/>
      <c r="F648" s="28" t="s">
        <v>13</v>
      </c>
      <c r="G648" s="32">
        <v>110</v>
      </c>
      <c r="H648" s="58"/>
      <c r="I648" s="57"/>
    </row>
    <row r="649" spans="1:9" ht="27.5" customHeight="1" x14ac:dyDescent="0.35">
      <c r="A649" s="12" t="s">
        <v>1295</v>
      </c>
      <c r="B649" s="39"/>
      <c r="C649" s="306" t="s">
        <v>321</v>
      </c>
      <c r="D649" s="307"/>
      <c r="E649" s="308"/>
      <c r="F649" s="28" t="s">
        <v>13</v>
      </c>
      <c r="G649" s="32">
        <v>110</v>
      </c>
      <c r="H649" s="58"/>
      <c r="I649" s="57"/>
    </row>
    <row r="650" spans="1:9" ht="27.5" customHeight="1" x14ac:dyDescent="0.35">
      <c r="A650" s="12" t="s">
        <v>1289</v>
      </c>
      <c r="B650" s="39"/>
      <c r="C650" s="309" t="s">
        <v>322</v>
      </c>
      <c r="D650" s="310"/>
      <c r="E650" s="311"/>
      <c r="F650" s="28"/>
      <c r="G650" s="32"/>
      <c r="H650" s="58"/>
      <c r="I650" s="57"/>
    </row>
    <row r="651" spans="1:9" ht="27.5" customHeight="1" x14ac:dyDescent="0.35">
      <c r="A651" s="12" t="s">
        <v>1296</v>
      </c>
      <c r="B651" s="39"/>
      <c r="C651" s="306" t="s">
        <v>323</v>
      </c>
      <c r="D651" s="307"/>
      <c r="E651" s="308"/>
      <c r="F651" s="28" t="s">
        <v>13</v>
      </c>
      <c r="G651" s="32">
        <v>0</v>
      </c>
      <c r="H651" s="58"/>
      <c r="I651" s="57"/>
    </row>
    <row r="652" spans="1:9" ht="27.5" customHeight="1" x14ac:dyDescent="0.35">
      <c r="A652" s="12" t="s">
        <v>1297</v>
      </c>
      <c r="B652" s="39"/>
      <c r="C652" s="306" t="s">
        <v>324</v>
      </c>
      <c r="D652" s="307"/>
      <c r="E652" s="308"/>
      <c r="F652" s="28" t="s">
        <v>13</v>
      </c>
      <c r="G652" s="32">
        <v>0</v>
      </c>
      <c r="H652" s="58"/>
      <c r="I652" s="57"/>
    </row>
    <row r="653" spans="1:9" ht="27.5" customHeight="1" x14ac:dyDescent="0.35">
      <c r="A653" s="12" t="s">
        <v>1298</v>
      </c>
      <c r="B653" s="39"/>
      <c r="C653" s="306" t="s">
        <v>325</v>
      </c>
      <c r="D653" s="307"/>
      <c r="E653" s="308"/>
      <c r="F653" s="28" t="s">
        <v>13</v>
      </c>
      <c r="G653" s="32">
        <v>0</v>
      </c>
      <c r="H653" s="58"/>
      <c r="I653" s="57"/>
    </row>
    <row r="654" spans="1:9" ht="27.5" customHeight="1" x14ac:dyDescent="0.35">
      <c r="A654" s="12" t="s">
        <v>1290</v>
      </c>
      <c r="B654" s="39"/>
      <c r="C654" s="309" t="s">
        <v>326</v>
      </c>
      <c r="D654" s="310"/>
      <c r="E654" s="311"/>
      <c r="F654" s="28"/>
      <c r="G654" s="32"/>
      <c r="H654" s="58"/>
      <c r="I654" s="57"/>
    </row>
    <row r="655" spans="1:9" ht="36.5" customHeight="1" x14ac:dyDescent="0.35">
      <c r="A655" s="12" t="s">
        <v>1299</v>
      </c>
      <c r="B655" s="39"/>
      <c r="C655" s="306" t="s">
        <v>327</v>
      </c>
      <c r="D655" s="307"/>
      <c r="E655" s="308"/>
      <c r="F655" s="28" t="s">
        <v>13</v>
      </c>
      <c r="G655" s="32">
        <v>115</v>
      </c>
      <c r="H655" s="58"/>
      <c r="I655" s="57"/>
    </row>
    <row r="656" spans="1:9" ht="33.5" customHeight="1" x14ac:dyDescent="0.35">
      <c r="A656" s="8" t="s">
        <v>1291</v>
      </c>
      <c r="B656" s="39"/>
      <c r="C656" s="309" t="s">
        <v>328</v>
      </c>
      <c r="D656" s="310"/>
      <c r="E656" s="311"/>
      <c r="F656" s="28"/>
      <c r="G656" s="32"/>
      <c r="H656" s="58"/>
      <c r="I656" s="61"/>
    </row>
    <row r="657" spans="1:9" ht="49.25" customHeight="1" x14ac:dyDescent="0.35">
      <c r="A657" s="12"/>
      <c r="B657" s="39"/>
      <c r="C657" s="306" t="s">
        <v>329</v>
      </c>
      <c r="D657" s="307"/>
      <c r="E657" s="308"/>
      <c r="F657" s="28"/>
      <c r="G657" s="32"/>
      <c r="H657" s="58"/>
      <c r="I657" s="57"/>
    </row>
    <row r="658" spans="1:9" ht="48" customHeight="1" x14ac:dyDescent="0.35">
      <c r="A658" s="12" t="s">
        <v>1292</v>
      </c>
      <c r="B658" s="39"/>
      <c r="C658" s="306" t="s">
        <v>330</v>
      </c>
      <c r="D658" s="307"/>
      <c r="E658" s="308"/>
      <c r="F658" s="28" t="s">
        <v>149</v>
      </c>
      <c r="G658" s="32">
        <v>4</v>
      </c>
      <c r="H658" s="58"/>
      <c r="I658" s="57"/>
    </row>
    <row r="659" spans="1:9" ht="34.75" customHeight="1" x14ac:dyDescent="0.35">
      <c r="A659" s="12" t="s">
        <v>1293</v>
      </c>
      <c r="B659" s="39"/>
      <c r="C659" s="306" t="s">
        <v>331</v>
      </c>
      <c r="D659" s="307"/>
      <c r="E659" s="308"/>
      <c r="F659" s="28" t="s">
        <v>11</v>
      </c>
      <c r="G659" s="32">
        <v>9</v>
      </c>
      <c r="H659" s="58"/>
      <c r="I659" s="57"/>
    </row>
    <row r="660" spans="1:9" ht="35.5" customHeight="1" x14ac:dyDescent="0.35">
      <c r="A660" s="8" t="s">
        <v>1301</v>
      </c>
      <c r="B660" s="39"/>
      <c r="C660" s="309" t="s">
        <v>332</v>
      </c>
      <c r="D660" s="310"/>
      <c r="E660" s="311"/>
      <c r="F660" s="28"/>
      <c r="G660" s="32"/>
      <c r="H660" s="58"/>
      <c r="I660" s="57"/>
    </row>
    <row r="661" spans="1:9" ht="40.75" customHeight="1" x14ac:dyDescent="0.35">
      <c r="A661" s="12" t="s">
        <v>1302</v>
      </c>
      <c r="B661" s="39"/>
      <c r="C661" s="306" t="s">
        <v>333</v>
      </c>
      <c r="D661" s="307"/>
      <c r="E661" s="308"/>
      <c r="F661" s="28" t="s">
        <v>13</v>
      </c>
      <c r="G661" s="32">
        <v>18</v>
      </c>
      <c r="H661" s="58"/>
      <c r="I661" s="57"/>
    </row>
    <row r="662" spans="1:9" ht="43.75" customHeight="1" x14ac:dyDescent="0.35">
      <c r="A662" s="12" t="s">
        <v>1303</v>
      </c>
      <c r="B662" s="39"/>
      <c r="C662" s="306" t="s">
        <v>334</v>
      </c>
      <c r="D662" s="307"/>
      <c r="E662" s="308"/>
      <c r="F662" s="28" t="s">
        <v>13</v>
      </c>
      <c r="G662" s="32">
        <v>18</v>
      </c>
      <c r="H662" s="58"/>
      <c r="I662" s="57"/>
    </row>
    <row r="663" spans="1:9" ht="43.75" customHeight="1" x14ac:dyDescent="0.35">
      <c r="A663" s="12" t="s">
        <v>1304</v>
      </c>
      <c r="B663" s="39"/>
      <c r="C663" s="306" t="s">
        <v>335</v>
      </c>
      <c r="D663" s="307"/>
      <c r="E663" s="308"/>
      <c r="F663" s="28" t="s">
        <v>13</v>
      </c>
      <c r="G663" s="32">
        <f>G662</f>
        <v>18</v>
      </c>
      <c r="H663" s="58"/>
      <c r="I663" s="57"/>
    </row>
    <row r="664" spans="1:9" ht="43.75" customHeight="1" x14ac:dyDescent="0.35">
      <c r="A664" s="12" t="s">
        <v>1305</v>
      </c>
      <c r="B664" s="39"/>
      <c r="C664" s="306" t="s">
        <v>336</v>
      </c>
      <c r="D664" s="307"/>
      <c r="E664" s="308"/>
      <c r="F664" s="28" t="s">
        <v>13</v>
      </c>
      <c r="G664" s="32">
        <v>70</v>
      </c>
      <c r="H664" s="58"/>
      <c r="I664" s="57"/>
    </row>
    <row r="665" spans="1:9" ht="43.75" customHeight="1" x14ac:dyDescent="0.35">
      <c r="A665" s="12" t="s">
        <v>1306</v>
      </c>
      <c r="B665" s="39"/>
      <c r="C665" s="306" t="s">
        <v>337</v>
      </c>
      <c r="D665" s="307"/>
      <c r="E665" s="308"/>
      <c r="F665" s="28" t="s">
        <v>13</v>
      </c>
      <c r="G665" s="32">
        <v>70</v>
      </c>
      <c r="H665" s="58"/>
      <c r="I665" s="57"/>
    </row>
    <row r="666" spans="1:9" ht="37.25" customHeight="1" x14ac:dyDescent="0.35">
      <c r="A666" s="322" t="s">
        <v>363</v>
      </c>
      <c r="B666" s="323"/>
      <c r="C666" s="323"/>
      <c r="D666" s="323"/>
      <c r="E666" s="323"/>
      <c r="F666" s="323"/>
      <c r="G666" s="323"/>
      <c r="H666" s="324"/>
      <c r="I666" s="44" t="s">
        <v>404</v>
      </c>
    </row>
    <row r="667" spans="1:9" ht="13" x14ac:dyDescent="0.35">
      <c r="A667" s="298" t="s">
        <v>925</v>
      </c>
      <c r="B667" s="298"/>
      <c r="C667" s="298"/>
      <c r="D667" s="298"/>
      <c r="E667" s="298"/>
      <c r="F667" s="298"/>
      <c r="G667" s="298"/>
      <c r="H667" s="298"/>
      <c r="I667" s="298"/>
    </row>
    <row r="668" spans="1:9" ht="29.5" customHeight="1" x14ac:dyDescent="0.35">
      <c r="A668" s="325" t="s">
        <v>1398</v>
      </c>
      <c r="B668" s="325"/>
      <c r="C668" s="325"/>
      <c r="D668" s="325"/>
      <c r="E668" s="325"/>
      <c r="F668" s="325"/>
      <c r="G668" s="325"/>
      <c r="H668" s="325"/>
      <c r="I668" s="325"/>
    </row>
    <row r="669" spans="1:9" ht="28.75" customHeight="1" x14ac:dyDescent="0.35">
      <c r="A669" s="6" t="s">
        <v>18</v>
      </c>
      <c r="B669" s="20" t="s">
        <v>374</v>
      </c>
      <c r="C669" s="326" t="s">
        <v>17</v>
      </c>
      <c r="D669" s="327"/>
      <c r="E669" s="328"/>
      <c r="F669" s="6" t="s">
        <v>0</v>
      </c>
      <c r="G669" s="7" t="s">
        <v>1</v>
      </c>
      <c r="H669" s="43" t="s">
        <v>2</v>
      </c>
      <c r="I669" s="20" t="s">
        <v>998</v>
      </c>
    </row>
    <row r="670" spans="1:9" s="71" customFormat="1" ht="29.5" customHeight="1" x14ac:dyDescent="0.35">
      <c r="A670" s="329" t="s">
        <v>364</v>
      </c>
      <c r="B670" s="330"/>
      <c r="C670" s="330"/>
      <c r="D670" s="330"/>
      <c r="E670" s="330"/>
      <c r="F670" s="330"/>
      <c r="G670" s="330"/>
      <c r="H670" s="331"/>
      <c r="I670" s="198" t="str">
        <f>I666</f>
        <v>R</v>
      </c>
    </row>
    <row r="671" spans="1:9" ht="43.75" customHeight="1" x14ac:dyDescent="0.35">
      <c r="A671" s="8" t="s">
        <v>1300</v>
      </c>
      <c r="B671" s="39"/>
      <c r="C671" s="309" t="s">
        <v>338</v>
      </c>
      <c r="D671" s="310"/>
      <c r="E671" s="311"/>
      <c r="F671" s="28"/>
      <c r="G671" s="32"/>
      <c r="H671" s="58"/>
      <c r="I671" s="57"/>
    </row>
    <row r="672" spans="1:9" ht="43.75" customHeight="1" x14ac:dyDescent="0.35">
      <c r="A672" s="12" t="s">
        <v>1307</v>
      </c>
      <c r="B672" s="39"/>
      <c r="C672" s="306" t="s">
        <v>339</v>
      </c>
      <c r="D672" s="307"/>
      <c r="E672" s="308"/>
      <c r="F672" s="28" t="s">
        <v>13</v>
      </c>
      <c r="G672" s="32">
        <v>15</v>
      </c>
      <c r="H672" s="58"/>
      <c r="I672" s="57"/>
    </row>
    <row r="673" spans="1:9" ht="43.75" customHeight="1" x14ac:dyDescent="0.35">
      <c r="A673" s="12" t="s">
        <v>1308</v>
      </c>
      <c r="B673" s="39"/>
      <c r="C673" s="306" t="s">
        <v>340</v>
      </c>
      <c r="D673" s="307"/>
      <c r="E673" s="308"/>
      <c r="F673" s="28" t="s">
        <v>13</v>
      </c>
      <c r="G673" s="32">
        <f>G662</f>
        <v>18</v>
      </c>
      <c r="H673" s="58"/>
      <c r="I673" s="57"/>
    </row>
    <row r="674" spans="1:9" ht="43.75" customHeight="1" x14ac:dyDescent="0.35">
      <c r="A674" s="12" t="s">
        <v>1309</v>
      </c>
      <c r="B674" s="39"/>
      <c r="C674" s="306" t="s">
        <v>341</v>
      </c>
      <c r="D674" s="307"/>
      <c r="E674" s="308"/>
      <c r="F674" s="28" t="s">
        <v>13</v>
      </c>
      <c r="G674" s="32">
        <v>15</v>
      </c>
      <c r="H674" s="58"/>
      <c r="I674" s="57"/>
    </row>
    <row r="675" spans="1:9" ht="43.75" customHeight="1" x14ac:dyDescent="0.35">
      <c r="A675" s="12" t="s">
        <v>1310</v>
      </c>
      <c r="B675" s="39"/>
      <c r="C675" s="306" t="s">
        <v>342</v>
      </c>
      <c r="D675" s="307"/>
      <c r="E675" s="308"/>
      <c r="F675" s="28" t="s">
        <v>13</v>
      </c>
      <c r="G675" s="32">
        <f>G674</f>
        <v>15</v>
      </c>
      <c r="H675" s="58"/>
      <c r="I675" s="57"/>
    </row>
    <row r="676" spans="1:9" ht="43.75" customHeight="1" x14ac:dyDescent="0.35">
      <c r="A676" s="12" t="s">
        <v>1311</v>
      </c>
      <c r="B676" s="39"/>
      <c r="C676" s="306" t="s">
        <v>343</v>
      </c>
      <c r="D676" s="307"/>
      <c r="E676" s="308"/>
      <c r="F676" s="28" t="s">
        <v>13</v>
      </c>
      <c r="G676" s="32">
        <f>G675</f>
        <v>15</v>
      </c>
      <c r="H676" s="58"/>
      <c r="I676" s="57"/>
    </row>
    <row r="677" spans="1:9" ht="46.25" customHeight="1" x14ac:dyDescent="0.35">
      <c r="A677" s="8" t="s">
        <v>1312</v>
      </c>
      <c r="B677" s="39"/>
      <c r="C677" s="309" t="s">
        <v>344</v>
      </c>
      <c r="D677" s="310"/>
      <c r="E677" s="311"/>
      <c r="F677" s="28"/>
      <c r="G677" s="32"/>
      <c r="H677" s="58"/>
      <c r="I677" s="57"/>
    </row>
    <row r="678" spans="1:9" ht="43.25" customHeight="1" x14ac:dyDescent="0.35">
      <c r="A678" s="12"/>
      <c r="B678" s="39"/>
      <c r="C678" s="306" t="s">
        <v>345</v>
      </c>
      <c r="D678" s="307"/>
      <c r="E678" s="308"/>
      <c r="F678" s="28"/>
      <c r="G678" s="32"/>
      <c r="H678" s="58"/>
      <c r="I678" s="57"/>
    </row>
    <row r="679" spans="1:9" ht="43.25" customHeight="1" x14ac:dyDescent="0.35">
      <c r="A679" s="12" t="s">
        <v>1313</v>
      </c>
      <c r="B679" s="39"/>
      <c r="C679" s="306" t="s">
        <v>346</v>
      </c>
      <c r="D679" s="307"/>
      <c r="E679" s="308"/>
      <c r="F679" s="28" t="s">
        <v>13</v>
      </c>
      <c r="G679" s="32">
        <v>20</v>
      </c>
      <c r="H679" s="58"/>
      <c r="I679" s="57"/>
    </row>
    <row r="680" spans="1:9" ht="46.25" customHeight="1" x14ac:dyDescent="0.35">
      <c r="A680" s="8" t="s">
        <v>1314</v>
      </c>
      <c r="B680" s="39"/>
      <c r="C680" s="309" t="s">
        <v>347</v>
      </c>
      <c r="D680" s="310"/>
      <c r="E680" s="311"/>
      <c r="F680" s="28"/>
      <c r="G680" s="32"/>
      <c r="H680" s="58"/>
      <c r="I680" s="57"/>
    </row>
    <row r="681" spans="1:9" ht="39.5" customHeight="1" x14ac:dyDescent="0.35">
      <c r="A681" s="5"/>
      <c r="B681" s="39"/>
      <c r="C681" s="306" t="s">
        <v>348</v>
      </c>
      <c r="D681" s="307"/>
      <c r="E681" s="308"/>
      <c r="F681" s="28"/>
      <c r="G681" s="32"/>
      <c r="H681" s="58"/>
      <c r="I681" s="57"/>
    </row>
    <row r="682" spans="1:9" ht="45.5" customHeight="1" x14ac:dyDescent="0.35">
      <c r="A682" s="12" t="s">
        <v>1315</v>
      </c>
      <c r="B682" s="39"/>
      <c r="C682" s="306" t="s">
        <v>349</v>
      </c>
      <c r="D682" s="307"/>
      <c r="E682" s="308"/>
      <c r="F682" s="28" t="s">
        <v>149</v>
      </c>
      <c r="G682" s="32">
        <v>8</v>
      </c>
      <c r="H682" s="58"/>
      <c r="I682" s="57"/>
    </row>
    <row r="683" spans="1:9" ht="43.25" customHeight="1" x14ac:dyDescent="0.35">
      <c r="A683" s="8" t="s">
        <v>1316</v>
      </c>
      <c r="B683" s="39"/>
      <c r="C683" s="309" t="s">
        <v>350</v>
      </c>
      <c r="D683" s="310"/>
      <c r="E683" s="311"/>
      <c r="F683" s="28"/>
      <c r="G683" s="32"/>
      <c r="H683" s="58"/>
      <c r="I683" s="61"/>
    </row>
    <row r="684" spans="1:9" ht="45.5" customHeight="1" x14ac:dyDescent="0.35">
      <c r="A684" s="12"/>
      <c r="B684" s="39"/>
      <c r="C684" s="306" t="s">
        <v>281</v>
      </c>
      <c r="D684" s="307"/>
      <c r="E684" s="308"/>
      <c r="F684" s="28"/>
      <c r="G684" s="32"/>
      <c r="H684" s="58"/>
      <c r="I684" s="57"/>
    </row>
    <row r="685" spans="1:9" ht="45.5" customHeight="1" x14ac:dyDescent="0.35">
      <c r="A685" s="12" t="s">
        <v>1317</v>
      </c>
      <c r="B685" s="39"/>
      <c r="C685" s="306" t="s">
        <v>351</v>
      </c>
      <c r="D685" s="307"/>
      <c r="E685" s="308"/>
      <c r="F685" s="28" t="s">
        <v>13</v>
      </c>
      <c r="G685" s="32">
        <v>55</v>
      </c>
      <c r="H685" s="58"/>
      <c r="I685" s="57"/>
    </row>
    <row r="686" spans="1:9" ht="45.5" customHeight="1" x14ac:dyDescent="0.35">
      <c r="A686" s="12" t="s">
        <v>1318</v>
      </c>
      <c r="B686" s="39"/>
      <c r="C686" s="306" t="s">
        <v>352</v>
      </c>
      <c r="D686" s="307"/>
      <c r="E686" s="308"/>
      <c r="F686" s="28" t="s">
        <v>13</v>
      </c>
      <c r="G686" s="32">
        <v>85</v>
      </c>
      <c r="H686" s="58"/>
      <c r="I686" s="57"/>
    </row>
    <row r="687" spans="1:9" ht="45.5" customHeight="1" x14ac:dyDescent="0.35">
      <c r="A687" s="12" t="s">
        <v>1319</v>
      </c>
      <c r="B687" s="39"/>
      <c r="C687" s="306" t="s">
        <v>353</v>
      </c>
      <c r="D687" s="307"/>
      <c r="E687" s="308"/>
      <c r="F687" s="28" t="s">
        <v>13</v>
      </c>
      <c r="G687" s="32">
        <v>75</v>
      </c>
      <c r="H687" s="58"/>
      <c r="I687" s="57"/>
    </row>
    <row r="688" spans="1:9" ht="37.25" customHeight="1" x14ac:dyDescent="0.35">
      <c r="A688" s="322" t="s">
        <v>363</v>
      </c>
      <c r="B688" s="323"/>
      <c r="C688" s="323"/>
      <c r="D688" s="323"/>
      <c r="E688" s="323"/>
      <c r="F688" s="323"/>
      <c r="G688" s="323"/>
      <c r="H688" s="324"/>
      <c r="I688" s="44" t="s">
        <v>404</v>
      </c>
    </row>
    <row r="689" spans="1:9" ht="13" x14ac:dyDescent="0.35">
      <c r="A689" s="298" t="s">
        <v>925</v>
      </c>
      <c r="B689" s="298"/>
      <c r="C689" s="298"/>
      <c r="D689" s="298"/>
      <c r="E689" s="298"/>
      <c r="F689" s="298"/>
      <c r="G689" s="298"/>
      <c r="H689" s="298"/>
      <c r="I689" s="298"/>
    </row>
    <row r="690" spans="1:9" ht="29.5" customHeight="1" x14ac:dyDescent="0.35">
      <c r="A690" s="325" t="s">
        <v>1398</v>
      </c>
      <c r="B690" s="325"/>
      <c r="C690" s="325"/>
      <c r="D690" s="325"/>
      <c r="E690" s="325"/>
      <c r="F690" s="325"/>
      <c r="G690" s="325"/>
      <c r="H690" s="325"/>
      <c r="I690" s="325"/>
    </row>
    <row r="691" spans="1:9" ht="28.75" customHeight="1" x14ac:dyDescent="0.35">
      <c r="A691" s="6" t="s">
        <v>18</v>
      </c>
      <c r="B691" s="20" t="s">
        <v>374</v>
      </c>
      <c r="C691" s="326" t="s">
        <v>17</v>
      </c>
      <c r="D691" s="327"/>
      <c r="E691" s="328"/>
      <c r="F691" s="6" t="s">
        <v>0</v>
      </c>
      <c r="G691" s="7" t="s">
        <v>1</v>
      </c>
      <c r="H691" s="43" t="s">
        <v>2</v>
      </c>
      <c r="I691" s="20" t="s">
        <v>998</v>
      </c>
    </row>
    <row r="692" spans="1:9" s="71" customFormat="1" ht="29.5" customHeight="1" x14ac:dyDescent="0.35">
      <c r="A692" s="295" t="s">
        <v>364</v>
      </c>
      <c r="B692" s="301"/>
      <c r="C692" s="301"/>
      <c r="D692" s="301"/>
      <c r="E692" s="301"/>
      <c r="F692" s="302"/>
      <c r="G692" s="188"/>
      <c r="H692" s="196"/>
      <c r="I692" s="198" t="str">
        <f>I688</f>
        <v>R</v>
      </c>
    </row>
    <row r="693" spans="1:9" s="71" customFormat="1" ht="29.5" customHeight="1" x14ac:dyDescent="0.35">
      <c r="A693" s="8" t="s">
        <v>1320</v>
      </c>
      <c r="B693" s="39"/>
      <c r="C693" s="309" t="s">
        <v>286</v>
      </c>
      <c r="D693" s="310"/>
      <c r="E693" s="311"/>
      <c r="F693" s="28"/>
      <c r="G693" s="32"/>
      <c r="H693" s="186"/>
      <c r="I693" s="212"/>
    </row>
    <row r="694" spans="1:9" s="71" customFormat="1" ht="29.5" customHeight="1" x14ac:dyDescent="0.35">
      <c r="A694" s="12"/>
      <c r="B694" s="39"/>
      <c r="C694" s="306" t="s">
        <v>354</v>
      </c>
      <c r="D694" s="307"/>
      <c r="E694" s="308"/>
      <c r="F694" s="28"/>
      <c r="G694" s="32"/>
      <c r="H694" s="186"/>
      <c r="I694" s="212"/>
    </row>
    <row r="695" spans="1:9" ht="69.5" customHeight="1" x14ac:dyDescent="0.35">
      <c r="A695" s="12" t="s">
        <v>1321</v>
      </c>
      <c r="B695" s="39"/>
      <c r="C695" s="306" t="s">
        <v>355</v>
      </c>
      <c r="D695" s="307"/>
      <c r="E695" s="308"/>
      <c r="F695" s="28" t="s">
        <v>64</v>
      </c>
      <c r="G695" s="32">
        <v>2</v>
      </c>
      <c r="H695" s="58"/>
      <c r="I695" s="57"/>
    </row>
    <row r="696" spans="1:9" ht="52.25" customHeight="1" x14ac:dyDescent="0.35">
      <c r="A696" s="8" t="s">
        <v>1322</v>
      </c>
      <c r="B696" s="39"/>
      <c r="C696" s="306" t="s">
        <v>356</v>
      </c>
      <c r="D696" s="307"/>
      <c r="E696" s="308"/>
      <c r="F696" s="28" t="s">
        <v>8</v>
      </c>
      <c r="G696" s="32">
        <v>20</v>
      </c>
      <c r="H696" s="58"/>
      <c r="I696" s="57"/>
    </row>
    <row r="697" spans="1:9" ht="52.25" customHeight="1" x14ac:dyDescent="0.35">
      <c r="A697" s="8" t="s">
        <v>1323</v>
      </c>
      <c r="B697" s="39"/>
      <c r="C697" s="306" t="s">
        <v>291</v>
      </c>
      <c r="D697" s="307"/>
      <c r="E697" s="308"/>
      <c r="F697" s="28" t="s">
        <v>292</v>
      </c>
      <c r="G697" s="32">
        <v>4</v>
      </c>
      <c r="H697" s="58"/>
      <c r="I697" s="57"/>
    </row>
    <row r="698" spans="1:9" ht="52.25" customHeight="1" x14ac:dyDescent="0.35">
      <c r="A698" s="8" t="s">
        <v>1324</v>
      </c>
      <c r="B698" s="39"/>
      <c r="C698" s="306" t="s">
        <v>357</v>
      </c>
      <c r="D698" s="307"/>
      <c r="E698" s="308"/>
      <c r="F698" s="28" t="s">
        <v>13</v>
      </c>
      <c r="G698" s="32">
        <v>80</v>
      </c>
      <c r="H698" s="58"/>
      <c r="I698" s="57"/>
    </row>
    <row r="699" spans="1:9" ht="52.25" customHeight="1" x14ac:dyDescent="0.35">
      <c r="A699" s="8" t="s">
        <v>1325</v>
      </c>
      <c r="B699" s="39"/>
      <c r="C699" s="306" t="s">
        <v>358</v>
      </c>
      <c r="D699" s="307"/>
      <c r="E699" s="308"/>
      <c r="F699" s="28" t="s">
        <v>11</v>
      </c>
      <c r="G699" s="32">
        <v>15</v>
      </c>
      <c r="H699" s="58"/>
      <c r="I699" s="57"/>
    </row>
    <row r="700" spans="1:9" ht="39.5" customHeight="1" x14ac:dyDescent="0.35">
      <c r="A700" s="8" t="s">
        <v>1326</v>
      </c>
      <c r="B700" s="39"/>
      <c r="C700" s="309" t="s">
        <v>359</v>
      </c>
      <c r="D700" s="310"/>
      <c r="E700" s="311"/>
      <c r="F700" s="28"/>
      <c r="G700" s="32"/>
      <c r="H700" s="58"/>
      <c r="I700" s="57"/>
    </row>
    <row r="701" spans="1:9" ht="43.25" customHeight="1" x14ac:dyDescent="0.35">
      <c r="A701" s="4" t="s">
        <v>1327</v>
      </c>
      <c r="B701" s="39"/>
      <c r="C701" s="306" t="s">
        <v>360</v>
      </c>
      <c r="D701" s="307"/>
      <c r="E701" s="308"/>
      <c r="F701" s="28" t="s">
        <v>149</v>
      </c>
      <c r="G701" s="32">
        <v>4</v>
      </c>
      <c r="H701" s="58"/>
      <c r="I701" s="57"/>
    </row>
    <row r="702" spans="1:9" ht="43.25" customHeight="1" x14ac:dyDescent="0.35">
      <c r="A702" s="4" t="s">
        <v>1328</v>
      </c>
      <c r="B702" s="39"/>
      <c r="C702" s="306" t="s">
        <v>361</v>
      </c>
      <c r="D702" s="307"/>
      <c r="E702" s="308"/>
      <c r="F702" s="282" t="s">
        <v>149</v>
      </c>
      <c r="G702" s="32">
        <v>4</v>
      </c>
      <c r="H702" s="283"/>
      <c r="I702" s="57"/>
    </row>
    <row r="703" spans="1:9" ht="43.25" customHeight="1" x14ac:dyDescent="0.35">
      <c r="A703" s="9" t="s">
        <v>1661</v>
      </c>
      <c r="B703" s="202"/>
      <c r="C703" s="309" t="s">
        <v>1664</v>
      </c>
      <c r="D703" s="310"/>
      <c r="E703" s="311"/>
      <c r="F703" s="286"/>
      <c r="G703" s="287"/>
      <c r="H703" s="288"/>
      <c r="I703" s="289"/>
    </row>
    <row r="704" spans="1:9" ht="43.25" customHeight="1" x14ac:dyDescent="0.35">
      <c r="A704" s="4" t="s">
        <v>1662</v>
      </c>
      <c r="B704" s="39"/>
      <c r="C704" s="306" t="s">
        <v>1663</v>
      </c>
      <c r="D704" s="307"/>
      <c r="E704" s="308"/>
      <c r="F704" s="282" t="s">
        <v>6</v>
      </c>
      <c r="G704" s="32">
        <v>1</v>
      </c>
      <c r="H704" s="283"/>
      <c r="I704" s="57">
        <v>8000000</v>
      </c>
    </row>
    <row r="705" spans="1:9" ht="43.25" customHeight="1" x14ac:dyDescent="0.35">
      <c r="A705" s="4" t="s">
        <v>1665</v>
      </c>
      <c r="B705" s="284"/>
      <c r="C705" s="383" t="s">
        <v>1666</v>
      </c>
      <c r="D705" s="384"/>
      <c r="E705" s="385"/>
      <c r="F705" s="282" t="s">
        <v>7</v>
      </c>
      <c r="G705" s="285"/>
      <c r="H705" s="283">
        <f>I704</f>
        <v>8000000</v>
      </c>
      <c r="I705" s="57"/>
    </row>
    <row r="706" spans="1:9" ht="37.25" customHeight="1" x14ac:dyDescent="0.35">
      <c r="A706" s="322" t="s">
        <v>1329</v>
      </c>
      <c r="B706" s="323"/>
      <c r="C706" s="323"/>
      <c r="D706" s="323"/>
      <c r="E706" s="323"/>
      <c r="F706" s="323"/>
      <c r="G706" s="323"/>
      <c r="H706" s="324"/>
      <c r="I706" s="44" t="s">
        <v>404</v>
      </c>
    </row>
  </sheetData>
  <mergeCells count="616">
    <mergeCell ref="C703:E703"/>
    <mergeCell ref="C704:E704"/>
    <mergeCell ref="C705:E705"/>
    <mergeCell ref="C202:E202"/>
    <mergeCell ref="C203:E203"/>
    <mergeCell ref="C201:E201"/>
    <mergeCell ref="C185:E185"/>
    <mergeCell ref="C177:E177"/>
    <mergeCell ref="C191:E191"/>
    <mergeCell ref="C192:E192"/>
    <mergeCell ref="C193:E193"/>
    <mergeCell ref="C633:E633"/>
    <mergeCell ref="C634:E634"/>
    <mergeCell ref="C623:E623"/>
    <mergeCell ref="C624:E624"/>
    <mergeCell ref="C625:E625"/>
    <mergeCell ref="C626:E626"/>
    <mergeCell ref="C644:E644"/>
    <mergeCell ref="A666:H666"/>
    <mergeCell ref="C662:E662"/>
    <mergeCell ref="C663:E663"/>
    <mergeCell ref="C664:E664"/>
    <mergeCell ref="C665:E665"/>
    <mergeCell ref="A667:I667"/>
    <mergeCell ref="A668:I668"/>
    <mergeCell ref="C658:E658"/>
    <mergeCell ref="C659:E659"/>
    <mergeCell ref="C660:E660"/>
    <mergeCell ref="C653:E653"/>
    <mergeCell ref="C654:E654"/>
    <mergeCell ref="C257:E257"/>
    <mergeCell ref="A426:I426"/>
    <mergeCell ref="A427:I427"/>
    <mergeCell ref="C428:E428"/>
    <mergeCell ref="A451:H451"/>
    <mergeCell ref="A452:I452"/>
    <mergeCell ref="A453:I453"/>
    <mergeCell ref="C454:E454"/>
    <mergeCell ref="A455:H455"/>
    <mergeCell ref="A429:H429"/>
    <mergeCell ref="C276:E276"/>
    <mergeCell ref="C277:E277"/>
    <mergeCell ref="C283:E283"/>
    <mergeCell ref="C274:E274"/>
    <mergeCell ref="C275:E275"/>
    <mergeCell ref="A278:H278"/>
    <mergeCell ref="C263:E263"/>
    <mergeCell ref="C269:E269"/>
    <mergeCell ref="C270:E270"/>
    <mergeCell ref="C271:E271"/>
    <mergeCell ref="C272:E272"/>
    <mergeCell ref="C273:E273"/>
    <mergeCell ref="D313:E313"/>
    <mergeCell ref="A334:H334"/>
    <mergeCell ref="C88:E88"/>
    <mergeCell ref="C89:E89"/>
    <mergeCell ref="C90:E90"/>
    <mergeCell ref="C107:E107"/>
    <mergeCell ref="C108:E108"/>
    <mergeCell ref="C93:E93"/>
    <mergeCell ref="C94:E94"/>
    <mergeCell ref="C311:E311"/>
    <mergeCell ref="D312:E312"/>
    <mergeCell ref="C261:E261"/>
    <mergeCell ref="C262:E262"/>
    <mergeCell ref="A264:H264"/>
    <mergeCell ref="A265:I265"/>
    <mergeCell ref="A266:I266"/>
    <mergeCell ref="C267:E267"/>
    <mergeCell ref="A268:F268"/>
    <mergeCell ref="C258:E258"/>
    <mergeCell ref="C95:E95"/>
    <mergeCell ref="A1:I1"/>
    <mergeCell ref="A26:F26"/>
    <mergeCell ref="A27:I27"/>
    <mergeCell ref="A28:I28"/>
    <mergeCell ref="C29:E29"/>
    <mergeCell ref="A30:F30"/>
    <mergeCell ref="C87:E87"/>
    <mergeCell ref="C61:E61"/>
    <mergeCell ref="C62:E62"/>
    <mergeCell ref="C63:E63"/>
    <mergeCell ref="C64:E64"/>
    <mergeCell ref="C65:E65"/>
    <mergeCell ref="C66:E66"/>
    <mergeCell ref="C51:E51"/>
    <mergeCell ref="C60:E60"/>
    <mergeCell ref="C45:E45"/>
    <mergeCell ref="C80:E80"/>
    <mergeCell ref="A83:I83"/>
    <mergeCell ref="C84:E84"/>
    <mergeCell ref="A85:F85"/>
    <mergeCell ref="C49:E49"/>
    <mergeCell ref="C50:E50"/>
    <mergeCell ref="C43:E43"/>
    <mergeCell ref="C44:E44"/>
    <mergeCell ref="C661:E661"/>
    <mergeCell ref="A52:F52"/>
    <mergeCell ref="C57:E57"/>
    <mergeCell ref="C58:E58"/>
    <mergeCell ref="A56:F56"/>
    <mergeCell ref="A81:F81"/>
    <mergeCell ref="C59:E59"/>
    <mergeCell ref="A53:I53"/>
    <mergeCell ref="A54:I54"/>
    <mergeCell ref="C55:E55"/>
    <mergeCell ref="C259:E259"/>
    <mergeCell ref="C260:E260"/>
    <mergeCell ref="C251:E251"/>
    <mergeCell ref="C252:E252"/>
    <mergeCell ref="C253:E253"/>
    <mergeCell ref="C254:E254"/>
    <mergeCell ref="C255:E255"/>
    <mergeCell ref="A110:F110"/>
    <mergeCell ref="A111:I111"/>
    <mergeCell ref="A112:I112"/>
    <mergeCell ref="C113:E113"/>
    <mergeCell ref="A114:F114"/>
    <mergeCell ref="C195:E195"/>
    <mergeCell ref="C194:E194"/>
    <mergeCell ref="C96:E96"/>
    <mergeCell ref="C97:E97"/>
    <mergeCell ref="C98:E98"/>
    <mergeCell ref="C91:E91"/>
    <mergeCell ref="C92:E92"/>
    <mergeCell ref="C103:E103"/>
    <mergeCell ref="C105:E105"/>
    <mergeCell ref="C604:E604"/>
    <mergeCell ref="C598:E598"/>
    <mergeCell ref="C599:E599"/>
    <mergeCell ref="C600:E600"/>
    <mergeCell ref="C601:E601"/>
    <mergeCell ref="C602:E602"/>
    <mergeCell ref="C603:E603"/>
    <mergeCell ref="C175:E175"/>
    <mergeCell ref="C176:E176"/>
    <mergeCell ref="C178:E178"/>
    <mergeCell ref="C179:E179"/>
    <mergeCell ref="C180:E180"/>
    <mergeCell ref="C167:E167"/>
    <mergeCell ref="C168:E168"/>
    <mergeCell ref="C170:E170"/>
    <mergeCell ref="C576:E576"/>
    <mergeCell ref="C577:E577"/>
    <mergeCell ref="C684:E684"/>
    <mergeCell ref="C669:E669"/>
    <mergeCell ref="C672:E672"/>
    <mergeCell ref="A670:H670"/>
    <mergeCell ref="A688:H688"/>
    <mergeCell ref="A689:I689"/>
    <mergeCell ref="A690:I690"/>
    <mergeCell ref="C691:E691"/>
    <mergeCell ref="C694:E694"/>
    <mergeCell ref="C678:E678"/>
    <mergeCell ref="C679:E679"/>
    <mergeCell ref="C676:E676"/>
    <mergeCell ref="C677:E677"/>
    <mergeCell ref="A706:H706"/>
    <mergeCell ref="C695:E695"/>
    <mergeCell ref="C696:E696"/>
    <mergeCell ref="C697:E697"/>
    <mergeCell ref="C698:E698"/>
    <mergeCell ref="C699:E699"/>
    <mergeCell ref="C700:E700"/>
    <mergeCell ref="C675:E675"/>
    <mergeCell ref="C627:E627"/>
    <mergeCell ref="C628:E628"/>
    <mergeCell ref="C680:E680"/>
    <mergeCell ref="C681:E681"/>
    <mergeCell ref="C673:E673"/>
    <mergeCell ref="C674:E674"/>
    <mergeCell ref="A692:F692"/>
    <mergeCell ref="C685:E685"/>
    <mergeCell ref="C686:E686"/>
    <mergeCell ref="C687:E687"/>
    <mergeCell ref="C682:E682"/>
    <mergeCell ref="C683:E683"/>
    <mergeCell ref="C693:E693"/>
    <mergeCell ref="C701:E701"/>
    <mergeCell ref="C702:E702"/>
    <mergeCell ref="C671:E671"/>
    <mergeCell ref="C617:E617"/>
    <mergeCell ref="C618:E618"/>
    <mergeCell ref="C619:E619"/>
    <mergeCell ref="C620:E620"/>
    <mergeCell ref="C621:E621"/>
    <mergeCell ref="C622:E622"/>
    <mergeCell ref="C655:E655"/>
    <mergeCell ref="C656:E656"/>
    <mergeCell ref="C657:E657"/>
    <mergeCell ref="C648:E648"/>
    <mergeCell ref="C649:E649"/>
    <mergeCell ref="C650:E650"/>
    <mergeCell ref="C651:E651"/>
    <mergeCell ref="C652:E652"/>
    <mergeCell ref="C630:E630"/>
    <mergeCell ref="C631:E631"/>
    <mergeCell ref="C632:E632"/>
    <mergeCell ref="A645:H645"/>
    <mergeCell ref="A641:H641"/>
    <mergeCell ref="A642:I642"/>
    <mergeCell ref="A643:I643"/>
    <mergeCell ref="C635:E635"/>
    <mergeCell ref="C647:E647"/>
    <mergeCell ref="C629:E629"/>
    <mergeCell ref="C608:E608"/>
    <mergeCell ref="C609:E609"/>
    <mergeCell ref="C615:E615"/>
    <mergeCell ref="C616:E616"/>
    <mergeCell ref="C597:E597"/>
    <mergeCell ref="C581:E581"/>
    <mergeCell ref="C582:E582"/>
    <mergeCell ref="C583:E583"/>
    <mergeCell ref="C589:E589"/>
    <mergeCell ref="C590:E590"/>
    <mergeCell ref="C591:E591"/>
    <mergeCell ref="C596:E596"/>
    <mergeCell ref="A588:H588"/>
    <mergeCell ref="A610:H610"/>
    <mergeCell ref="A611:I611"/>
    <mergeCell ref="A612:I612"/>
    <mergeCell ref="C613:E613"/>
    <mergeCell ref="A614:H614"/>
    <mergeCell ref="C605:E605"/>
    <mergeCell ref="C606:E606"/>
    <mergeCell ref="C607:E607"/>
    <mergeCell ref="C578:E578"/>
    <mergeCell ref="C579:E579"/>
    <mergeCell ref="C580:E580"/>
    <mergeCell ref="C592:E592"/>
    <mergeCell ref="C593:E593"/>
    <mergeCell ref="C594:E594"/>
    <mergeCell ref="C595:E595"/>
    <mergeCell ref="A586:I586"/>
    <mergeCell ref="C587:E587"/>
    <mergeCell ref="A584:H584"/>
    <mergeCell ref="A585:I585"/>
    <mergeCell ref="C556:E556"/>
    <mergeCell ref="C557:E557"/>
    <mergeCell ref="C558:E558"/>
    <mergeCell ref="C559:E559"/>
    <mergeCell ref="C560:E560"/>
    <mergeCell ref="C575:E575"/>
    <mergeCell ref="C569:E569"/>
    <mergeCell ref="C570:E570"/>
    <mergeCell ref="C571:E571"/>
    <mergeCell ref="C572:E572"/>
    <mergeCell ref="C573:E573"/>
    <mergeCell ref="C574:E574"/>
    <mergeCell ref="C561:E561"/>
    <mergeCell ref="C567:E567"/>
    <mergeCell ref="C568:E568"/>
    <mergeCell ref="A562:H562"/>
    <mergeCell ref="A563:I563"/>
    <mergeCell ref="A564:I564"/>
    <mergeCell ref="C565:E565"/>
    <mergeCell ref="A566:H566"/>
    <mergeCell ref="C550:E550"/>
    <mergeCell ref="C551:E551"/>
    <mergeCell ref="C552:E552"/>
    <mergeCell ref="C553:E553"/>
    <mergeCell ref="C554:E554"/>
    <mergeCell ref="C555:E555"/>
    <mergeCell ref="C544:E544"/>
    <mergeCell ref="C545:E545"/>
    <mergeCell ref="C546:E546"/>
    <mergeCell ref="C547:E547"/>
    <mergeCell ref="C548:E548"/>
    <mergeCell ref="C549:E549"/>
    <mergeCell ref="C539:E539"/>
    <mergeCell ref="C540:E540"/>
    <mergeCell ref="C541:E541"/>
    <mergeCell ref="C542:E542"/>
    <mergeCell ref="C543:E543"/>
    <mergeCell ref="C527:E527"/>
    <mergeCell ref="C528:E528"/>
    <mergeCell ref="C529:E529"/>
    <mergeCell ref="C530:E530"/>
    <mergeCell ref="C531:E531"/>
    <mergeCell ref="C532:E532"/>
    <mergeCell ref="A533:H533"/>
    <mergeCell ref="A534:I534"/>
    <mergeCell ref="A535:I535"/>
    <mergeCell ref="C536:E536"/>
    <mergeCell ref="A537:H537"/>
    <mergeCell ref="C525:E525"/>
    <mergeCell ref="C526:E526"/>
    <mergeCell ref="C515:E515"/>
    <mergeCell ref="C516:E516"/>
    <mergeCell ref="C517:E517"/>
    <mergeCell ref="C518:E518"/>
    <mergeCell ref="C519:E519"/>
    <mergeCell ref="C520:E520"/>
    <mergeCell ref="C538:E538"/>
    <mergeCell ref="C521:E521"/>
    <mergeCell ref="A504:H504"/>
    <mergeCell ref="A505:I505"/>
    <mergeCell ref="A506:I506"/>
    <mergeCell ref="C507:E507"/>
    <mergeCell ref="A508:H508"/>
    <mergeCell ref="C522:E522"/>
    <mergeCell ref="C523:E523"/>
    <mergeCell ref="C524:E524"/>
    <mergeCell ref="C466:E466"/>
    <mergeCell ref="C467:E467"/>
    <mergeCell ref="C468:E468"/>
    <mergeCell ref="C469:E469"/>
    <mergeCell ref="C511:E511"/>
    <mergeCell ref="C512:E512"/>
    <mergeCell ref="C513:E513"/>
    <mergeCell ref="C514:E514"/>
    <mergeCell ref="C502:E502"/>
    <mergeCell ref="C503:E503"/>
    <mergeCell ref="C485:E485"/>
    <mergeCell ref="C486:E486"/>
    <mergeCell ref="C487:E487"/>
    <mergeCell ref="C488:E488"/>
    <mergeCell ref="C472:E472"/>
    <mergeCell ref="C473:E473"/>
    <mergeCell ref="C474:E474"/>
    <mergeCell ref="C475:E475"/>
    <mergeCell ref="C481:E481"/>
    <mergeCell ref="C482:E482"/>
    <mergeCell ref="A476:H476"/>
    <mergeCell ref="A477:I477"/>
    <mergeCell ref="A478:I478"/>
    <mergeCell ref="C479:E479"/>
    <mergeCell ref="A480:F480"/>
    <mergeCell ref="C330:E330"/>
    <mergeCell ref="A279:I279"/>
    <mergeCell ref="C328:E328"/>
    <mergeCell ref="A280:I280"/>
    <mergeCell ref="A281:I281"/>
    <mergeCell ref="C282:E282"/>
    <mergeCell ref="A308:I308"/>
    <mergeCell ref="C284:E284"/>
    <mergeCell ref="D285:E285"/>
    <mergeCell ref="C288:E288"/>
    <mergeCell ref="C298:E298"/>
    <mergeCell ref="D299:E299"/>
    <mergeCell ref="D300:E300"/>
    <mergeCell ref="A306:H306"/>
    <mergeCell ref="A307:I307"/>
    <mergeCell ref="C309:E309"/>
    <mergeCell ref="D314:E314"/>
    <mergeCell ref="C316:E316"/>
    <mergeCell ref="D317:E317"/>
    <mergeCell ref="C322:E322"/>
    <mergeCell ref="C323:E323"/>
    <mergeCell ref="D324:E324"/>
    <mergeCell ref="D326:E326"/>
    <mergeCell ref="A310:G310"/>
    <mergeCell ref="C256:E256"/>
    <mergeCell ref="C241:E241"/>
    <mergeCell ref="C242:E242"/>
    <mergeCell ref="C243:E243"/>
    <mergeCell ref="C249:E249"/>
    <mergeCell ref="C250:E250"/>
    <mergeCell ref="A244:H244"/>
    <mergeCell ref="A245:I245"/>
    <mergeCell ref="A246:I246"/>
    <mergeCell ref="C247:E247"/>
    <mergeCell ref="A248:F248"/>
    <mergeCell ref="C238:E238"/>
    <mergeCell ref="C239:E239"/>
    <mergeCell ref="C240:E240"/>
    <mergeCell ref="C227:E227"/>
    <mergeCell ref="C233:E233"/>
    <mergeCell ref="C234:E234"/>
    <mergeCell ref="C235:E235"/>
    <mergeCell ref="C236:E236"/>
    <mergeCell ref="C237:E237"/>
    <mergeCell ref="A228:H228"/>
    <mergeCell ref="A229:I229"/>
    <mergeCell ref="A230:I230"/>
    <mergeCell ref="C231:E231"/>
    <mergeCell ref="A232:F232"/>
    <mergeCell ref="C221:E221"/>
    <mergeCell ref="C222:E222"/>
    <mergeCell ref="C223:E223"/>
    <mergeCell ref="C224:E224"/>
    <mergeCell ref="C225:E225"/>
    <mergeCell ref="C226:E226"/>
    <mergeCell ref="C215:E215"/>
    <mergeCell ref="C216:E216"/>
    <mergeCell ref="C217:E217"/>
    <mergeCell ref="C218:E218"/>
    <mergeCell ref="C219:E219"/>
    <mergeCell ref="C220:E220"/>
    <mergeCell ref="C212:E212"/>
    <mergeCell ref="C213:E213"/>
    <mergeCell ref="C214:E214"/>
    <mergeCell ref="C199:E199"/>
    <mergeCell ref="C200:E200"/>
    <mergeCell ref="C209:E209"/>
    <mergeCell ref="C210:E210"/>
    <mergeCell ref="C211:E211"/>
    <mergeCell ref="A204:H204"/>
    <mergeCell ref="A205:I205"/>
    <mergeCell ref="A206:I206"/>
    <mergeCell ref="A207:I207"/>
    <mergeCell ref="C208:E208"/>
    <mergeCell ref="C196:E196"/>
    <mergeCell ref="C197:E197"/>
    <mergeCell ref="C198:E198"/>
    <mergeCell ref="C181:E181"/>
    <mergeCell ref="C182:E182"/>
    <mergeCell ref="C183:E183"/>
    <mergeCell ref="C184:E184"/>
    <mergeCell ref="A186:H186"/>
    <mergeCell ref="A187:I187"/>
    <mergeCell ref="A188:I188"/>
    <mergeCell ref="C189:E189"/>
    <mergeCell ref="A190:F190"/>
    <mergeCell ref="C158:E158"/>
    <mergeCell ref="C159:E159"/>
    <mergeCell ref="C160:E160"/>
    <mergeCell ref="C151:E151"/>
    <mergeCell ref="C153:E153"/>
    <mergeCell ref="C154:E154"/>
    <mergeCell ref="C174:E174"/>
    <mergeCell ref="C152:E152"/>
    <mergeCell ref="C161:E161"/>
    <mergeCell ref="C157:E157"/>
    <mergeCell ref="A162:H162"/>
    <mergeCell ref="A163:I163"/>
    <mergeCell ref="A164:I164"/>
    <mergeCell ref="C165:E165"/>
    <mergeCell ref="A166:F166"/>
    <mergeCell ref="C171:E171"/>
    <mergeCell ref="C172:E172"/>
    <mergeCell ref="C173:E173"/>
    <mergeCell ref="C155:E155"/>
    <mergeCell ref="C156:E156"/>
    <mergeCell ref="C169:E169"/>
    <mergeCell ref="C145:E145"/>
    <mergeCell ref="C146:E146"/>
    <mergeCell ref="C147:E147"/>
    <mergeCell ref="C148:E148"/>
    <mergeCell ref="C149:E149"/>
    <mergeCell ref="C150:E150"/>
    <mergeCell ref="C134:E134"/>
    <mergeCell ref="C135:E135"/>
    <mergeCell ref="C136:E136"/>
    <mergeCell ref="C137:E137"/>
    <mergeCell ref="C143:E143"/>
    <mergeCell ref="C144:E144"/>
    <mergeCell ref="A138:H138"/>
    <mergeCell ref="A139:I139"/>
    <mergeCell ref="C142:E142"/>
    <mergeCell ref="A140:I140"/>
    <mergeCell ref="A141:I141"/>
    <mergeCell ref="C129:E129"/>
    <mergeCell ref="C130:E130"/>
    <mergeCell ref="C131:E131"/>
    <mergeCell ref="C132:E132"/>
    <mergeCell ref="C133:E133"/>
    <mergeCell ref="C118:E118"/>
    <mergeCell ref="C119:E119"/>
    <mergeCell ref="C120:E120"/>
    <mergeCell ref="C121:E121"/>
    <mergeCell ref="C122:E122"/>
    <mergeCell ref="C127:E127"/>
    <mergeCell ref="A126:I126"/>
    <mergeCell ref="C128:E128"/>
    <mergeCell ref="A123:F123"/>
    <mergeCell ref="C109:E109"/>
    <mergeCell ref="A125:I125"/>
    <mergeCell ref="C73:E73"/>
    <mergeCell ref="C74:E74"/>
    <mergeCell ref="C75:E75"/>
    <mergeCell ref="C76:E76"/>
    <mergeCell ref="C67:E67"/>
    <mergeCell ref="C68:E68"/>
    <mergeCell ref="C69:E69"/>
    <mergeCell ref="C70:E70"/>
    <mergeCell ref="C71:E71"/>
    <mergeCell ref="C72:E72"/>
    <mergeCell ref="C77:E77"/>
    <mergeCell ref="C86:E86"/>
    <mergeCell ref="C115:E115"/>
    <mergeCell ref="C116:E116"/>
    <mergeCell ref="C117:E117"/>
    <mergeCell ref="C106:E106"/>
    <mergeCell ref="C99:E99"/>
    <mergeCell ref="C100:E100"/>
    <mergeCell ref="C101:E101"/>
    <mergeCell ref="C104:E104"/>
    <mergeCell ref="C102:E102"/>
    <mergeCell ref="A82:I82"/>
    <mergeCell ref="C41:E41"/>
    <mergeCell ref="C42:E42"/>
    <mergeCell ref="C38:E38"/>
    <mergeCell ref="C39:E39"/>
    <mergeCell ref="C40:E40"/>
    <mergeCell ref="C46:E46"/>
    <mergeCell ref="C47:E47"/>
    <mergeCell ref="C48:E48"/>
    <mergeCell ref="C20:E20"/>
    <mergeCell ref="C21:E21"/>
    <mergeCell ref="C22:E22"/>
    <mergeCell ref="C23:E23"/>
    <mergeCell ref="C24:E24"/>
    <mergeCell ref="C25:E25"/>
    <mergeCell ref="C31:E31"/>
    <mergeCell ref="C32:E32"/>
    <mergeCell ref="C33:E33"/>
    <mergeCell ref="A2:I2"/>
    <mergeCell ref="C3:E3"/>
    <mergeCell ref="C4:E4"/>
    <mergeCell ref="C5:E5"/>
    <mergeCell ref="C6:E6"/>
    <mergeCell ref="C7:E7"/>
    <mergeCell ref="C78:E78"/>
    <mergeCell ref="C79:E79"/>
    <mergeCell ref="C14:E14"/>
    <mergeCell ref="C15:E15"/>
    <mergeCell ref="C16:E16"/>
    <mergeCell ref="C17:E17"/>
    <mergeCell ref="C18:E18"/>
    <mergeCell ref="C19:E19"/>
    <mergeCell ref="C8:E8"/>
    <mergeCell ref="C9:E9"/>
    <mergeCell ref="C10:E10"/>
    <mergeCell ref="C11:E11"/>
    <mergeCell ref="C12:E12"/>
    <mergeCell ref="C13:E13"/>
    <mergeCell ref="C37:E37"/>
    <mergeCell ref="C34:E34"/>
    <mergeCell ref="C35:E35"/>
    <mergeCell ref="C36:E36"/>
    <mergeCell ref="C331:E331"/>
    <mergeCell ref="C350:E350"/>
    <mergeCell ref="C358:E358"/>
    <mergeCell ref="C369:E369"/>
    <mergeCell ref="C337:E337"/>
    <mergeCell ref="A338:F338"/>
    <mergeCell ref="A362:H362"/>
    <mergeCell ref="A363:I363"/>
    <mergeCell ref="A364:I364"/>
    <mergeCell ref="C365:E365"/>
    <mergeCell ref="A366:H366"/>
    <mergeCell ref="A335:I335"/>
    <mergeCell ref="A336:I336"/>
    <mergeCell ref="D332:E332"/>
    <mergeCell ref="C340:E340"/>
    <mergeCell ref="D341:E341"/>
    <mergeCell ref="D344:E344"/>
    <mergeCell ref="C445:E445"/>
    <mergeCell ref="D370:E370"/>
    <mergeCell ref="C374:E374"/>
    <mergeCell ref="C460:E460"/>
    <mergeCell ref="C461:E461"/>
    <mergeCell ref="C462:E462"/>
    <mergeCell ref="C375:E375"/>
    <mergeCell ref="D376:E376"/>
    <mergeCell ref="C383:E383"/>
    <mergeCell ref="D378:E378"/>
    <mergeCell ref="C381:E381"/>
    <mergeCell ref="C380:E380"/>
    <mergeCell ref="D437:E437"/>
    <mergeCell ref="C440:E440"/>
    <mergeCell ref="C441:E441"/>
    <mergeCell ref="C446:E446"/>
    <mergeCell ref="C439:E439"/>
    <mergeCell ref="C449:E449"/>
    <mergeCell ref="A425:H425"/>
    <mergeCell ref="C459:E459"/>
    <mergeCell ref="C463:E463"/>
    <mergeCell ref="C464:E464"/>
    <mergeCell ref="C465:E465"/>
    <mergeCell ref="C483:E483"/>
    <mergeCell ref="D403:E403"/>
    <mergeCell ref="C382:E382"/>
    <mergeCell ref="A388:H388"/>
    <mergeCell ref="A389:I389"/>
    <mergeCell ref="A390:I390"/>
    <mergeCell ref="C391:E391"/>
    <mergeCell ref="A392:H392"/>
    <mergeCell ref="C457:E457"/>
    <mergeCell ref="C458:E458"/>
    <mergeCell ref="D404:E404"/>
    <mergeCell ref="C433:E433"/>
    <mergeCell ref="C434:E434"/>
    <mergeCell ref="C450:E450"/>
    <mergeCell ref="C456:E456"/>
    <mergeCell ref="C447:E447"/>
    <mergeCell ref="C448:E448"/>
    <mergeCell ref="D435:E435"/>
    <mergeCell ref="C442:E442"/>
    <mergeCell ref="C443:E443"/>
    <mergeCell ref="C444:E444"/>
    <mergeCell ref="C484:E484"/>
    <mergeCell ref="C636:E636"/>
    <mergeCell ref="C637:E637"/>
    <mergeCell ref="C638:E638"/>
    <mergeCell ref="C639:E639"/>
    <mergeCell ref="C640:E640"/>
    <mergeCell ref="C646:E646"/>
    <mergeCell ref="C496:E496"/>
    <mergeCell ref="C470:E470"/>
    <mergeCell ref="C471:E471"/>
    <mergeCell ref="C497:E497"/>
    <mergeCell ref="C498:E498"/>
    <mergeCell ref="C499:E499"/>
    <mergeCell ref="C500:E500"/>
    <mergeCell ref="C501:E501"/>
    <mergeCell ref="C489:E489"/>
    <mergeCell ref="C491:E491"/>
    <mergeCell ref="C492:E492"/>
    <mergeCell ref="C493:E493"/>
    <mergeCell ref="C494:E494"/>
    <mergeCell ref="C495:E495"/>
    <mergeCell ref="C490:E490"/>
    <mergeCell ref="C509:E509"/>
    <mergeCell ref="C510:E510"/>
  </mergeCells>
  <phoneticPr fontId="19" type="noConversion"/>
  <pageMargins left="0.7" right="0.7" top="0.75" bottom="0.75" header="0.3" footer="0.3"/>
  <pageSetup paperSize="9" scale="65" orientation="portrait" r:id="rId1"/>
  <rowBreaks count="28" manualBreakCount="28">
    <brk id="26" max="16383" man="1"/>
    <brk id="52" max="16383" man="1"/>
    <brk id="81" max="16383" man="1"/>
    <brk id="110" max="16383" man="1"/>
    <brk id="123" max="16383" man="1"/>
    <brk id="138" max="16383" man="1"/>
    <brk id="162" max="16383" man="1"/>
    <brk id="186" max="16383" man="1"/>
    <brk id="204" max="16383" man="1"/>
    <brk id="228" max="16383" man="1"/>
    <brk id="244" max="16383" man="1"/>
    <brk id="264" max="16383" man="1"/>
    <brk id="278" max="16383" man="1"/>
    <brk id="306" max="16383" man="1"/>
    <brk id="334" max="16383" man="1"/>
    <brk id="362" max="16383" man="1"/>
    <brk id="388" max="16383" man="1"/>
    <brk id="425" max="16383" man="1"/>
    <brk id="451" max="16383" man="1"/>
    <brk id="476" max="16383" man="1"/>
    <brk id="504" max="16383" man="1"/>
    <brk id="533" max="16383" man="1"/>
    <brk id="562" max="16383" man="1"/>
    <brk id="584" max="16383" man="1"/>
    <brk id="610" max="16383" man="1"/>
    <brk id="641" max="16383" man="1"/>
    <brk id="666" max="16383" man="1"/>
    <brk id="68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A3526-EEB7-49BB-893E-52104327C968}">
  <dimension ref="A1:G211"/>
  <sheetViews>
    <sheetView showGridLines="0" topLeftCell="A132" zoomScale="94" zoomScaleNormal="94" zoomScaleSheetLayoutView="102" workbookViewId="0">
      <selection activeCell="A28" sqref="A28:G28"/>
    </sheetView>
  </sheetViews>
  <sheetFormatPr defaultColWidth="8.81640625" defaultRowHeight="14.5" x14ac:dyDescent="0.35"/>
  <cols>
    <col min="1" max="1" width="9.453125" customWidth="1"/>
    <col min="2" max="2" width="12.6328125" style="71" customWidth="1"/>
    <col min="3" max="3" width="45.453125" customWidth="1"/>
    <col min="4" max="4" width="6.36328125" customWidth="1"/>
    <col min="5" max="5" width="6.81640625" customWidth="1"/>
    <col min="6" max="6" width="17.81640625" customWidth="1"/>
    <col min="7" max="7" width="24.453125" customWidth="1"/>
    <col min="8" max="8" width="8.81640625" customWidth="1"/>
  </cols>
  <sheetData>
    <row r="1" spans="1:7" x14ac:dyDescent="0.35">
      <c r="A1" s="387" t="s">
        <v>1549</v>
      </c>
      <c r="B1" s="387"/>
      <c r="C1" s="387"/>
      <c r="D1" s="387"/>
      <c r="E1" s="387"/>
      <c r="F1" s="387"/>
      <c r="G1" s="387"/>
    </row>
    <row r="2" spans="1:7" x14ac:dyDescent="0.35">
      <c r="A2" s="386" t="s">
        <v>1550</v>
      </c>
      <c r="B2" s="386"/>
      <c r="C2" s="386"/>
      <c r="D2" s="386"/>
      <c r="E2" s="386"/>
      <c r="F2" s="386"/>
      <c r="G2" s="386"/>
    </row>
    <row r="3" spans="1:7" ht="23" x14ac:dyDescent="0.35">
      <c r="A3" s="167" t="s">
        <v>405</v>
      </c>
      <c r="B3" s="168" t="s">
        <v>406</v>
      </c>
      <c r="C3" s="168" t="s">
        <v>17</v>
      </c>
      <c r="D3" s="168" t="s">
        <v>0</v>
      </c>
      <c r="E3" s="168" t="s">
        <v>1</v>
      </c>
      <c r="F3" s="169" t="s">
        <v>2</v>
      </c>
      <c r="G3" s="169" t="s">
        <v>756</v>
      </c>
    </row>
    <row r="4" spans="1:7" ht="30.5" customHeight="1" x14ac:dyDescent="0.35">
      <c r="A4" s="98" t="s">
        <v>743</v>
      </c>
      <c r="B4" s="98" t="s">
        <v>9</v>
      </c>
      <c r="C4" s="99" t="s">
        <v>10</v>
      </c>
      <c r="D4" s="2"/>
      <c r="E4" s="100"/>
      <c r="F4" s="170"/>
      <c r="G4" s="102"/>
    </row>
    <row r="5" spans="1:7" ht="40.75" customHeight="1" x14ac:dyDescent="0.35">
      <c r="A5" s="2" t="s">
        <v>744</v>
      </c>
      <c r="B5" s="2" t="s">
        <v>408</v>
      </c>
      <c r="C5" s="103" t="s">
        <v>661</v>
      </c>
      <c r="D5" s="2" t="s">
        <v>11</v>
      </c>
      <c r="E5" s="100">
        <v>240</v>
      </c>
      <c r="F5" s="171"/>
      <c r="G5" s="104"/>
    </row>
    <row r="6" spans="1:7" ht="42.5" customHeight="1" x14ac:dyDescent="0.35">
      <c r="A6" s="2" t="s">
        <v>745</v>
      </c>
      <c r="B6" s="2" t="s">
        <v>410</v>
      </c>
      <c r="C6" s="103" t="s">
        <v>411</v>
      </c>
      <c r="D6" s="2" t="s">
        <v>12</v>
      </c>
      <c r="E6" s="100">
        <v>0</v>
      </c>
      <c r="F6" s="171"/>
      <c r="G6" s="204" t="s">
        <v>631</v>
      </c>
    </row>
    <row r="7" spans="1:7" ht="57.5" customHeight="1" x14ac:dyDescent="0.35">
      <c r="A7" s="2" t="s">
        <v>746</v>
      </c>
      <c r="B7" s="2" t="s">
        <v>412</v>
      </c>
      <c r="C7" s="103" t="s">
        <v>662</v>
      </c>
      <c r="D7" s="2" t="s">
        <v>13</v>
      </c>
      <c r="E7" s="100">
        <v>480</v>
      </c>
      <c r="F7" s="171"/>
      <c r="G7" s="104"/>
    </row>
    <row r="8" spans="1:7" ht="27.5" customHeight="1" x14ac:dyDescent="0.35">
      <c r="A8" s="98" t="s">
        <v>747</v>
      </c>
      <c r="B8" s="98" t="s">
        <v>14</v>
      </c>
      <c r="C8" s="99" t="s">
        <v>414</v>
      </c>
      <c r="D8" s="2"/>
      <c r="E8" s="100"/>
      <c r="F8" s="170"/>
      <c r="G8" s="104"/>
    </row>
    <row r="9" spans="1:7" ht="60" customHeight="1" x14ac:dyDescent="0.35">
      <c r="A9" s="2"/>
      <c r="B9" s="2" t="s">
        <v>415</v>
      </c>
      <c r="C9" s="68" t="s">
        <v>664</v>
      </c>
      <c r="D9" s="176"/>
      <c r="E9" s="176"/>
      <c r="F9" s="106"/>
      <c r="G9" s="104"/>
    </row>
    <row r="10" spans="1:7" ht="31.25" customHeight="1" x14ac:dyDescent="0.35">
      <c r="A10" s="2" t="s">
        <v>660</v>
      </c>
      <c r="B10" s="2"/>
      <c r="C10" s="103" t="s">
        <v>417</v>
      </c>
      <c r="D10" s="2" t="s">
        <v>16</v>
      </c>
      <c r="E10" s="100">
        <v>50</v>
      </c>
      <c r="F10" s="171"/>
      <c r="G10" s="104"/>
    </row>
    <row r="11" spans="1:7" ht="31.25" customHeight="1" x14ac:dyDescent="0.35">
      <c r="A11" s="2" t="s">
        <v>663</v>
      </c>
      <c r="B11" s="2"/>
      <c r="C11" s="103" t="s">
        <v>418</v>
      </c>
      <c r="D11" s="2" t="s">
        <v>16</v>
      </c>
      <c r="E11" s="100">
        <v>1000</v>
      </c>
      <c r="F11" s="171"/>
      <c r="G11" s="104"/>
    </row>
    <row r="12" spans="1:7" ht="31.25" customHeight="1" x14ac:dyDescent="0.35">
      <c r="A12" s="2" t="s">
        <v>666</v>
      </c>
      <c r="B12" s="2"/>
      <c r="C12" s="103" t="s">
        <v>419</v>
      </c>
      <c r="D12" s="2" t="s">
        <v>16</v>
      </c>
      <c r="E12" s="100">
        <v>200</v>
      </c>
      <c r="F12" s="171"/>
      <c r="G12" s="104"/>
    </row>
    <row r="13" spans="1:7" ht="31.25" customHeight="1" x14ac:dyDescent="0.35">
      <c r="A13" s="2" t="s">
        <v>667</v>
      </c>
      <c r="B13" s="2"/>
      <c r="C13" s="103" t="s">
        <v>665</v>
      </c>
      <c r="D13" s="2" t="s">
        <v>16</v>
      </c>
      <c r="E13" s="100">
        <v>10</v>
      </c>
      <c r="F13" s="171"/>
      <c r="G13" s="104"/>
    </row>
    <row r="14" spans="1:7" ht="27" customHeight="1" x14ac:dyDescent="0.35">
      <c r="A14" s="2"/>
      <c r="B14" s="22" t="s">
        <v>422</v>
      </c>
      <c r="C14" s="103" t="s">
        <v>423</v>
      </c>
      <c r="D14" s="2"/>
      <c r="E14" s="100"/>
      <c r="F14" s="170"/>
      <c r="G14" s="104"/>
    </row>
    <row r="15" spans="1:7" ht="33" customHeight="1" x14ac:dyDescent="0.35">
      <c r="A15" s="2" t="s">
        <v>670</v>
      </c>
      <c r="B15" s="2" t="s">
        <v>424</v>
      </c>
      <c r="C15" s="103" t="s">
        <v>425</v>
      </c>
      <c r="D15" s="2" t="s">
        <v>8</v>
      </c>
      <c r="E15" s="100">
        <v>20</v>
      </c>
      <c r="F15" s="171"/>
      <c r="G15" s="104"/>
    </row>
    <row r="16" spans="1:7" ht="31.25" customHeight="1" x14ac:dyDescent="0.35">
      <c r="A16" s="2" t="s">
        <v>748</v>
      </c>
      <c r="B16" s="2" t="s">
        <v>426</v>
      </c>
      <c r="C16" s="103" t="s">
        <v>427</v>
      </c>
      <c r="D16" s="2" t="s">
        <v>8</v>
      </c>
      <c r="E16" s="100">
        <v>10</v>
      </c>
      <c r="F16" s="171"/>
      <c r="G16" s="104"/>
    </row>
    <row r="17" spans="1:7" ht="45.5" customHeight="1" x14ac:dyDescent="0.35">
      <c r="A17" s="2" t="s">
        <v>749</v>
      </c>
      <c r="B17" s="2" t="s">
        <v>428</v>
      </c>
      <c r="C17" s="103" t="s">
        <v>429</v>
      </c>
      <c r="D17" s="2" t="s">
        <v>8</v>
      </c>
      <c r="E17" s="100">
        <v>50</v>
      </c>
      <c r="F17" s="171"/>
      <c r="G17" s="104"/>
    </row>
    <row r="18" spans="1:7" ht="34.25" customHeight="1" x14ac:dyDescent="0.35">
      <c r="A18" s="98" t="s">
        <v>751</v>
      </c>
      <c r="B18" s="98" t="s">
        <v>430</v>
      </c>
      <c r="C18" s="99" t="s">
        <v>431</v>
      </c>
      <c r="D18" s="2"/>
      <c r="E18" s="100"/>
      <c r="F18" s="170"/>
      <c r="G18" s="104"/>
    </row>
    <row r="19" spans="1:7" ht="31.25" customHeight="1" x14ac:dyDescent="0.35">
      <c r="A19" s="2"/>
      <c r="B19" s="2" t="s">
        <v>432</v>
      </c>
      <c r="C19" s="103" t="s">
        <v>433</v>
      </c>
      <c r="D19" s="2"/>
      <c r="E19" s="100"/>
      <c r="F19" s="171"/>
      <c r="G19" s="104"/>
    </row>
    <row r="20" spans="1:7" ht="31.25" customHeight="1" x14ac:dyDescent="0.35">
      <c r="A20" s="2" t="s">
        <v>675</v>
      </c>
      <c r="B20" s="2" t="s">
        <v>434</v>
      </c>
      <c r="C20" s="103" t="s">
        <v>435</v>
      </c>
      <c r="D20" s="2" t="s">
        <v>8</v>
      </c>
      <c r="E20" s="100">
        <v>50</v>
      </c>
      <c r="F20" s="171"/>
      <c r="G20" s="104"/>
    </row>
    <row r="21" spans="1:7" ht="31.25" customHeight="1" x14ac:dyDescent="0.35">
      <c r="A21" s="2" t="s">
        <v>752</v>
      </c>
      <c r="B21" s="2" t="s">
        <v>436</v>
      </c>
      <c r="C21" s="103" t="s">
        <v>437</v>
      </c>
      <c r="D21" s="2"/>
      <c r="E21" s="100"/>
      <c r="F21" s="171"/>
      <c r="G21" s="104"/>
    </row>
    <row r="22" spans="1:7" ht="31.25" customHeight="1" x14ac:dyDescent="0.35">
      <c r="A22" s="2" t="s">
        <v>685</v>
      </c>
      <c r="B22" s="2" t="s">
        <v>438</v>
      </c>
      <c r="C22" s="103" t="s">
        <v>439</v>
      </c>
      <c r="D22" s="2" t="s">
        <v>8</v>
      </c>
      <c r="E22" s="100">
        <v>200</v>
      </c>
      <c r="F22" s="171"/>
      <c r="G22" s="104"/>
    </row>
    <row r="23" spans="1:7" ht="31.25" customHeight="1" x14ac:dyDescent="0.35">
      <c r="A23" s="2" t="s">
        <v>701</v>
      </c>
      <c r="B23" s="2" t="s">
        <v>441</v>
      </c>
      <c r="C23" s="103" t="s">
        <v>442</v>
      </c>
      <c r="D23" s="2" t="s">
        <v>8</v>
      </c>
      <c r="E23" s="100">
        <v>50</v>
      </c>
      <c r="F23" s="171"/>
      <c r="G23" s="104"/>
    </row>
    <row r="24" spans="1:7" ht="31.25" customHeight="1" x14ac:dyDescent="0.35">
      <c r="A24" s="293" t="s">
        <v>363</v>
      </c>
      <c r="B24" s="293"/>
      <c r="C24" s="293"/>
      <c r="D24" s="293"/>
      <c r="E24" s="293"/>
      <c r="F24" s="293"/>
      <c r="G24" s="67" t="s">
        <v>404</v>
      </c>
    </row>
    <row r="25" spans="1:7" x14ac:dyDescent="0.35">
      <c r="A25" s="387" t="s">
        <v>1399</v>
      </c>
      <c r="B25" s="387"/>
      <c r="C25" s="387"/>
      <c r="D25" s="387"/>
      <c r="E25" s="387"/>
      <c r="F25" s="387"/>
      <c r="G25" s="387"/>
    </row>
    <row r="26" spans="1:7" x14ac:dyDescent="0.35">
      <c r="A26" s="386" t="s">
        <v>1330</v>
      </c>
      <c r="B26" s="386"/>
      <c r="C26" s="386"/>
      <c r="D26" s="386"/>
      <c r="E26" s="386"/>
      <c r="F26" s="386"/>
      <c r="G26" s="386"/>
    </row>
    <row r="27" spans="1:7" ht="23" x14ac:dyDescent="0.35">
      <c r="A27" s="167" t="s">
        <v>405</v>
      </c>
      <c r="B27" s="168" t="s">
        <v>406</v>
      </c>
      <c r="C27" s="168" t="s">
        <v>17</v>
      </c>
      <c r="D27" s="168" t="s">
        <v>0</v>
      </c>
      <c r="E27" s="168" t="s">
        <v>1</v>
      </c>
      <c r="F27" s="169" t="s">
        <v>2</v>
      </c>
      <c r="G27" s="169" t="s">
        <v>756</v>
      </c>
    </row>
    <row r="28" spans="1:7" ht="31.75" customHeight="1" x14ac:dyDescent="0.35">
      <c r="A28" s="293" t="s">
        <v>364</v>
      </c>
      <c r="B28" s="293"/>
      <c r="C28" s="293"/>
      <c r="D28" s="293"/>
      <c r="E28" s="293"/>
      <c r="F28" s="293"/>
      <c r="G28" s="205" t="s">
        <v>404</v>
      </c>
    </row>
    <row r="29" spans="1:7" ht="29.5" customHeight="1" x14ac:dyDescent="0.35">
      <c r="A29" s="98" t="s">
        <v>753</v>
      </c>
      <c r="B29" s="98" t="s">
        <v>443</v>
      </c>
      <c r="C29" s="99" t="s">
        <v>668</v>
      </c>
      <c r="D29" s="2"/>
      <c r="E29" s="100"/>
      <c r="F29" s="170"/>
      <c r="G29" s="104"/>
    </row>
    <row r="30" spans="1:7" ht="21" customHeight="1" x14ac:dyDescent="0.35">
      <c r="A30" s="98"/>
      <c r="B30" s="2" t="s">
        <v>445</v>
      </c>
      <c r="C30" s="103" t="s">
        <v>446</v>
      </c>
      <c r="D30" s="2"/>
      <c r="E30" s="100"/>
      <c r="F30" s="170"/>
      <c r="G30" s="104"/>
    </row>
    <row r="31" spans="1:7" ht="24.5" customHeight="1" x14ac:dyDescent="0.35">
      <c r="A31" s="2" t="s">
        <v>709</v>
      </c>
      <c r="B31" s="2"/>
      <c r="C31" s="103" t="s">
        <v>447</v>
      </c>
      <c r="D31" s="2" t="s">
        <v>12</v>
      </c>
      <c r="E31" s="100">
        <v>0</v>
      </c>
      <c r="F31" s="171"/>
      <c r="G31" s="204" t="s">
        <v>631</v>
      </c>
    </row>
    <row r="32" spans="1:7" ht="24.5" customHeight="1" x14ac:dyDescent="0.35">
      <c r="A32" s="2" t="s">
        <v>716</v>
      </c>
      <c r="B32" s="2"/>
      <c r="C32" s="103" t="s">
        <v>448</v>
      </c>
      <c r="D32" s="2" t="s">
        <v>12</v>
      </c>
      <c r="E32" s="100">
        <v>0</v>
      </c>
      <c r="F32" s="171"/>
      <c r="G32" s="204" t="s">
        <v>631</v>
      </c>
    </row>
    <row r="33" spans="1:7" ht="24.5" customHeight="1" x14ac:dyDescent="0.35">
      <c r="A33" s="2" t="s">
        <v>790</v>
      </c>
      <c r="B33" s="2"/>
      <c r="C33" s="103" t="s">
        <v>449</v>
      </c>
      <c r="D33" s="2" t="s">
        <v>12</v>
      </c>
      <c r="E33" s="100">
        <v>0</v>
      </c>
      <c r="F33" s="171"/>
      <c r="G33" s="204" t="s">
        <v>631</v>
      </c>
    </row>
    <row r="34" spans="1:7" ht="25.25" customHeight="1" x14ac:dyDescent="0.35">
      <c r="A34" s="2" t="s">
        <v>670</v>
      </c>
      <c r="B34" s="98" t="s">
        <v>671</v>
      </c>
      <c r="C34" s="99" t="s">
        <v>461</v>
      </c>
      <c r="D34" s="2"/>
      <c r="E34" s="100"/>
      <c r="F34" s="171"/>
      <c r="G34" s="104"/>
    </row>
    <row r="35" spans="1:7" ht="25.25" customHeight="1" x14ac:dyDescent="0.35">
      <c r="A35" s="2"/>
      <c r="B35" s="2" t="s">
        <v>462</v>
      </c>
      <c r="C35" s="103" t="s">
        <v>463</v>
      </c>
      <c r="D35" s="2"/>
      <c r="E35" s="100"/>
      <c r="F35" s="171"/>
      <c r="G35" s="104"/>
    </row>
    <row r="36" spans="1:7" ht="25.25" customHeight="1" x14ac:dyDescent="0.35">
      <c r="A36" s="2" t="s">
        <v>672</v>
      </c>
      <c r="B36" s="2" t="s">
        <v>465</v>
      </c>
      <c r="C36" s="103" t="s">
        <v>466</v>
      </c>
      <c r="D36" s="2" t="s">
        <v>13</v>
      </c>
      <c r="E36" s="100">
        <v>150</v>
      </c>
      <c r="F36" s="171"/>
      <c r="G36" s="104"/>
    </row>
    <row r="37" spans="1:7" ht="31.75" customHeight="1" x14ac:dyDescent="0.35">
      <c r="A37" s="2" t="s">
        <v>673</v>
      </c>
      <c r="B37" s="2" t="s">
        <v>674</v>
      </c>
      <c r="C37" s="103" t="s">
        <v>471</v>
      </c>
      <c r="D37" s="2" t="s">
        <v>3</v>
      </c>
      <c r="E37" s="100">
        <v>1</v>
      </c>
      <c r="F37" s="171"/>
      <c r="G37" s="104"/>
    </row>
    <row r="38" spans="1:7" ht="25.25" customHeight="1" x14ac:dyDescent="0.35">
      <c r="A38" s="2" t="s">
        <v>748</v>
      </c>
      <c r="B38" s="2"/>
      <c r="C38" s="103" t="s">
        <v>669</v>
      </c>
      <c r="D38" s="2" t="s">
        <v>12</v>
      </c>
      <c r="E38" s="100">
        <v>2</v>
      </c>
      <c r="F38" s="171"/>
      <c r="G38" s="104"/>
    </row>
    <row r="39" spans="1:7" ht="25.25" customHeight="1" x14ac:dyDescent="0.35">
      <c r="A39" s="2"/>
      <c r="B39" s="2" t="s">
        <v>453</v>
      </c>
      <c r="C39" s="103" t="s">
        <v>454</v>
      </c>
      <c r="D39" s="2"/>
      <c r="E39" s="100"/>
      <c r="F39" s="171"/>
      <c r="G39" s="104"/>
    </row>
    <row r="40" spans="1:7" ht="25.25" customHeight="1" x14ac:dyDescent="0.35">
      <c r="A40" s="2" t="s">
        <v>1400</v>
      </c>
      <c r="B40" s="2"/>
      <c r="C40" s="103" t="s">
        <v>455</v>
      </c>
      <c r="D40" s="2" t="s">
        <v>11</v>
      </c>
      <c r="E40" s="100">
        <v>0</v>
      </c>
      <c r="F40" s="171"/>
      <c r="G40" s="104" t="s">
        <v>631</v>
      </c>
    </row>
    <row r="41" spans="1:7" ht="25.25" customHeight="1" x14ac:dyDescent="0.35">
      <c r="A41" s="2" t="s">
        <v>1401</v>
      </c>
      <c r="B41" s="2"/>
      <c r="C41" s="103" t="s">
        <v>448</v>
      </c>
      <c r="D41" s="2" t="s">
        <v>11</v>
      </c>
      <c r="E41" s="100">
        <v>10</v>
      </c>
      <c r="F41" s="171"/>
      <c r="G41" s="104"/>
    </row>
    <row r="42" spans="1:7" ht="25.25" customHeight="1" x14ac:dyDescent="0.35">
      <c r="A42" s="2" t="s">
        <v>1402</v>
      </c>
      <c r="B42" s="2"/>
      <c r="C42" s="103" t="s">
        <v>449</v>
      </c>
      <c r="D42" s="2" t="s">
        <v>11</v>
      </c>
      <c r="E42" s="100">
        <v>165</v>
      </c>
      <c r="F42" s="171"/>
      <c r="G42" s="104"/>
    </row>
    <row r="43" spans="1:7" ht="31.25" customHeight="1" x14ac:dyDescent="0.35">
      <c r="A43" s="293" t="s">
        <v>1331</v>
      </c>
      <c r="B43" s="293"/>
      <c r="C43" s="293"/>
      <c r="D43" s="293"/>
      <c r="E43" s="293"/>
      <c r="F43" s="293"/>
      <c r="G43" s="67"/>
    </row>
    <row r="44" spans="1:7" ht="12" customHeight="1" x14ac:dyDescent="0.35">
      <c r="D44" s="215"/>
      <c r="E44" s="216"/>
      <c r="F44" s="217"/>
      <c r="G44" s="218"/>
    </row>
    <row r="45" spans="1:7" ht="22.25" customHeight="1" x14ac:dyDescent="0.35">
      <c r="A45" s="387" t="s">
        <v>1399</v>
      </c>
      <c r="B45" s="387"/>
      <c r="C45" s="387"/>
      <c r="D45" s="387"/>
      <c r="E45" s="387"/>
      <c r="F45" s="387"/>
      <c r="G45" s="387"/>
    </row>
    <row r="46" spans="1:7" ht="22.25" customHeight="1" x14ac:dyDescent="0.35">
      <c r="A46" s="386" t="s">
        <v>1332</v>
      </c>
      <c r="B46" s="386"/>
      <c r="C46" s="386"/>
      <c r="D46" s="386"/>
      <c r="E46" s="386"/>
      <c r="F46" s="386"/>
      <c r="G46" s="386"/>
    </row>
    <row r="47" spans="1:7" ht="23" x14ac:dyDescent="0.35">
      <c r="A47" s="167" t="s">
        <v>405</v>
      </c>
      <c r="B47" s="168" t="s">
        <v>406</v>
      </c>
      <c r="C47" s="168" t="s">
        <v>17</v>
      </c>
      <c r="D47" s="168" t="s">
        <v>0</v>
      </c>
      <c r="E47" s="168" t="s">
        <v>1</v>
      </c>
      <c r="F47" s="169" t="s">
        <v>2</v>
      </c>
      <c r="G47" s="169" t="s">
        <v>756</v>
      </c>
    </row>
    <row r="48" spans="1:7" ht="22.25" customHeight="1" x14ac:dyDescent="0.35">
      <c r="A48" s="98" t="s">
        <v>757</v>
      </c>
      <c r="B48" s="98" t="s">
        <v>472</v>
      </c>
      <c r="C48" s="99" t="s">
        <v>473</v>
      </c>
      <c r="D48" s="2"/>
      <c r="E48" s="100"/>
      <c r="F48" s="170"/>
      <c r="G48" s="102"/>
    </row>
    <row r="49" spans="1:7" ht="61.75" customHeight="1" x14ac:dyDescent="0.35">
      <c r="A49" s="2" t="s">
        <v>758</v>
      </c>
      <c r="B49" s="2"/>
      <c r="C49" s="103" t="s">
        <v>676</v>
      </c>
      <c r="D49" s="2" t="s">
        <v>11</v>
      </c>
      <c r="E49" s="100">
        <v>326</v>
      </c>
      <c r="F49" s="170"/>
      <c r="G49" s="104"/>
    </row>
    <row r="50" spans="1:7" ht="28.75" customHeight="1" x14ac:dyDescent="0.35">
      <c r="A50" s="98" t="s">
        <v>759</v>
      </c>
      <c r="B50" s="2"/>
      <c r="C50" s="99" t="s">
        <v>677</v>
      </c>
      <c r="D50" s="2"/>
      <c r="E50" s="100"/>
      <c r="F50" s="170"/>
      <c r="G50" s="104"/>
    </row>
    <row r="51" spans="1:7" ht="81.5" customHeight="1" x14ac:dyDescent="0.35">
      <c r="A51" s="2" t="s">
        <v>719</v>
      </c>
      <c r="B51" s="2"/>
      <c r="C51" s="103" t="s">
        <v>678</v>
      </c>
      <c r="D51" s="2" t="s">
        <v>11</v>
      </c>
      <c r="E51" s="100">
        <v>160</v>
      </c>
      <c r="F51" s="170"/>
      <c r="G51" s="104"/>
    </row>
    <row r="52" spans="1:7" ht="28.75" customHeight="1" x14ac:dyDescent="0.35">
      <c r="A52" s="98" t="s">
        <v>762</v>
      </c>
      <c r="B52" s="2"/>
      <c r="C52" s="99" t="s">
        <v>679</v>
      </c>
      <c r="D52" s="2"/>
      <c r="E52" s="100"/>
      <c r="F52" s="170"/>
      <c r="G52" s="104"/>
    </row>
    <row r="53" spans="1:7" ht="71.5" customHeight="1" x14ac:dyDescent="0.35">
      <c r="A53" s="2" t="s">
        <v>726</v>
      </c>
      <c r="B53" s="2"/>
      <c r="C53" s="103" t="s">
        <v>680</v>
      </c>
      <c r="D53" s="2" t="s">
        <v>26</v>
      </c>
      <c r="E53" s="100">
        <v>21</v>
      </c>
      <c r="F53" s="170"/>
      <c r="G53" s="104"/>
    </row>
    <row r="54" spans="1:7" ht="29.5" customHeight="1" x14ac:dyDescent="0.35">
      <c r="A54" s="98" t="s">
        <v>763</v>
      </c>
      <c r="B54" s="2"/>
      <c r="C54" s="99" t="s">
        <v>681</v>
      </c>
      <c r="D54" s="2"/>
      <c r="E54" s="100"/>
      <c r="F54" s="170"/>
      <c r="G54" s="104"/>
    </row>
    <row r="55" spans="1:7" ht="55.25" customHeight="1" x14ac:dyDescent="0.35">
      <c r="A55" s="2" t="s">
        <v>735</v>
      </c>
      <c r="B55" s="2"/>
      <c r="C55" s="103" t="s">
        <v>682</v>
      </c>
      <c r="D55" s="2" t="s">
        <v>11</v>
      </c>
      <c r="E55" s="100">
        <v>160</v>
      </c>
      <c r="F55" s="170"/>
      <c r="G55" s="104"/>
    </row>
    <row r="56" spans="1:7" ht="54" customHeight="1" x14ac:dyDescent="0.35">
      <c r="A56" s="2" t="s">
        <v>738</v>
      </c>
      <c r="B56" s="2"/>
      <c r="C56" s="103" t="s">
        <v>683</v>
      </c>
      <c r="D56" s="2" t="s">
        <v>26</v>
      </c>
      <c r="E56" s="100">
        <v>21</v>
      </c>
      <c r="F56" s="170"/>
      <c r="G56" s="104"/>
    </row>
    <row r="57" spans="1:7" ht="45" customHeight="1" x14ac:dyDescent="0.35">
      <c r="A57" s="2" t="s">
        <v>739</v>
      </c>
      <c r="B57" s="2"/>
      <c r="C57" s="103" t="s">
        <v>684</v>
      </c>
      <c r="D57" s="2" t="s">
        <v>11</v>
      </c>
      <c r="E57" s="100">
        <v>163</v>
      </c>
      <c r="F57" s="170"/>
      <c r="G57" s="104"/>
    </row>
    <row r="58" spans="1:7" ht="30.5" customHeight="1" x14ac:dyDescent="0.35">
      <c r="A58" s="98" t="s">
        <v>768</v>
      </c>
      <c r="B58" s="98" t="s">
        <v>15</v>
      </c>
      <c r="C58" s="99" t="s">
        <v>686</v>
      </c>
      <c r="D58" s="2"/>
      <c r="E58" s="100"/>
      <c r="F58" s="170"/>
      <c r="G58" s="102"/>
    </row>
    <row r="59" spans="1:7" ht="78" customHeight="1" x14ac:dyDescent="0.35">
      <c r="A59" s="2" t="s">
        <v>769</v>
      </c>
      <c r="B59" s="2"/>
      <c r="C59" s="103" t="s">
        <v>687</v>
      </c>
      <c r="D59" s="103"/>
      <c r="E59" s="103"/>
      <c r="F59" s="170"/>
      <c r="G59" s="102"/>
    </row>
    <row r="60" spans="1:7" ht="29.5" customHeight="1" x14ac:dyDescent="0.35">
      <c r="A60" s="2" t="s">
        <v>1333</v>
      </c>
      <c r="B60" s="2"/>
      <c r="C60" s="103" t="s">
        <v>477</v>
      </c>
      <c r="D60" s="2" t="s">
        <v>12</v>
      </c>
      <c r="E60" s="100">
        <v>8</v>
      </c>
      <c r="F60" s="170"/>
      <c r="G60" s="104"/>
    </row>
    <row r="61" spans="1:7" ht="29.5" customHeight="1" x14ac:dyDescent="0.35">
      <c r="A61" s="2" t="s">
        <v>1334</v>
      </c>
      <c r="B61" s="2"/>
      <c r="C61" s="103" t="s">
        <v>688</v>
      </c>
      <c r="D61" s="2" t="s">
        <v>12</v>
      </c>
      <c r="E61" s="100">
        <v>10</v>
      </c>
      <c r="F61" s="170"/>
      <c r="G61" s="104"/>
    </row>
    <row r="62" spans="1:7" ht="88.75" customHeight="1" x14ac:dyDescent="0.35">
      <c r="A62" s="2" t="s">
        <v>770</v>
      </c>
      <c r="B62" s="2"/>
      <c r="C62" s="103" t="s">
        <v>689</v>
      </c>
      <c r="D62" s="103"/>
      <c r="E62" s="103"/>
      <c r="F62" s="103"/>
      <c r="G62" s="102"/>
    </row>
    <row r="63" spans="1:7" ht="57.5" customHeight="1" x14ac:dyDescent="0.35">
      <c r="A63" s="2" t="s">
        <v>771</v>
      </c>
      <c r="B63" s="2"/>
      <c r="C63" s="103" t="s">
        <v>690</v>
      </c>
      <c r="D63" s="2" t="s">
        <v>12</v>
      </c>
      <c r="E63" s="100">
        <v>4</v>
      </c>
      <c r="F63" s="170"/>
      <c r="G63" s="104"/>
    </row>
    <row r="64" spans="1:7" ht="31.25" customHeight="1" x14ac:dyDescent="0.35">
      <c r="A64" s="293" t="s">
        <v>363</v>
      </c>
      <c r="B64" s="293"/>
      <c r="C64" s="293"/>
      <c r="D64" s="293"/>
      <c r="E64" s="293"/>
      <c r="F64" s="293"/>
      <c r="G64" s="67" t="s">
        <v>404</v>
      </c>
    </row>
    <row r="65" spans="1:7" x14ac:dyDescent="0.35">
      <c r="A65" s="387" t="s">
        <v>1399</v>
      </c>
      <c r="B65" s="387"/>
      <c r="C65" s="387"/>
      <c r="D65" s="387"/>
      <c r="E65" s="387"/>
      <c r="F65" s="387"/>
      <c r="G65" s="387"/>
    </row>
    <row r="66" spans="1:7" x14ac:dyDescent="0.35">
      <c r="A66" s="386" t="s">
        <v>1332</v>
      </c>
      <c r="B66" s="386"/>
      <c r="C66" s="386"/>
      <c r="D66" s="386"/>
      <c r="E66" s="386"/>
      <c r="F66" s="386"/>
      <c r="G66" s="386"/>
    </row>
    <row r="67" spans="1:7" ht="23" x14ac:dyDescent="0.35">
      <c r="A67" s="167" t="s">
        <v>405</v>
      </c>
      <c r="B67" s="168" t="s">
        <v>406</v>
      </c>
      <c r="C67" s="168" t="s">
        <v>17</v>
      </c>
      <c r="D67" s="168" t="s">
        <v>0</v>
      </c>
      <c r="E67" s="168" t="s">
        <v>1</v>
      </c>
      <c r="F67" s="169" t="s">
        <v>2</v>
      </c>
      <c r="G67" s="169" t="s">
        <v>756</v>
      </c>
    </row>
    <row r="68" spans="1:7" ht="31.75" customHeight="1" x14ac:dyDescent="0.35">
      <c r="A68" s="293" t="s">
        <v>364</v>
      </c>
      <c r="B68" s="293"/>
      <c r="C68" s="293"/>
      <c r="D68" s="293"/>
      <c r="E68" s="293"/>
      <c r="F68" s="293"/>
      <c r="G68" s="205" t="s">
        <v>404</v>
      </c>
    </row>
    <row r="69" spans="1:7" ht="31.75" customHeight="1" x14ac:dyDescent="0.35">
      <c r="A69" s="2" t="s">
        <v>772</v>
      </c>
      <c r="B69" s="2"/>
      <c r="C69" s="103" t="s">
        <v>691</v>
      </c>
      <c r="D69" s="2" t="s">
        <v>12</v>
      </c>
      <c r="E69" s="100">
        <v>4</v>
      </c>
      <c r="F69" s="170"/>
      <c r="G69" s="104"/>
    </row>
    <row r="70" spans="1:7" ht="44.5" customHeight="1" x14ac:dyDescent="0.35">
      <c r="A70" s="2" t="s">
        <v>773</v>
      </c>
      <c r="B70" s="2"/>
      <c r="C70" s="103" t="s">
        <v>692</v>
      </c>
      <c r="D70" s="2" t="s">
        <v>12</v>
      </c>
      <c r="E70" s="100">
        <v>4</v>
      </c>
      <c r="F70" s="170"/>
      <c r="G70" s="104"/>
    </row>
    <row r="71" spans="1:7" ht="41.5" customHeight="1" x14ac:dyDescent="0.35">
      <c r="A71" s="2" t="s">
        <v>774</v>
      </c>
      <c r="B71" s="2"/>
      <c r="C71" s="103" t="s">
        <v>693</v>
      </c>
      <c r="D71" s="2" t="s">
        <v>12</v>
      </c>
      <c r="E71" s="100">
        <v>2</v>
      </c>
      <c r="F71" s="170"/>
      <c r="G71" s="104"/>
    </row>
    <row r="72" spans="1:7" ht="43.75" customHeight="1" x14ac:dyDescent="0.35">
      <c r="A72" s="2" t="s">
        <v>775</v>
      </c>
      <c r="B72" s="2"/>
      <c r="C72" s="103" t="s">
        <v>694</v>
      </c>
      <c r="D72" s="2" t="s">
        <v>12</v>
      </c>
      <c r="E72" s="100">
        <v>2</v>
      </c>
      <c r="F72" s="170"/>
      <c r="G72" s="104"/>
    </row>
    <row r="73" spans="1:7" ht="58.75" customHeight="1" x14ac:dyDescent="0.35">
      <c r="A73" s="2" t="s">
        <v>776</v>
      </c>
      <c r="B73" s="2"/>
      <c r="C73" s="103" t="s">
        <v>695</v>
      </c>
      <c r="D73" s="2" t="s">
        <v>12</v>
      </c>
      <c r="E73" s="100">
        <v>2</v>
      </c>
      <c r="F73" s="170"/>
      <c r="G73" s="104"/>
    </row>
    <row r="74" spans="1:7" ht="59.5" customHeight="1" x14ac:dyDescent="0.35">
      <c r="A74" s="2" t="s">
        <v>777</v>
      </c>
      <c r="B74" s="2"/>
      <c r="C74" s="103" t="s">
        <v>696</v>
      </c>
      <c r="D74" s="2" t="s">
        <v>12</v>
      </c>
      <c r="E74" s="100">
        <v>2</v>
      </c>
      <c r="F74" s="170"/>
      <c r="G74" s="104"/>
    </row>
    <row r="75" spans="1:7" ht="42" customHeight="1" x14ac:dyDescent="0.35">
      <c r="A75" s="2" t="s">
        <v>778</v>
      </c>
      <c r="B75" s="2"/>
      <c r="C75" s="103" t="s">
        <v>697</v>
      </c>
      <c r="D75" s="2" t="s">
        <v>12</v>
      </c>
      <c r="E75" s="100">
        <v>1</v>
      </c>
      <c r="F75" s="170"/>
      <c r="G75" s="104"/>
    </row>
    <row r="76" spans="1:7" ht="42.5" customHeight="1" x14ac:dyDescent="0.35">
      <c r="A76" s="2" t="s">
        <v>779</v>
      </c>
      <c r="B76" s="2"/>
      <c r="C76" s="103" t="s">
        <v>698</v>
      </c>
      <c r="D76" s="2" t="s">
        <v>12</v>
      </c>
      <c r="E76" s="100">
        <v>1</v>
      </c>
      <c r="F76" s="170"/>
      <c r="G76" s="104"/>
    </row>
    <row r="77" spans="1:7" ht="42" customHeight="1" x14ac:dyDescent="0.35">
      <c r="A77" s="2" t="s">
        <v>780</v>
      </c>
      <c r="B77" s="2"/>
      <c r="C77" s="103" t="s">
        <v>699</v>
      </c>
      <c r="D77" s="2" t="s">
        <v>12</v>
      </c>
      <c r="E77" s="100">
        <v>1</v>
      </c>
      <c r="F77" s="170"/>
      <c r="G77" s="104"/>
    </row>
    <row r="78" spans="1:7" ht="40.75" customHeight="1" x14ac:dyDescent="0.35">
      <c r="A78" s="2" t="s">
        <v>781</v>
      </c>
      <c r="B78" s="2"/>
      <c r="C78" s="103" t="s">
        <v>700</v>
      </c>
      <c r="D78" s="2" t="s">
        <v>12</v>
      </c>
      <c r="E78" s="100">
        <v>1</v>
      </c>
      <c r="F78" s="170"/>
      <c r="G78" s="104"/>
    </row>
    <row r="79" spans="1:7" ht="29.5" customHeight="1" x14ac:dyDescent="0.35">
      <c r="A79" s="98" t="s">
        <v>1335</v>
      </c>
      <c r="B79" s="98" t="s">
        <v>595</v>
      </c>
      <c r="C79" s="99" t="s">
        <v>488</v>
      </c>
      <c r="D79" s="2"/>
      <c r="E79" s="100"/>
      <c r="F79" s="170"/>
      <c r="G79" s="102"/>
    </row>
    <row r="80" spans="1:7" ht="29.5" customHeight="1" x14ac:dyDescent="0.35">
      <c r="A80" s="98" t="s">
        <v>1336</v>
      </c>
      <c r="B80" s="98"/>
      <c r="C80" s="99" t="s">
        <v>702</v>
      </c>
      <c r="D80" s="2"/>
      <c r="E80" s="100"/>
      <c r="F80" s="170"/>
      <c r="G80" s="102"/>
    </row>
    <row r="81" spans="1:7" ht="83.5" customHeight="1" x14ac:dyDescent="0.35">
      <c r="A81" s="2" t="s">
        <v>1337</v>
      </c>
      <c r="B81" s="177"/>
      <c r="C81" s="103" t="s">
        <v>703</v>
      </c>
      <c r="D81" s="2" t="s">
        <v>12</v>
      </c>
      <c r="E81" s="100">
        <v>2</v>
      </c>
      <c r="F81" s="170"/>
      <c r="G81" s="104"/>
    </row>
    <row r="82" spans="1:7" ht="67.75" customHeight="1" x14ac:dyDescent="0.35">
      <c r="A82" s="2" t="s">
        <v>1338</v>
      </c>
      <c r="B82" s="177"/>
      <c r="C82" s="103" t="s">
        <v>704</v>
      </c>
      <c r="D82" s="2" t="s">
        <v>12</v>
      </c>
      <c r="E82" s="100">
        <v>2</v>
      </c>
      <c r="F82" s="170"/>
      <c r="G82" s="104"/>
    </row>
    <row r="83" spans="1:7" ht="31.25" customHeight="1" x14ac:dyDescent="0.35">
      <c r="A83" s="293" t="s">
        <v>363</v>
      </c>
      <c r="B83" s="293"/>
      <c r="C83" s="293"/>
      <c r="D83" s="293"/>
      <c r="E83" s="293"/>
      <c r="F83" s="293"/>
      <c r="G83" s="67" t="s">
        <v>404</v>
      </c>
    </row>
    <row r="84" spans="1:7" x14ac:dyDescent="0.35">
      <c r="A84" s="387" t="s">
        <v>1399</v>
      </c>
      <c r="B84" s="387"/>
      <c r="C84" s="387"/>
      <c r="D84" s="387"/>
      <c r="E84" s="387"/>
      <c r="F84" s="387"/>
      <c r="G84" s="387"/>
    </row>
    <row r="85" spans="1:7" x14ac:dyDescent="0.35">
      <c r="A85" s="386" t="s">
        <v>1332</v>
      </c>
      <c r="B85" s="386"/>
      <c r="C85" s="386"/>
      <c r="D85" s="386"/>
      <c r="E85" s="386"/>
      <c r="F85" s="386"/>
      <c r="G85" s="386"/>
    </row>
    <row r="86" spans="1:7" ht="23" x14ac:dyDescent="0.35">
      <c r="A86" s="167" t="s">
        <v>405</v>
      </c>
      <c r="B86" s="168" t="s">
        <v>406</v>
      </c>
      <c r="C86" s="168" t="s">
        <v>17</v>
      </c>
      <c r="D86" s="168" t="s">
        <v>0</v>
      </c>
      <c r="E86" s="168" t="s">
        <v>1</v>
      </c>
      <c r="F86" s="169" t="s">
        <v>2</v>
      </c>
      <c r="G86" s="169" t="s">
        <v>756</v>
      </c>
    </row>
    <row r="87" spans="1:7" ht="31.75" customHeight="1" x14ac:dyDescent="0.35">
      <c r="A87" s="293" t="s">
        <v>364</v>
      </c>
      <c r="B87" s="293"/>
      <c r="C87" s="293"/>
      <c r="D87" s="293"/>
      <c r="E87" s="293"/>
      <c r="F87" s="293"/>
      <c r="G87" s="205" t="s">
        <v>404</v>
      </c>
    </row>
    <row r="88" spans="1:7" ht="32.5" customHeight="1" x14ac:dyDescent="0.35">
      <c r="A88" s="98" t="s">
        <v>1339</v>
      </c>
      <c r="B88" s="98"/>
      <c r="C88" s="99" t="s">
        <v>705</v>
      </c>
      <c r="D88" s="2"/>
      <c r="E88" s="100"/>
      <c r="F88" s="170"/>
      <c r="G88" s="104"/>
    </row>
    <row r="89" spans="1:7" ht="98.5" customHeight="1" x14ac:dyDescent="0.35">
      <c r="A89" s="2" t="s">
        <v>1340</v>
      </c>
      <c r="B89" s="177"/>
      <c r="C89" s="103" t="s">
        <v>706</v>
      </c>
      <c r="D89" s="2" t="s">
        <v>12</v>
      </c>
      <c r="E89" s="100">
        <v>1</v>
      </c>
      <c r="F89" s="170"/>
      <c r="G89" s="104"/>
    </row>
    <row r="90" spans="1:7" ht="69.5" customHeight="1" x14ac:dyDescent="0.35">
      <c r="A90" s="2" t="s">
        <v>1341</v>
      </c>
      <c r="B90" s="203"/>
      <c r="C90" s="103" t="s">
        <v>707</v>
      </c>
      <c r="D90" s="2" t="s">
        <v>12</v>
      </c>
      <c r="E90" s="100">
        <v>2</v>
      </c>
      <c r="F90" s="173"/>
      <c r="G90" s="104"/>
    </row>
    <row r="91" spans="1:7" ht="31.75" customHeight="1" x14ac:dyDescent="0.35">
      <c r="A91" s="174" t="s">
        <v>1342</v>
      </c>
      <c r="B91" s="2"/>
      <c r="C91" s="175" t="s">
        <v>569</v>
      </c>
      <c r="D91" s="2"/>
      <c r="E91" s="100"/>
      <c r="F91" s="170"/>
      <c r="G91" s="104"/>
    </row>
    <row r="92" spans="1:7" ht="101.5" customHeight="1" x14ac:dyDescent="0.35">
      <c r="A92" s="2" t="s">
        <v>1343</v>
      </c>
      <c r="B92" s="2" t="s">
        <v>572</v>
      </c>
      <c r="C92" s="133" t="s">
        <v>708</v>
      </c>
      <c r="D92" s="2" t="s">
        <v>3</v>
      </c>
      <c r="E92" s="80">
        <v>1</v>
      </c>
      <c r="F92" s="170"/>
      <c r="G92" s="104"/>
    </row>
    <row r="93" spans="1:7" ht="41.5" customHeight="1" x14ac:dyDescent="0.35">
      <c r="A93" s="2" t="s">
        <v>1344</v>
      </c>
      <c r="B93" s="2" t="s">
        <v>574</v>
      </c>
      <c r="C93" s="133" t="s">
        <v>575</v>
      </c>
      <c r="D93" s="2" t="s">
        <v>12</v>
      </c>
      <c r="E93" s="80">
        <v>22</v>
      </c>
      <c r="F93" s="170"/>
      <c r="G93" s="104"/>
    </row>
    <row r="94" spans="1:7" s="5" customFormat="1" ht="37.25" customHeight="1" x14ac:dyDescent="0.35">
      <c r="A94" s="322" t="s">
        <v>1403</v>
      </c>
      <c r="B94" s="323"/>
      <c r="C94" s="323"/>
      <c r="D94" s="323"/>
      <c r="E94" s="323"/>
      <c r="F94" s="324"/>
      <c r="G94" s="67" t="s">
        <v>404</v>
      </c>
    </row>
    <row r="95" spans="1:7" x14ac:dyDescent="0.35">
      <c r="A95" s="387"/>
      <c r="B95" s="387"/>
      <c r="C95" s="387"/>
      <c r="D95" s="387"/>
      <c r="E95" s="387"/>
      <c r="F95" s="387"/>
      <c r="G95" s="387"/>
    </row>
    <row r="96" spans="1:7" x14ac:dyDescent="0.35">
      <c r="A96" s="387" t="s">
        <v>1399</v>
      </c>
      <c r="B96" s="387"/>
      <c r="C96" s="387"/>
      <c r="D96" s="387"/>
      <c r="E96" s="387"/>
      <c r="F96" s="387"/>
      <c r="G96" s="387"/>
    </row>
    <row r="97" spans="1:7" x14ac:dyDescent="0.35">
      <c r="A97" s="386" t="s">
        <v>1345</v>
      </c>
      <c r="B97" s="386"/>
      <c r="C97" s="386"/>
      <c r="D97" s="386"/>
      <c r="E97" s="386"/>
      <c r="F97" s="386"/>
      <c r="G97" s="386"/>
    </row>
    <row r="98" spans="1:7" ht="23" x14ac:dyDescent="0.35">
      <c r="A98" s="167" t="s">
        <v>405</v>
      </c>
      <c r="B98" s="168" t="s">
        <v>406</v>
      </c>
      <c r="C98" s="168" t="s">
        <v>17</v>
      </c>
      <c r="D98" s="168" t="s">
        <v>0</v>
      </c>
      <c r="E98" s="168" t="s">
        <v>1</v>
      </c>
      <c r="F98" s="169" t="s">
        <v>2</v>
      </c>
      <c r="G98" s="169" t="s">
        <v>756</v>
      </c>
    </row>
    <row r="99" spans="1:7" ht="30.5" customHeight="1" x14ac:dyDescent="0.35">
      <c r="A99" s="98" t="s">
        <v>863</v>
      </c>
      <c r="B99" s="98" t="s">
        <v>710</v>
      </c>
      <c r="C99" s="99" t="s">
        <v>576</v>
      </c>
      <c r="D99" s="2"/>
      <c r="E99" s="100"/>
      <c r="F99" s="170"/>
      <c r="G99" s="104"/>
    </row>
    <row r="100" spans="1:7" ht="31.75" customHeight="1" x14ac:dyDescent="0.35">
      <c r="A100" s="2" t="s">
        <v>864</v>
      </c>
      <c r="B100" s="2"/>
      <c r="C100" s="103" t="s">
        <v>577</v>
      </c>
      <c r="D100" s="2" t="s">
        <v>8</v>
      </c>
      <c r="E100" s="100">
        <v>30</v>
      </c>
      <c r="F100" s="170"/>
      <c r="G100" s="104"/>
    </row>
    <row r="101" spans="1:7" ht="31.75" customHeight="1" x14ac:dyDescent="0.35">
      <c r="A101" s="2" t="s">
        <v>865</v>
      </c>
      <c r="B101" s="2"/>
      <c r="C101" s="103" t="s">
        <v>578</v>
      </c>
      <c r="D101" s="2" t="s">
        <v>8</v>
      </c>
      <c r="E101" s="100">
        <v>14</v>
      </c>
      <c r="F101" s="170"/>
      <c r="G101" s="104"/>
    </row>
    <row r="102" spans="1:7" ht="30.5" customHeight="1" x14ac:dyDescent="0.35">
      <c r="A102" s="98" t="s">
        <v>866</v>
      </c>
      <c r="B102" s="98" t="s">
        <v>15</v>
      </c>
      <c r="C102" s="99" t="s">
        <v>579</v>
      </c>
      <c r="D102" s="2"/>
      <c r="E102" s="100"/>
      <c r="F102" s="170"/>
      <c r="G102" s="104"/>
    </row>
    <row r="103" spans="1:7" ht="30.5" customHeight="1" x14ac:dyDescent="0.35">
      <c r="A103" s="98"/>
      <c r="B103" s="98" t="s">
        <v>580</v>
      </c>
      <c r="C103" s="99" t="s">
        <v>581</v>
      </c>
      <c r="D103" s="2"/>
      <c r="E103" s="100"/>
      <c r="F103" s="170"/>
      <c r="G103" s="104"/>
    </row>
    <row r="104" spans="1:7" ht="31.75" customHeight="1" x14ac:dyDescent="0.35">
      <c r="A104" s="2" t="s">
        <v>867</v>
      </c>
      <c r="B104" s="2"/>
      <c r="C104" s="103" t="s">
        <v>577</v>
      </c>
      <c r="D104" s="2" t="s">
        <v>8</v>
      </c>
      <c r="E104" s="100">
        <v>260</v>
      </c>
      <c r="F104" s="170"/>
      <c r="G104" s="104"/>
    </row>
    <row r="105" spans="1:7" ht="31.75" customHeight="1" x14ac:dyDescent="0.35">
      <c r="A105" s="2" t="s">
        <v>869</v>
      </c>
      <c r="B105" s="2"/>
      <c r="C105" s="103" t="s">
        <v>578</v>
      </c>
      <c r="D105" s="2" t="s">
        <v>8</v>
      </c>
      <c r="E105" s="100">
        <v>80</v>
      </c>
      <c r="F105" s="170"/>
      <c r="G105" s="104"/>
    </row>
    <row r="106" spans="1:7" ht="30.5" customHeight="1" x14ac:dyDescent="0.35">
      <c r="A106" s="98" t="s">
        <v>870</v>
      </c>
      <c r="B106" s="98" t="s">
        <v>595</v>
      </c>
      <c r="C106" s="99" t="s">
        <v>583</v>
      </c>
      <c r="D106" s="2"/>
      <c r="E106" s="100"/>
      <c r="F106" s="170"/>
      <c r="G106" s="104"/>
    </row>
    <row r="107" spans="1:7" ht="56.5" customHeight="1" x14ac:dyDescent="0.35">
      <c r="A107" s="2"/>
      <c r="B107" s="2"/>
      <c r="C107" s="103" t="s">
        <v>717</v>
      </c>
      <c r="D107" s="2"/>
      <c r="E107" s="100"/>
      <c r="F107" s="170"/>
      <c r="G107" s="104"/>
    </row>
    <row r="108" spans="1:7" ht="31.75" customHeight="1" x14ac:dyDescent="0.35">
      <c r="A108" s="2" t="s">
        <v>871</v>
      </c>
      <c r="B108" s="2"/>
      <c r="C108" s="103" t="s">
        <v>565</v>
      </c>
      <c r="D108" s="2" t="s">
        <v>8</v>
      </c>
      <c r="E108" s="100">
        <v>294</v>
      </c>
      <c r="F108" s="170"/>
      <c r="G108" s="104"/>
    </row>
    <row r="109" spans="1:7" ht="31.75" customHeight="1" x14ac:dyDescent="0.35">
      <c r="A109" s="2" t="s">
        <v>872</v>
      </c>
      <c r="B109" s="2"/>
      <c r="C109" s="103" t="s">
        <v>568</v>
      </c>
      <c r="D109" s="2" t="s">
        <v>718</v>
      </c>
      <c r="E109" s="100">
        <v>1500</v>
      </c>
      <c r="F109" s="170"/>
      <c r="G109" s="104"/>
    </row>
    <row r="110" spans="1:7" s="5" customFormat="1" ht="37.25" customHeight="1" x14ac:dyDescent="0.35">
      <c r="A110" s="322" t="s">
        <v>1404</v>
      </c>
      <c r="B110" s="323"/>
      <c r="C110" s="323"/>
      <c r="D110" s="323"/>
      <c r="E110" s="323"/>
      <c r="F110" s="324"/>
      <c r="G110" s="67" t="s">
        <v>404</v>
      </c>
    </row>
    <row r="111" spans="1:7" x14ac:dyDescent="0.35">
      <c r="A111" s="387"/>
      <c r="B111" s="387"/>
      <c r="C111" s="387"/>
      <c r="D111" s="387"/>
      <c r="E111" s="387"/>
      <c r="F111" s="387"/>
      <c r="G111" s="387"/>
    </row>
    <row r="112" spans="1:7" x14ac:dyDescent="0.35">
      <c r="A112" s="387" t="s">
        <v>1399</v>
      </c>
      <c r="B112" s="387"/>
      <c r="C112" s="387"/>
      <c r="D112" s="387"/>
      <c r="E112" s="387"/>
      <c r="F112" s="387"/>
      <c r="G112" s="387"/>
    </row>
    <row r="113" spans="1:7" x14ac:dyDescent="0.35">
      <c r="A113" s="386" t="s">
        <v>1346</v>
      </c>
      <c r="B113" s="386"/>
      <c r="C113" s="386"/>
      <c r="D113" s="386"/>
      <c r="E113" s="386"/>
      <c r="F113" s="386"/>
      <c r="G113" s="386"/>
    </row>
    <row r="114" spans="1:7" ht="23" x14ac:dyDescent="0.35">
      <c r="A114" s="167" t="s">
        <v>405</v>
      </c>
      <c r="B114" s="168" t="s">
        <v>406</v>
      </c>
      <c r="C114" s="168" t="s">
        <v>17</v>
      </c>
      <c r="D114" s="168" t="s">
        <v>0</v>
      </c>
      <c r="E114" s="168" t="s">
        <v>1</v>
      </c>
      <c r="F114" s="169" t="s">
        <v>2</v>
      </c>
      <c r="G114" s="169" t="s">
        <v>756</v>
      </c>
    </row>
    <row r="115" spans="1:7" ht="29.5" customHeight="1" x14ac:dyDescent="0.35">
      <c r="A115" s="98" t="s">
        <v>879</v>
      </c>
      <c r="B115" s="98" t="s">
        <v>9</v>
      </c>
      <c r="C115" s="99" t="s">
        <v>10</v>
      </c>
      <c r="D115" s="2"/>
      <c r="E115" s="100"/>
      <c r="F115" s="170"/>
      <c r="G115" s="102"/>
    </row>
    <row r="116" spans="1:7" ht="40.25" customHeight="1" x14ac:dyDescent="0.35">
      <c r="A116" s="2" t="s">
        <v>880</v>
      </c>
      <c r="B116" s="2" t="s">
        <v>408</v>
      </c>
      <c r="C116" s="103" t="s">
        <v>721</v>
      </c>
      <c r="D116" s="2" t="s">
        <v>11</v>
      </c>
      <c r="E116" s="100">
        <v>105</v>
      </c>
      <c r="F116" s="171"/>
      <c r="G116" s="104"/>
    </row>
    <row r="117" spans="1:7" ht="40.25" customHeight="1" x14ac:dyDescent="0.35">
      <c r="A117" s="2" t="s">
        <v>882</v>
      </c>
      <c r="B117" s="2" t="s">
        <v>410</v>
      </c>
      <c r="C117" s="103" t="s">
        <v>411</v>
      </c>
      <c r="D117" s="2" t="s">
        <v>12</v>
      </c>
      <c r="E117" s="100">
        <v>0</v>
      </c>
      <c r="F117" s="171"/>
      <c r="G117" s="104" t="s">
        <v>631</v>
      </c>
    </row>
    <row r="118" spans="1:7" ht="61.25" customHeight="1" x14ac:dyDescent="0.35">
      <c r="A118" s="2" t="s">
        <v>1039</v>
      </c>
      <c r="B118" s="2" t="s">
        <v>412</v>
      </c>
      <c r="C118" s="103" t="s">
        <v>662</v>
      </c>
      <c r="D118" s="2" t="s">
        <v>13</v>
      </c>
      <c r="E118" s="100">
        <v>315</v>
      </c>
      <c r="F118" s="171"/>
      <c r="G118" s="104"/>
    </row>
    <row r="119" spans="1:7" ht="29.5" customHeight="1" x14ac:dyDescent="0.35">
      <c r="A119" s="98" t="s">
        <v>883</v>
      </c>
      <c r="B119" s="98" t="s">
        <v>14</v>
      </c>
      <c r="C119" s="99" t="s">
        <v>414</v>
      </c>
      <c r="D119" s="2"/>
      <c r="E119" s="100"/>
      <c r="F119" s="170"/>
      <c r="G119" s="102"/>
    </row>
    <row r="120" spans="1:7" ht="55.25" customHeight="1" x14ac:dyDescent="0.35">
      <c r="A120" s="2"/>
      <c r="B120" s="2" t="s">
        <v>415</v>
      </c>
      <c r="C120" s="103" t="s">
        <v>664</v>
      </c>
      <c r="D120" s="2"/>
      <c r="E120" s="100"/>
      <c r="F120" s="171"/>
      <c r="G120" s="104"/>
    </row>
    <row r="121" spans="1:7" ht="34.25" customHeight="1" x14ac:dyDescent="0.35">
      <c r="A121" s="2" t="s">
        <v>884</v>
      </c>
      <c r="B121" s="2"/>
      <c r="C121" s="103" t="s">
        <v>417</v>
      </c>
      <c r="D121" s="2" t="s">
        <v>16</v>
      </c>
      <c r="E121" s="100">
        <v>30</v>
      </c>
      <c r="F121" s="171"/>
      <c r="G121" s="104"/>
    </row>
    <row r="122" spans="1:7" ht="34.25" customHeight="1" x14ac:dyDescent="0.35">
      <c r="A122" s="2" t="s">
        <v>1051</v>
      </c>
      <c r="B122" s="2"/>
      <c r="C122" s="103" t="s">
        <v>418</v>
      </c>
      <c r="D122" s="2" t="s">
        <v>16</v>
      </c>
      <c r="E122" s="100">
        <v>342</v>
      </c>
      <c r="F122" s="171"/>
      <c r="G122" s="104"/>
    </row>
    <row r="123" spans="1:7" ht="34.25" customHeight="1" x14ac:dyDescent="0.35">
      <c r="A123" s="2" t="s">
        <v>1052</v>
      </c>
      <c r="B123" s="2"/>
      <c r="C123" s="103" t="s">
        <v>419</v>
      </c>
      <c r="D123" s="2" t="s">
        <v>16</v>
      </c>
      <c r="E123" s="100">
        <v>115</v>
      </c>
      <c r="F123" s="171"/>
      <c r="G123" s="104"/>
    </row>
    <row r="124" spans="1:7" ht="34.25" customHeight="1" x14ac:dyDescent="0.35">
      <c r="A124" s="2" t="s">
        <v>1347</v>
      </c>
      <c r="B124" s="2"/>
      <c r="C124" s="103" t="s">
        <v>665</v>
      </c>
      <c r="D124" s="2" t="s">
        <v>16</v>
      </c>
      <c r="E124" s="100">
        <v>12</v>
      </c>
      <c r="F124" s="171"/>
      <c r="G124" s="104"/>
    </row>
    <row r="125" spans="1:7" ht="34.25" customHeight="1" x14ac:dyDescent="0.35">
      <c r="A125" s="2"/>
      <c r="B125" s="2" t="s">
        <v>422</v>
      </c>
      <c r="C125" s="103" t="s">
        <v>423</v>
      </c>
      <c r="D125" s="2"/>
      <c r="E125" s="100"/>
      <c r="F125" s="171"/>
      <c r="G125" s="104"/>
    </row>
    <row r="126" spans="1:7" ht="34.25" customHeight="1" x14ac:dyDescent="0.35">
      <c r="A126" s="2" t="s">
        <v>1348</v>
      </c>
      <c r="B126" s="2" t="s">
        <v>424</v>
      </c>
      <c r="C126" s="103" t="s">
        <v>425</v>
      </c>
      <c r="D126" s="2" t="s">
        <v>16</v>
      </c>
      <c r="E126" s="100">
        <v>374</v>
      </c>
      <c r="F126" s="171"/>
      <c r="G126" s="104"/>
    </row>
    <row r="127" spans="1:7" ht="34.25" customHeight="1" x14ac:dyDescent="0.35">
      <c r="A127" s="2" t="s">
        <v>1349</v>
      </c>
      <c r="B127" s="2" t="s">
        <v>426</v>
      </c>
      <c r="C127" s="103" t="s">
        <v>427</v>
      </c>
      <c r="D127" s="2" t="s">
        <v>16</v>
      </c>
      <c r="E127" s="100">
        <v>30</v>
      </c>
      <c r="F127" s="171"/>
      <c r="G127" s="104"/>
    </row>
    <row r="128" spans="1:7" ht="43.75" customHeight="1" x14ac:dyDescent="0.35">
      <c r="A128" s="2" t="s">
        <v>1350</v>
      </c>
      <c r="B128" s="2" t="s">
        <v>428</v>
      </c>
      <c r="C128" s="103" t="s">
        <v>429</v>
      </c>
      <c r="D128" s="2" t="s">
        <v>16</v>
      </c>
      <c r="E128" s="100">
        <v>70</v>
      </c>
      <c r="F128" s="171"/>
      <c r="G128" s="104"/>
    </row>
    <row r="129" spans="1:7" ht="29.5" customHeight="1" x14ac:dyDescent="0.35">
      <c r="A129" s="98" t="s">
        <v>885</v>
      </c>
      <c r="B129" s="98" t="s">
        <v>430</v>
      </c>
      <c r="C129" s="99" t="s">
        <v>431</v>
      </c>
      <c r="D129" s="2"/>
      <c r="E129" s="100"/>
      <c r="F129" s="170"/>
      <c r="G129" s="102"/>
    </row>
    <row r="130" spans="1:7" ht="34.25" customHeight="1" x14ac:dyDescent="0.35">
      <c r="A130" s="2"/>
      <c r="B130" s="2" t="s">
        <v>432</v>
      </c>
      <c r="C130" s="103" t="s">
        <v>433</v>
      </c>
      <c r="D130" s="2"/>
      <c r="E130" s="100"/>
      <c r="F130" s="171"/>
      <c r="G130" s="104"/>
    </row>
    <row r="131" spans="1:7" ht="34.25" customHeight="1" x14ac:dyDescent="0.35">
      <c r="A131" s="2" t="s">
        <v>886</v>
      </c>
      <c r="B131" s="2" t="s">
        <v>434</v>
      </c>
      <c r="C131" s="103" t="s">
        <v>435</v>
      </c>
      <c r="D131" s="2" t="s">
        <v>16</v>
      </c>
      <c r="E131" s="100">
        <v>70</v>
      </c>
      <c r="F131" s="171"/>
      <c r="G131" s="104"/>
    </row>
    <row r="132" spans="1:7" ht="34.25" customHeight="1" x14ac:dyDescent="0.35">
      <c r="A132" s="2" t="s">
        <v>1054</v>
      </c>
      <c r="B132" s="2" t="s">
        <v>436</v>
      </c>
      <c r="C132" s="103" t="s">
        <v>437</v>
      </c>
      <c r="D132" s="2"/>
      <c r="E132" s="100"/>
      <c r="F132" s="171"/>
      <c r="G132" s="104"/>
    </row>
    <row r="133" spans="1:7" ht="34.25" customHeight="1" x14ac:dyDescent="0.35">
      <c r="A133" s="2" t="s">
        <v>1055</v>
      </c>
      <c r="B133" s="2" t="s">
        <v>438</v>
      </c>
      <c r="C133" s="103" t="s">
        <v>439</v>
      </c>
      <c r="D133" s="2" t="s">
        <v>16</v>
      </c>
      <c r="E133" s="100">
        <v>90</v>
      </c>
      <c r="F133" s="171"/>
      <c r="G133" s="104"/>
    </row>
    <row r="134" spans="1:7" ht="34.25" customHeight="1" x14ac:dyDescent="0.35">
      <c r="A134" s="2" t="s">
        <v>1351</v>
      </c>
      <c r="B134" s="2" t="s">
        <v>441</v>
      </c>
      <c r="C134" s="103" t="s">
        <v>442</v>
      </c>
      <c r="D134" s="2" t="s">
        <v>16</v>
      </c>
      <c r="E134" s="100">
        <v>35</v>
      </c>
      <c r="F134" s="171"/>
      <c r="G134" s="104"/>
    </row>
    <row r="135" spans="1:7" s="5" customFormat="1" ht="37.25" customHeight="1" x14ac:dyDescent="0.35">
      <c r="A135" s="322" t="s">
        <v>363</v>
      </c>
      <c r="B135" s="323"/>
      <c r="C135" s="323"/>
      <c r="D135" s="323"/>
      <c r="E135" s="323"/>
      <c r="F135" s="324"/>
      <c r="G135" s="67" t="s">
        <v>404</v>
      </c>
    </row>
    <row r="136" spans="1:7" x14ac:dyDescent="0.35">
      <c r="A136" s="387" t="s">
        <v>1399</v>
      </c>
      <c r="B136" s="387"/>
      <c r="C136" s="387"/>
      <c r="D136" s="387"/>
      <c r="E136" s="387"/>
      <c r="F136" s="387"/>
      <c r="G136" s="387"/>
    </row>
    <row r="137" spans="1:7" x14ac:dyDescent="0.35">
      <c r="A137" s="386" t="s">
        <v>1346</v>
      </c>
      <c r="B137" s="386"/>
      <c r="C137" s="386"/>
      <c r="D137" s="386"/>
      <c r="E137" s="386"/>
      <c r="F137" s="386"/>
      <c r="G137" s="386"/>
    </row>
    <row r="138" spans="1:7" ht="23" x14ac:dyDescent="0.35">
      <c r="A138" s="167" t="s">
        <v>405</v>
      </c>
      <c r="B138" s="168" t="s">
        <v>406</v>
      </c>
      <c r="C138" s="168" t="s">
        <v>17</v>
      </c>
      <c r="D138" s="168" t="s">
        <v>0</v>
      </c>
      <c r="E138" s="168" t="s">
        <v>1</v>
      </c>
      <c r="F138" s="169" t="s">
        <v>2</v>
      </c>
      <c r="G138" s="169" t="s">
        <v>756</v>
      </c>
    </row>
    <row r="139" spans="1:7" ht="34.25" customHeight="1" x14ac:dyDescent="0.35">
      <c r="A139" s="322" t="s">
        <v>363</v>
      </c>
      <c r="B139" s="323"/>
      <c r="C139" s="323"/>
      <c r="D139" s="323"/>
      <c r="E139" s="323"/>
      <c r="F139" s="324"/>
      <c r="G139" s="205" t="s">
        <v>404</v>
      </c>
    </row>
    <row r="140" spans="1:7" ht="34.25" customHeight="1" x14ac:dyDescent="0.35">
      <c r="A140" s="98" t="s">
        <v>887</v>
      </c>
      <c r="B140" s="98" t="s">
        <v>443</v>
      </c>
      <c r="C140" s="99" t="s">
        <v>668</v>
      </c>
      <c r="D140" s="2"/>
      <c r="E140" s="100"/>
      <c r="F140" s="171"/>
      <c r="G140" s="104"/>
    </row>
    <row r="141" spans="1:7" ht="34.25" customHeight="1" x14ac:dyDescent="0.35">
      <c r="A141" s="2"/>
      <c r="B141" s="2" t="s">
        <v>445</v>
      </c>
      <c r="C141" s="103" t="s">
        <v>446</v>
      </c>
      <c r="D141" s="2"/>
      <c r="E141" s="100"/>
      <c r="F141" s="171"/>
      <c r="G141" s="104"/>
    </row>
    <row r="142" spans="1:7" ht="34.25" customHeight="1" x14ac:dyDescent="0.35">
      <c r="A142" s="2" t="s">
        <v>888</v>
      </c>
      <c r="B142" s="2"/>
      <c r="C142" s="103" t="s">
        <v>447</v>
      </c>
      <c r="D142" s="2" t="s">
        <v>12</v>
      </c>
      <c r="E142" s="100">
        <v>0</v>
      </c>
      <c r="F142" s="171"/>
      <c r="G142" s="104" t="s">
        <v>631</v>
      </c>
    </row>
    <row r="143" spans="1:7" ht="34.25" customHeight="1" x14ac:dyDescent="0.35">
      <c r="A143" s="2" t="s">
        <v>889</v>
      </c>
      <c r="B143" s="2"/>
      <c r="C143" s="103" t="s">
        <v>448</v>
      </c>
      <c r="D143" s="2" t="s">
        <v>12</v>
      </c>
      <c r="E143" s="100">
        <v>0</v>
      </c>
      <c r="F143" s="171"/>
      <c r="G143" s="104" t="s">
        <v>631</v>
      </c>
    </row>
    <row r="144" spans="1:7" ht="34.25" customHeight="1" x14ac:dyDescent="0.35">
      <c r="A144" s="2" t="s">
        <v>890</v>
      </c>
      <c r="B144" s="2"/>
      <c r="C144" s="103" t="s">
        <v>449</v>
      </c>
      <c r="D144" s="2" t="s">
        <v>12</v>
      </c>
      <c r="E144" s="100">
        <v>0</v>
      </c>
      <c r="F144" s="171"/>
      <c r="G144" s="104" t="s">
        <v>631</v>
      </c>
    </row>
    <row r="145" spans="1:7" ht="34.25" customHeight="1" x14ac:dyDescent="0.35">
      <c r="A145" s="2" t="s">
        <v>1352</v>
      </c>
      <c r="B145" s="2"/>
      <c r="C145" s="103" t="s">
        <v>669</v>
      </c>
      <c r="D145" s="2" t="s">
        <v>12</v>
      </c>
      <c r="E145" s="100">
        <v>2</v>
      </c>
      <c r="F145" s="171"/>
      <c r="G145" s="104"/>
    </row>
    <row r="146" spans="1:7" ht="34.25" customHeight="1" x14ac:dyDescent="0.35">
      <c r="A146" s="2"/>
      <c r="B146" s="2" t="s">
        <v>453</v>
      </c>
      <c r="C146" s="103" t="s">
        <v>454</v>
      </c>
      <c r="D146" s="2"/>
      <c r="E146" s="100"/>
      <c r="F146" s="171"/>
      <c r="G146" s="104"/>
    </row>
    <row r="147" spans="1:7" ht="34.25" customHeight="1" x14ac:dyDescent="0.35">
      <c r="A147" s="2" t="s">
        <v>1353</v>
      </c>
      <c r="B147" s="2"/>
      <c r="C147" s="103" t="s">
        <v>455</v>
      </c>
      <c r="D147" s="2" t="s">
        <v>11</v>
      </c>
      <c r="E147" s="100">
        <v>0</v>
      </c>
      <c r="F147" s="171"/>
      <c r="G147" s="104" t="s">
        <v>631</v>
      </c>
    </row>
    <row r="148" spans="1:7" ht="34.25" customHeight="1" x14ac:dyDescent="0.35">
      <c r="A148" s="2" t="s">
        <v>1354</v>
      </c>
      <c r="B148" s="2"/>
      <c r="C148" s="103" t="s">
        <v>448</v>
      </c>
      <c r="D148" s="2" t="s">
        <v>11</v>
      </c>
      <c r="E148" s="100">
        <v>10</v>
      </c>
      <c r="F148" s="171"/>
      <c r="G148" s="104"/>
    </row>
    <row r="149" spans="1:7" ht="34.25" customHeight="1" x14ac:dyDescent="0.35">
      <c r="A149" s="2" t="s">
        <v>1355</v>
      </c>
      <c r="B149" s="2"/>
      <c r="C149" s="103" t="s">
        <v>449</v>
      </c>
      <c r="D149" s="2" t="s">
        <v>11</v>
      </c>
      <c r="E149" s="100">
        <v>140</v>
      </c>
      <c r="F149" s="171"/>
      <c r="G149" s="104"/>
    </row>
    <row r="150" spans="1:7" ht="34.25" customHeight="1" x14ac:dyDescent="0.35">
      <c r="A150" s="98" t="s">
        <v>1059</v>
      </c>
      <c r="B150" s="98" t="s">
        <v>671</v>
      </c>
      <c r="C150" s="99" t="s">
        <v>461</v>
      </c>
      <c r="D150" s="2"/>
      <c r="E150" s="100"/>
      <c r="F150" s="171"/>
      <c r="G150" s="104"/>
    </row>
    <row r="151" spans="1:7" ht="34.25" customHeight="1" x14ac:dyDescent="0.35">
      <c r="A151" s="2"/>
      <c r="B151" s="2" t="s">
        <v>462</v>
      </c>
      <c r="C151" s="103" t="s">
        <v>463</v>
      </c>
      <c r="D151" s="2"/>
      <c r="E151" s="100"/>
      <c r="F151" s="171"/>
      <c r="G151" s="104"/>
    </row>
    <row r="152" spans="1:7" ht="34.25" customHeight="1" x14ac:dyDescent="0.35">
      <c r="A152" s="2" t="s">
        <v>1060</v>
      </c>
      <c r="B152" s="2" t="s">
        <v>465</v>
      </c>
      <c r="C152" s="103" t="s">
        <v>466</v>
      </c>
      <c r="D152" s="2" t="s">
        <v>13</v>
      </c>
      <c r="E152" s="100">
        <v>70</v>
      </c>
      <c r="F152" s="171"/>
      <c r="G152" s="104"/>
    </row>
    <row r="153" spans="1:7" ht="34.25" customHeight="1" x14ac:dyDescent="0.35">
      <c r="A153" s="2" t="s">
        <v>1061</v>
      </c>
      <c r="B153" s="2" t="s">
        <v>674</v>
      </c>
      <c r="C153" s="103" t="s">
        <v>471</v>
      </c>
      <c r="D153" s="2" t="s">
        <v>3</v>
      </c>
      <c r="E153" s="100">
        <v>1</v>
      </c>
      <c r="F153" s="171"/>
      <c r="G153" s="104"/>
    </row>
    <row r="154" spans="1:7" s="5" customFormat="1" ht="37.25" customHeight="1" x14ac:dyDescent="0.35">
      <c r="A154" s="293" t="s">
        <v>1405</v>
      </c>
      <c r="B154" s="293"/>
      <c r="C154" s="293"/>
      <c r="D154" s="293"/>
      <c r="E154" s="293"/>
      <c r="F154" s="293"/>
      <c r="G154" s="67" t="s">
        <v>404</v>
      </c>
    </row>
    <row r="156" spans="1:7" x14ac:dyDescent="0.35">
      <c r="A156" s="387" t="s">
        <v>1399</v>
      </c>
      <c r="B156" s="387"/>
      <c r="C156" s="387"/>
      <c r="D156" s="387"/>
      <c r="E156" s="387"/>
      <c r="F156" s="387"/>
      <c r="G156" s="387"/>
    </row>
    <row r="157" spans="1:7" x14ac:dyDescent="0.35">
      <c r="A157" s="386" t="s">
        <v>1356</v>
      </c>
      <c r="B157" s="386"/>
      <c r="C157" s="386"/>
      <c r="D157" s="386"/>
      <c r="E157" s="386"/>
      <c r="F157" s="386"/>
      <c r="G157" s="386"/>
    </row>
    <row r="158" spans="1:7" ht="23" x14ac:dyDescent="0.35">
      <c r="A158" s="167" t="s">
        <v>405</v>
      </c>
      <c r="B158" s="168" t="s">
        <v>406</v>
      </c>
      <c r="C158" s="168" t="s">
        <v>17</v>
      </c>
      <c r="D158" s="168" t="s">
        <v>0</v>
      </c>
      <c r="E158" s="168" t="s">
        <v>1</v>
      </c>
      <c r="F158" s="169" t="s">
        <v>2</v>
      </c>
      <c r="G158" s="169" t="s">
        <v>756</v>
      </c>
    </row>
    <row r="159" spans="1:7" ht="34.25" customHeight="1" x14ac:dyDescent="0.35">
      <c r="A159" s="98" t="s">
        <v>894</v>
      </c>
      <c r="B159" s="98" t="s">
        <v>472</v>
      </c>
      <c r="C159" s="99" t="s">
        <v>473</v>
      </c>
      <c r="D159" s="2"/>
      <c r="E159" s="100"/>
      <c r="F159" s="171"/>
      <c r="G159" s="104"/>
    </row>
    <row r="160" spans="1:7" ht="66" customHeight="1" x14ac:dyDescent="0.35">
      <c r="A160" s="2" t="s">
        <v>895</v>
      </c>
      <c r="B160" s="2"/>
      <c r="C160" s="103" t="s">
        <v>676</v>
      </c>
      <c r="D160" s="2" t="s">
        <v>11</v>
      </c>
      <c r="E160" s="100">
        <v>140</v>
      </c>
      <c r="F160" s="170"/>
      <c r="G160" s="104"/>
    </row>
    <row r="161" spans="1:7" ht="41.5" customHeight="1" x14ac:dyDescent="0.35">
      <c r="A161" s="2" t="s">
        <v>897</v>
      </c>
      <c r="B161" s="2"/>
      <c r="C161" s="99" t="s">
        <v>677</v>
      </c>
      <c r="D161" s="2"/>
      <c r="E161" s="100"/>
      <c r="F161" s="170"/>
      <c r="G161" s="104"/>
    </row>
    <row r="162" spans="1:7" ht="72.5" customHeight="1" x14ac:dyDescent="0.35">
      <c r="A162" s="2" t="s">
        <v>910</v>
      </c>
      <c r="B162" s="2"/>
      <c r="C162" s="103" t="s">
        <v>678</v>
      </c>
      <c r="D162" s="2" t="s">
        <v>11</v>
      </c>
      <c r="E162" s="100">
        <v>154</v>
      </c>
      <c r="F162" s="170"/>
      <c r="G162" s="104"/>
    </row>
    <row r="163" spans="1:7" ht="45" customHeight="1" x14ac:dyDescent="0.35">
      <c r="A163" s="2" t="s">
        <v>1089</v>
      </c>
      <c r="B163" s="2"/>
      <c r="C163" s="99" t="s">
        <v>679</v>
      </c>
      <c r="D163" s="2"/>
      <c r="E163" s="100"/>
      <c r="F163" s="170"/>
      <c r="G163" s="104"/>
    </row>
    <row r="164" spans="1:7" ht="61.75" customHeight="1" x14ac:dyDescent="0.35">
      <c r="A164" s="2" t="s">
        <v>1090</v>
      </c>
      <c r="B164" s="2"/>
      <c r="C164" s="103" t="s">
        <v>680</v>
      </c>
      <c r="D164" s="2" t="s">
        <v>26</v>
      </c>
      <c r="E164" s="100">
        <v>28</v>
      </c>
      <c r="F164" s="170"/>
      <c r="G164" s="104"/>
    </row>
    <row r="165" spans="1:7" ht="25.25" customHeight="1" x14ac:dyDescent="0.35">
      <c r="A165" s="98" t="s">
        <v>911</v>
      </c>
      <c r="B165" s="98"/>
      <c r="C165" s="99" t="s">
        <v>681</v>
      </c>
      <c r="D165" s="2"/>
      <c r="E165" s="100"/>
      <c r="F165" s="171"/>
      <c r="G165" s="104"/>
    </row>
    <row r="166" spans="1:7" ht="52.75" customHeight="1" x14ac:dyDescent="0.35">
      <c r="A166" s="2" t="s">
        <v>912</v>
      </c>
      <c r="B166" s="2"/>
      <c r="C166" s="103" t="s">
        <v>682</v>
      </c>
      <c r="D166" s="2" t="s">
        <v>11</v>
      </c>
      <c r="E166" s="100">
        <v>154</v>
      </c>
      <c r="F166" s="170"/>
      <c r="G166" s="104"/>
    </row>
    <row r="167" spans="1:7" ht="59.5" customHeight="1" x14ac:dyDescent="0.35">
      <c r="A167" s="2" t="s">
        <v>913</v>
      </c>
      <c r="B167" s="2"/>
      <c r="C167" s="103" t="s">
        <v>683</v>
      </c>
      <c r="D167" s="2" t="s">
        <v>26</v>
      </c>
      <c r="E167" s="100">
        <v>28</v>
      </c>
      <c r="F167" s="170"/>
      <c r="G167" s="104"/>
    </row>
    <row r="168" spans="1:7" ht="35.5" customHeight="1" x14ac:dyDescent="0.35">
      <c r="A168" s="2" t="s">
        <v>914</v>
      </c>
      <c r="B168" s="2"/>
      <c r="C168" s="103" t="s">
        <v>684</v>
      </c>
      <c r="D168" s="2" t="s">
        <v>11</v>
      </c>
      <c r="E168" s="100">
        <v>140</v>
      </c>
      <c r="F168" s="170"/>
      <c r="G168" s="104"/>
    </row>
    <row r="169" spans="1:7" ht="28.25" customHeight="1" x14ac:dyDescent="0.35">
      <c r="A169" s="98" t="s">
        <v>917</v>
      </c>
      <c r="B169" s="98" t="s">
        <v>15</v>
      </c>
      <c r="C169" s="99" t="s">
        <v>686</v>
      </c>
      <c r="D169" s="2"/>
      <c r="E169" s="100"/>
      <c r="F169" s="171"/>
      <c r="G169" s="104"/>
    </row>
    <row r="170" spans="1:7" ht="79.75" customHeight="1" x14ac:dyDescent="0.35">
      <c r="A170" s="2" t="s">
        <v>918</v>
      </c>
      <c r="B170" s="2"/>
      <c r="C170" s="103" t="s">
        <v>730</v>
      </c>
      <c r="D170" s="103"/>
      <c r="E170" s="103"/>
      <c r="F170" s="170"/>
      <c r="G170" s="102"/>
    </row>
    <row r="171" spans="1:7" ht="28.25" customHeight="1" x14ac:dyDescent="0.35">
      <c r="A171" s="2" t="s">
        <v>919</v>
      </c>
      <c r="B171" s="2"/>
      <c r="C171" s="103" t="s">
        <v>477</v>
      </c>
      <c r="D171" s="2" t="s">
        <v>12</v>
      </c>
      <c r="E171" s="100">
        <v>5</v>
      </c>
      <c r="F171" s="171"/>
      <c r="G171" s="104"/>
    </row>
    <row r="172" spans="1:7" ht="28.25" customHeight="1" x14ac:dyDescent="0.35">
      <c r="A172" s="2" t="s">
        <v>1125</v>
      </c>
      <c r="B172" s="2"/>
      <c r="C172" s="103" t="s">
        <v>688</v>
      </c>
      <c r="D172" s="2" t="s">
        <v>12</v>
      </c>
      <c r="E172" s="100">
        <v>6</v>
      </c>
      <c r="F172" s="171"/>
      <c r="G172" s="104"/>
    </row>
    <row r="173" spans="1:7" ht="87.5" customHeight="1" x14ac:dyDescent="0.35">
      <c r="A173" s="2" t="s">
        <v>1126</v>
      </c>
      <c r="B173" s="2"/>
      <c r="C173" s="103" t="s">
        <v>731</v>
      </c>
      <c r="D173" s="103"/>
      <c r="E173" s="103"/>
      <c r="F173" s="103"/>
      <c r="G173" s="102"/>
    </row>
    <row r="174" spans="1:7" s="5" customFormat="1" ht="37.25" customHeight="1" x14ac:dyDescent="0.35">
      <c r="A174" s="293" t="s">
        <v>363</v>
      </c>
      <c r="B174" s="293"/>
      <c r="C174" s="293"/>
      <c r="D174" s="293"/>
      <c r="E174" s="293"/>
      <c r="F174" s="293"/>
      <c r="G174" s="67" t="s">
        <v>404</v>
      </c>
    </row>
    <row r="175" spans="1:7" x14ac:dyDescent="0.35">
      <c r="A175" s="387" t="s">
        <v>1399</v>
      </c>
      <c r="B175" s="387"/>
      <c r="C175" s="387"/>
      <c r="D175" s="387"/>
      <c r="E175" s="387"/>
      <c r="F175" s="387"/>
      <c r="G175" s="387"/>
    </row>
    <row r="176" spans="1:7" x14ac:dyDescent="0.35">
      <c r="A176" s="386" t="s">
        <v>1356</v>
      </c>
      <c r="B176" s="386"/>
      <c r="C176" s="386"/>
      <c r="D176" s="386"/>
      <c r="E176" s="386"/>
      <c r="F176" s="386"/>
      <c r="G176" s="386"/>
    </row>
    <row r="177" spans="1:7" ht="23" x14ac:dyDescent="0.35">
      <c r="A177" s="167" t="s">
        <v>405</v>
      </c>
      <c r="B177" s="168" t="s">
        <v>406</v>
      </c>
      <c r="C177" s="168" t="s">
        <v>17</v>
      </c>
      <c r="D177" s="168" t="s">
        <v>0</v>
      </c>
      <c r="E177" s="168" t="s">
        <v>1</v>
      </c>
      <c r="F177" s="169" t="s">
        <v>2</v>
      </c>
      <c r="G177" s="169" t="s">
        <v>756</v>
      </c>
    </row>
    <row r="178" spans="1:7" s="5" customFormat="1" ht="28.25" customHeight="1" x14ac:dyDescent="0.35">
      <c r="A178" s="293" t="s">
        <v>363</v>
      </c>
      <c r="B178" s="293"/>
      <c r="C178" s="293"/>
      <c r="D178" s="293"/>
      <c r="E178" s="293"/>
      <c r="F178" s="293"/>
      <c r="G178" s="205" t="s">
        <v>404</v>
      </c>
    </row>
    <row r="179" spans="1:7" ht="38" x14ac:dyDescent="0.35">
      <c r="A179" s="2" t="s">
        <v>1357</v>
      </c>
      <c r="B179" s="2"/>
      <c r="C179" s="103" t="s">
        <v>690</v>
      </c>
      <c r="D179" s="2" t="s">
        <v>12</v>
      </c>
      <c r="E179" s="100">
        <v>2</v>
      </c>
      <c r="F179" s="170"/>
      <c r="G179" s="104"/>
    </row>
    <row r="180" spans="1:7" ht="34.75" customHeight="1" x14ac:dyDescent="0.35">
      <c r="A180" s="2" t="s">
        <v>1358</v>
      </c>
      <c r="B180" s="2"/>
      <c r="C180" s="103" t="s">
        <v>691</v>
      </c>
      <c r="D180" s="2" t="s">
        <v>12</v>
      </c>
      <c r="E180" s="100">
        <v>2</v>
      </c>
      <c r="F180" s="170"/>
      <c r="G180" s="104"/>
    </row>
    <row r="181" spans="1:7" ht="61.25" customHeight="1" x14ac:dyDescent="0.35">
      <c r="A181" s="2" t="s">
        <v>1359</v>
      </c>
      <c r="B181" s="2"/>
      <c r="C181" s="103" t="s">
        <v>696</v>
      </c>
      <c r="D181" s="2" t="s">
        <v>12</v>
      </c>
      <c r="E181" s="100">
        <v>2</v>
      </c>
      <c r="F181" s="170"/>
      <c r="G181" s="104"/>
    </row>
    <row r="182" spans="1:7" ht="36.5" customHeight="1" x14ac:dyDescent="0.35">
      <c r="A182" s="2" t="s">
        <v>1360</v>
      </c>
      <c r="B182" s="2"/>
      <c r="C182" s="103" t="s">
        <v>697</v>
      </c>
      <c r="D182" s="2" t="s">
        <v>12</v>
      </c>
      <c r="E182" s="100">
        <v>1</v>
      </c>
      <c r="F182" s="170"/>
      <c r="G182" s="104"/>
    </row>
    <row r="183" spans="1:7" ht="36.5" customHeight="1" x14ac:dyDescent="0.35">
      <c r="A183" s="2" t="s">
        <v>1361</v>
      </c>
      <c r="B183" s="2"/>
      <c r="C183" s="103" t="s">
        <v>698</v>
      </c>
      <c r="D183" s="2" t="s">
        <v>12</v>
      </c>
      <c r="E183" s="100">
        <v>1</v>
      </c>
      <c r="F183" s="170"/>
      <c r="G183" s="104"/>
    </row>
    <row r="184" spans="1:7" ht="36.5" customHeight="1" x14ac:dyDescent="0.35">
      <c r="A184" s="2" t="s">
        <v>1362</v>
      </c>
      <c r="B184" s="2"/>
      <c r="C184" s="103" t="s">
        <v>699</v>
      </c>
      <c r="D184" s="2" t="s">
        <v>12</v>
      </c>
      <c r="E184" s="100">
        <v>1</v>
      </c>
      <c r="F184" s="170"/>
      <c r="G184" s="104"/>
    </row>
    <row r="185" spans="1:7" ht="36.5" customHeight="1" x14ac:dyDescent="0.35">
      <c r="A185" s="2" t="s">
        <v>1363</v>
      </c>
      <c r="B185" s="2"/>
      <c r="C185" s="103" t="s">
        <v>700</v>
      </c>
      <c r="D185" s="2" t="s">
        <v>12</v>
      </c>
      <c r="E185" s="100">
        <v>1</v>
      </c>
      <c r="F185" s="170"/>
      <c r="G185" s="104"/>
    </row>
    <row r="186" spans="1:7" ht="25.25" customHeight="1" x14ac:dyDescent="0.35">
      <c r="A186" s="98" t="s">
        <v>1143</v>
      </c>
      <c r="B186" s="98" t="s">
        <v>595</v>
      </c>
      <c r="C186" s="99" t="s">
        <v>488</v>
      </c>
      <c r="D186" s="2"/>
      <c r="E186" s="100"/>
      <c r="F186" s="171"/>
      <c r="G186" s="104"/>
    </row>
    <row r="187" spans="1:7" ht="24" customHeight="1" x14ac:dyDescent="0.35">
      <c r="A187" s="98" t="s">
        <v>1144</v>
      </c>
      <c r="B187" s="98"/>
      <c r="C187" s="99" t="s">
        <v>489</v>
      </c>
      <c r="D187" s="2"/>
      <c r="E187" s="100"/>
      <c r="F187" s="171"/>
      <c r="G187" s="104"/>
    </row>
    <row r="188" spans="1:7" ht="66.5" customHeight="1" x14ac:dyDescent="0.35">
      <c r="A188" s="2" t="s">
        <v>1145</v>
      </c>
      <c r="B188" s="177"/>
      <c r="C188" s="103" t="s">
        <v>732</v>
      </c>
      <c r="D188" s="2" t="s">
        <v>12</v>
      </c>
      <c r="E188" s="100">
        <v>2</v>
      </c>
      <c r="F188" s="170"/>
      <c r="G188" s="104"/>
    </row>
    <row r="189" spans="1:7" ht="34.25" customHeight="1" x14ac:dyDescent="0.35">
      <c r="A189" s="98" t="s">
        <v>1149</v>
      </c>
      <c r="B189" s="98"/>
      <c r="C189" s="99" t="s">
        <v>705</v>
      </c>
      <c r="D189" s="2"/>
      <c r="E189" s="100"/>
      <c r="F189" s="171"/>
      <c r="G189" s="104"/>
    </row>
    <row r="190" spans="1:7" ht="93.5" customHeight="1" x14ac:dyDescent="0.35">
      <c r="A190" s="2" t="s">
        <v>1150</v>
      </c>
      <c r="B190" s="177"/>
      <c r="C190" s="103" t="s">
        <v>733</v>
      </c>
      <c r="D190" s="2" t="s">
        <v>12</v>
      </c>
      <c r="E190" s="100">
        <v>1</v>
      </c>
      <c r="F190" s="170"/>
      <c r="G190" s="104"/>
    </row>
    <row r="191" spans="1:7" ht="66" customHeight="1" x14ac:dyDescent="0.35">
      <c r="A191" s="2" t="s">
        <v>1364</v>
      </c>
      <c r="B191" s="203"/>
      <c r="C191" s="103" t="s">
        <v>707</v>
      </c>
      <c r="D191" s="2" t="s">
        <v>12</v>
      </c>
      <c r="E191" s="100">
        <v>1</v>
      </c>
      <c r="F191" s="173"/>
      <c r="G191" s="104"/>
    </row>
    <row r="192" spans="1:7" ht="23.5" customHeight="1" x14ac:dyDescent="0.35">
      <c r="A192" s="98" t="s">
        <v>1236</v>
      </c>
      <c r="B192" s="98"/>
      <c r="C192" s="99" t="s">
        <v>569</v>
      </c>
      <c r="D192" s="2"/>
      <c r="E192" s="100"/>
      <c r="F192" s="171"/>
      <c r="G192" s="104"/>
    </row>
    <row r="193" spans="1:7" ht="90.5" customHeight="1" x14ac:dyDescent="0.35">
      <c r="A193" s="2" t="s">
        <v>1237</v>
      </c>
      <c r="B193" s="2" t="s">
        <v>572</v>
      </c>
      <c r="C193" s="133" t="s">
        <v>734</v>
      </c>
      <c r="D193" s="2" t="s">
        <v>3</v>
      </c>
      <c r="E193" s="80">
        <v>1</v>
      </c>
      <c r="F193" s="170"/>
      <c r="G193" s="104"/>
    </row>
    <row r="194" spans="1:7" ht="40.75" customHeight="1" x14ac:dyDescent="0.35">
      <c r="A194" s="2" t="s">
        <v>1241</v>
      </c>
      <c r="B194" s="2" t="s">
        <v>574</v>
      </c>
      <c r="C194" s="133" t="s">
        <v>575</v>
      </c>
      <c r="D194" s="2" t="s">
        <v>12</v>
      </c>
      <c r="E194" s="80">
        <v>20</v>
      </c>
      <c r="F194" s="170"/>
      <c r="G194" s="104"/>
    </row>
    <row r="195" spans="1:7" s="5" customFormat="1" ht="37.25" customHeight="1" x14ac:dyDescent="0.35">
      <c r="A195" s="293" t="s">
        <v>1406</v>
      </c>
      <c r="B195" s="293"/>
      <c r="C195" s="293"/>
      <c r="D195" s="293"/>
      <c r="E195" s="293"/>
      <c r="F195" s="293"/>
      <c r="G195" s="67" t="s">
        <v>404</v>
      </c>
    </row>
    <row r="197" spans="1:7" x14ac:dyDescent="0.35">
      <c r="A197" s="387" t="s">
        <v>1408</v>
      </c>
      <c r="B197" s="387"/>
      <c r="C197" s="387"/>
      <c r="D197" s="387"/>
      <c r="E197" s="387"/>
      <c r="F197" s="387"/>
      <c r="G197" s="387"/>
    </row>
    <row r="198" spans="1:7" x14ac:dyDescent="0.35">
      <c r="A198" s="386" t="s">
        <v>1365</v>
      </c>
      <c r="B198" s="386"/>
      <c r="C198" s="386"/>
      <c r="D198" s="386"/>
      <c r="E198" s="386"/>
      <c r="F198" s="386"/>
      <c r="G198" s="386"/>
    </row>
    <row r="199" spans="1:7" ht="23" x14ac:dyDescent="0.35">
      <c r="A199" s="167" t="s">
        <v>405</v>
      </c>
      <c r="B199" s="168" t="s">
        <v>406</v>
      </c>
      <c r="C199" s="168" t="s">
        <v>17</v>
      </c>
      <c r="D199" s="168" t="s">
        <v>0</v>
      </c>
      <c r="E199" s="168" t="s">
        <v>1</v>
      </c>
      <c r="F199" s="169" t="s">
        <v>2</v>
      </c>
      <c r="G199" s="169" t="s">
        <v>756</v>
      </c>
    </row>
    <row r="200" spans="1:7" ht="31.75" customHeight="1" x14ac:dyDescent="0.35">
      <c r="A200" s="98" t="s">
        <v>1366</v>
      </c>
      <c r="B200" s="98" t="s">
        <v>710</v>
      </c>
      <c r="C200" s="99" t="s">
        <v>576</v>
      </c>
      <c r="D200" s="2"/>
      <c r="E200" s="100"/>
      <c r="F200" s="170"/>
      <c r="G200" s="104"/>
    </row>
    <row r="201" spans="1:7" ht="33.5" customHeight="1" x14ac:dyDescent="0.35">
      <c r="A201" s="2" t="s">
        <v>1367</v>
      </c>
      <c r="B201" s="2"/>
      <c r="C201" s="103" t="s">
        <v>577</v>
      </c>
      <c r="D201" s="2" t="s">
        <v>8</v>
      </c>
      <c r="E201" s="100">
        <v>20</v>
      </c>
      <c r="F201" s="170"/>
      <c r="G201" s="104"/>
    </row>
    <row r="202" spans="1:7" ht="33.5" customHeight="1" x14ac:dyDescent="0.35">
      <c r="A202" s="2" t="s">
        <v>1368</v>
      </c>
      <c r="B202" s="2"/>
      <c r="C202" s="103" t="s">
        <v>578</v>
      </c>
      <c r="D202" s="2" t="s">
        <v>8</v>
      </c>
      <c r="E202" s="100">
        <v>15</v>
      </c>
      <c r="F202" s="170"/>
      <c r="G202" s="104"/>
    </row>
    <row r="203" spans="1:7" ht="31.75" customHeight="1" x14ac:dyDescent="0.35">
      <c r="A203" s="98" t="s">
        <v>1369</v>
      </c>
      <c r="B203" s="98" t="s">
        <v>15</v>
      </c>
      <c r="C203" s="99" t="s">
        <v>579</v>
      </c>
      <c r="D203" s="2"/>
      <c r="E203" s="100"/>
      <c r="F203" s="170"/>
      <c r="G203" s="104"/>
    </row>
    <row r="204" spans="1:7" ht="31.75" customHeight="1" x14ac:dyDescent="0.35">
      <c r="A204" s="98"/>
      <c r="B204" s="98" t="s">
        <v>580</v>
      </c>
      <c r="C204" s="99" t="s">
        <v>581</v>
      </c>
      <c r="D204" s="2"/>
      <c r="E204" s="100"/>
      <c r="F204" s="170"/>
      <c r="G204" s="104"/>
    </row>
    <row r="205" spans="1:7" ht="33.5" customHeight="1" x14ac:dyDescent="0.35">
      <c r="A205" s="2" t="s">
        <v>1370</v>
      </c>
      <c r="B205" s="2"/>
      <c r="C205" s="103" t="s">
        <v>577</v>
      </c>
      <c r="D205" s="2" t="s">
        <v>8</v>
      </c>
      <c r="E205" s="100">
        <v>150</v>
      </c>
      <c r="F205" s="170"/>
      <c r="G205" s="104"/>
    </row>
    <row r="206" spans="1:7" ht="33.5" customHeight="1" x14ac:dyDescent="0.35">
      <c r="A206" s="2" t="s">
        <v>1371</v>
      </c>
      <c r="B206" s="2"/>
      <c r="C206" s="103" t="s">
        <v>578</v>
      </c>
      <c r="D206" s="2" t="s">
        <v>8</v>
      </c>
      <c r="E206" s="100">
        <v>40</v>
      </c>
      <c r="F206" s="170"/>
      <c r="G206" s="104"/>
    </row>
    <row r="207" spans="1:7" ht="31.75" customHeight="1" x14ac:dyDescent="0.35">
      <c r="A207" s="98" t="s">
        <v>1372</v>
      </c>
      <c r="B207" s="98" t="s">
        <v>595</v>
      </c>
      <c r="C207" s="99" t="s">
        <v>583</v>
      </c>
      <c r="D207" s="2"/>
      <c r="E207" s="100"/>
      <c r="F207" s="170"/>
      <c r="G207" s="104"/>
    </row>
    <row r="208" spans="1:7" ht="63" customHeight="1" x14ac:dyDescent="0.35">
      <c r="A208" s="2"/>
      <c r="B208" s="2"/>
      <c r="C208" s="103" t="s">
        <v>740</v>
      </c>
      <c r="D208" s="2"/>
      <c r="E208" s="100"/>
      <c r="F208" s="170"/>
      <c r="G208" s="104"/>
    </row>
    <row r="209" spans="1:7" ht="33.5" customHeight="1" x14ac:dyDescent="0.35">
      <c r="A209" s="2" t="s">
        <v>1373</v>
      </c>
      <c r="B209" s="2"/>
      <c r="C209" s="103" t="s">
        <v>565</v>
      </c>
      <c r="D209" s="2" t="s">
        <v>8</v>
      </c>
      <c r="E209" s="100">
        <v>157</v>
      </c>
      <c r="F209" s="170"/>
      <c r="G209" s="104"/>
    </row>
    <row r="210" spans="1:7" ht="33.5" customHeight="1" x14ac:dyDescent="0.35">
      <c r="A210" s="2" t="s">
        <v>1374</v>
      </c>
      <c r="B210" s="2"/>
      <c r="C210" s="103" t="s">
        <v>568</v>
      </c>
      <c r="D210" s="2" t="s">
        <v>718</v>
      </c>
      <c r="E210" s="100">
        <v>1000</v>
      </c>
      <c r="F210" s="170"/>
      <c r="G210" s="104"/>
    </row>
    <row r="211" spans="1:7" s="5" customFormat="1" ht="37.25" customHeight="1" x14ac:dyDescent="0.35">
      <c r="A211" s="293" t="s">
        <v>1407</v>
      </c>
      <c r="B211" s="293"/>
      <c r="C211" s="293"/>
      <c r="D211" s="293"/>
      <c r="E211" s="293"/>
      <c r="F211" s="293"/>
      <c r="G211" s="67" t="s">
        <v>404</v>
      </c>
    </row>
  </sheetData>
  <mergeCells count="40">
    <mergeCell ref="A198:G198"/>
    <mergeCell ref="A211:F211"/>
    <mergeCell ref="A1:G1"/>
    <mergeCell ref="A43:F43"/>
    <mergeCell ref="A178:F178"/>
    <mergeCell ref="A113:G113"/>
    <mergeCell ref="A45:G45"/>
    <mergeCell ref="A64:F64"/>
    <mergeCell ref="A65:G65"/>
    <mergeCell ref="A66:G66"/>
    <mergeCell ref="A174:F174"/>
    <mergeCell ref="A175:G175"/>
    <mergeCell ref="A2:G2"/>
    <mergeCell ref="A176:G176"/>
    <mergeCell ref="A197:G197"/>
    <mergeCell ref="A195:F195"/>
    <mergeCell ref="A112:G112"/>
    <mergeCell ref="A111:G111"/>
    <mergeCell ref="A135:F135"/>
    <mergeCell ref="A136:G136"/>
    <mergeCell ref="A110:F110"/>
    <mergeCell ref="A154:F154"/>
    <mergeCell ref="A157:G157"/>
    <mergeCell ref="A137:G137"/>
    <mergeCell ref="A139:F139"/>
    <mergeCell ref="A156:G156"/>
    <mergeCell ref="A24:F24"/>
    <mergeCell ref="A25:G25"/>
    <mergeCell ref="A26:G26"/>
    <mergeCell ref="A28:F28"/>
    <mergeCell ref="A68:F68"/>
    <mergeCell ref="A94:F94"/>
    <mergeCell ref="A97:G97"/>
    <mergeCell ref="A83:F83"/>
    <mergeCell ref="A46:G46"/>
    <mergeCell ref="A84:G84"/>
    <mergeCell ref="A85:G85"/>
    <mergeCell ref="A87:F87"/>
    <mergeCell ref="A96:G96"/>
    <mergeCell ref="A95:G95"/>
  </mergeCells>
  <phoneticPr fontId="19" type="noConversion"/>
  <pageMargins left="0.7" right="0.7" top="0.75" bottom="0.75" header="0.3" footer="0.3"/>
  <pageSetup paperSize="9" scale="70" orientation="portrait" r:id="rId1"/>
  <rowBreaks count="10" manualBreakCount="10">
    <brk id="24" max="16383" man="1"/>
    <brk id="43" max="16383" man="1"/>
    <brk id="64" max="16383" man="1"/>
    <brk id="83" max="16383" man="1"/>
    <brk id="94" max="16383" man="1"/>
    <brk id="110" max="16383" man="1"/>
    <brk id="135" max="16383" man="1"/>
    <brk id="154" max="16383" man="1"/>
    <brk id="174" max="16383" man="1"/>
    <brk id="195"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3A4FE-2D66-4690-A579-6C27DDDFD2C5}">
  <dimension ref="A1:G139"/>
  <sheetViews>
    <sheetView showGridLines="0" tabSelected="1" topLeftCell="A5" zoomScale="90" zoomScaleNormal="90" zoomScaleSheetLayoutView="98" workbookViewId="0">
      <selection activeCell="C11" sqref="C11"/>
    </sheetView>
  </sheetViews>
  <sheetFormatPr defaultColWidth="8.81640625" defaultRowHeight="14.5" x14ac:dyDescent="0.35"/>
  <cols>
    <col min="1" max="1" width="9.453125" customWidth="1"/>
    <col min="2" max="2" width="12.6328125" style="71" customWidth="1"/>
    <col min="3" max="3" width="45.453125" customWidth="1"/>
    <col min="4" max="4" width="6.36328125" customWidth="1"/>
    <col min="5" max="5" width="6.81640625" customWidth="1"/>
    <col min="6" max="6" width="17.81640625" customWidth="1"/>
    <col min="7" max="7" width="24.453125" customWidth="1"/>
  </cols>
  <sheetData>
    <row r="1" spans="1:7" ht="22.25" customHeight="1" x14ac:dyDescent="0.35">
      <c r="A1" s="387" t="s">
        <v>1571</v>
      </c>
      <c r="B1" s="387"/>
      <c r="C1" s="387"/>
      <c r="D1" s="387"/>
      <c r="E1" s="387"/>
      <c r="F1" s="387"/>
      <c r="G1" s="387"/>
    </row>
    <row r="2" spans="1:7" x14ac:dyDescent="0.35">
      <c r="A2" s="386" t="s">
        <v>1547</v>
      </c>
      <c r="B2" s="386"/>
      <c r="C2" s="386"/>
      <c r="D2" s="386"/>
      <c r="E2" s="386"/>
      <c r="F2" s="386"/>
      <c r="G2" s="386"/>
    </row>
    <row r="3" spans="1:7" ht="23" x14ac:dyDescent="0.35">
      <c r="A3" s="167" t="s">
        <v>405</v>
      </c>
      <c r="B3" s="168" t="s">
        <v>406</v>
      </c>
      <c r="C3" s="168" t="s">
        <v>17</v>
      </c>
      <c r="D3" s="168" t="s">
        <v>0</v>
      </c>
      <c r="E3" s="168" t="s">
        <v>1</v>
      </c>
      <c r="F3" s="169" t="s">
        <v>2</v>
      </c>
      <c r="G3" s="169" t="s">
        <v>756</v>
      </c>
    </row>
    <row r="4" spans="1:7" x14ac:dyDescent="0.35">
      <c r="A4" s="247" t="s">
        <v>743</v>
      </c>
      <c r="B4" s="258" t="s">
        <v>9</v>
      </c>
      <c r="C4" s="261" t="s">
        <v>10</v>
      </c>
      <c r="D4" s="253"/>
      <c r="E4" s="267"/>
      <c r="F4" s="267"/>
      <c r="G4" s="254"/>
    </row>
    <row r="5" spans="1:7" ht="28.25" customHeight="1" x14ac:dyDescent="0.35">
      <c r="A5" s="248" t="s">
        <v>744</v>
      </c>
      <c r="B5" s="259" t="s">
        <v>408</v>
      </c>
      <c r="C5" s="262" t="s">
        <v>1548</v>
      </c>
      <c r="D5" s="265" t="s">
        <v>11</v>
      </c>
      <c r="E5" s="268">
        <v>14800</v>
      </c>
      <c r="F5" s="250"/>
      <c r="G5" s="255"/>
    </row>
    <row r="6" spans="1:7" ht="28.25" customHeight="1" x14ac:dyDescent="0.35">
      <c r="A6" s="248" t="s">
        <v>745</v>
      </c>
      <c r="B6" s="259" t="s">
        <v>410</v>
      </c>
      <c r="C6" s="262" t="s">
        <v>411</v>
      </c>
      <c r="D6" s="265" t="s">
        <v>12</v>
      </c>
      <c r="E6" s="268">
        <v>2</v>
      </c>
      <c r="F6" s="250"/>
      <c r="G6" s="255"/>
    </row>
    <row r="7" spans="1:7" x14ac:dyDescent="0.35">
      <c r="A7" s="389" t="s">
        <v>746</v>
      </c>
      <c r="B7" s="393" t="s">
        <v>1551</v>
      </c>
      <c r="C7" s="390" t="s">
        <v>413</v>
      </c>
      <c r="D7" s="391" t="s">
        <v>13</v>
      </c>
      <c r="E7" s="392">
        <v>45000</v>
      </c>
      <c r="F7" s="250"/>
      <c r="G7" s="255"/>
    </row>
    <row r="8" spans="1:7" ht="20.5" customHeight="1" x14ac:dyDescent="0.35">
      <c r="A8" s="389"/>
      <c r="B8" s="393"/>
      <c r="C8" s="390"/>
      <c r="D8" s="391"/>
      <c r="E8" s="392"/>
      <c r="F8" s="250"/>
      <c r="G8" s="255"/>
    </row>
    <row r="9" spans="1:7" x14ac:dyDescent="0.35">
      <c r="A9" s="249" t="s">
        <v>747</v>
      </c>
      <c r="B9" s="260" t="s">
        <v>14</v>
      </c>
      <c r="C9" s="263" t="s">
        <v>414</v>
      </c>
      <c r="D9" s="265"/>
      <c r="E9" s="248"/>
      <c r="F9" s="250"/>
      <c r="G9" s="255"/>
    </row>
    <row r="10" spans="1:7" ht="44.5" customHeight="1" x14ac:dyDescent="0.35">
      <c r="A10" s="250"/>
      <c r="B10" s="259" t="s">
        <v>415</v>
      </c>
      <c r="C10" s="262" t="s">
        <v>664</v>
      </c>
      <c r="E10" s="250"/>
      <c r="F10" s="250"/>
      <c r="G10" s="255"/>
    </row>
    <row r="11" spans="1:7" s="71" customFormat="1" ht="28.75" customHeight="1" x14ac:dyDescent="0.35">
      <c r="A11" s="73" t="s">
        <v>660</v>
      </c>
      <c r="B11" s="70"/>
      <c r="C11" s="262" t="s">
        <v>417</v>
      </c>
      <c r="D11" s="265" t="s">
        <v>1552</v>
      </c>
      <c r="E11" s="248">
        <v>100</v>
      </c>
      <c r="F11" s="186"/>
      <c r="G11" s="77"/>
    </row>
    <row r="12" spans="1:7" s="71" customFormat="1" ht="28.75" customHeight="1" x14ac:dyDescent="0.35">
      <c r="A12" s="73" t="s">
        <v>663</v>
      </c>
      <c r="B12" s="70"/>
      <c r="C12" s="262" t="s">
        <v>418</v>
      </c>
      <c r="D12" s="265" t="s">
        <v>1552</v>
      </c>
      <c r="E12" s="248">
        <v>70000</v>
      </c>
      <c r="F12" s="186"/>
      <c r="G12" s="77"/>
    </row>
    <row r="13" spans="1:7" s="71" customFormat="1" ht="28.75" customHeight="1" x14ac:dyDescent="0.35">
      <c r="A13" s="73" t="s">
        <v>666</v>
      </c>
      <c r="B13" s="70"/>
      <c r="C13" s="262" t="s">
        <v>419</v>
      </c>
      <c r="D13" s="265" t="s">
        <v>1552</v>
      </c>
      <c r="E13" s="248">
        <v>40000</v>
      </c>
      <c r="F13" s="186"/>
      <c r="G13" s="77"/>
    </row>
    <row r="14" spans="1:7" s="71" customFormat="1" ht="28.75" customHeight="1" x14ac:dyDescent="0.35">
      <c r="A14" s="73" t="s">
        <v>667</v>
      </c>
      <c r="B14" s="70"/>
      <c r="C14" s="262" t="s">
        <v>665</v>
      </c>
      <c r="D14" s="265" t="s">
        <v>1552</v>
      </c>
      <c r="E14" s="248">
        <v>2000</v>
      </c>
      <c r="F14" s="186"/>
      <c r="G14" s="77"/>
    </row>
    <row r="15" spans="1:7" s="71" customFormat="1" ht="28.75" customHeight="1" x14ac:dyDescent="0.35">
      <c r="A15" s="73" t="s">
        <v>670</v>
      </c>
      <c r="B15" s="70"/>
      <c r="C15" s="262" t="s">
        <v>421</v>
      </c>
      <c r="D15" s="265" t="s">
        <v>1552</v>
      </c>
      <c r="E15" s="248">
        <v>1000</v>
      </c>
      <c r="F15" s="186"/>
      <c r="G15" s="77"/>
    </row>
    <row r="16" spans="1:7" s="71" customFormat="1" ht="28.75" customHeight="1" x14ac:dyDescent="0.35">
      <c r="A16" s="73"/>
      <c r="B16" s="70" t="s">
        <v>422</v>
      </c>
      <c r="C16" s="262" t="s">
        <v>423</v>
      </c>
      <c r="D16" s="265"/>
      <c r="E16" s="248"/>
      <c r="F16" s="186"/>
      <c r="G16" s="77"/>
    </row>
    <row r="17" spans="1:7" s="71" customFormat="1" ht="28.75" customHeight="1" x14ac:dyDescent="0.35">
      <c r="A17" s="73" t="s">
        <v>748</v>
      </c>
      <c r="B17" s="70" t="s">
        <v>424</v>
      </c>
      <c r="C17" s="262" t="s">
        <v>425</v>
      </c>
      <c r="D17" s="265" t="s">
        <v>8</v>
      </c>
      <c r="E17" s="248">
        <v>40000</v>
      </c>
      <c r="F17" s="186"/>
      <c r="G17" s="77"/>
    </row>
    <row r="18" spans="1:7" s="71" customFormat="1" ht="28.75" customHeight="1" x14ac:dyDescent="0.35">
      <c r="A18" s="73" t="s">
        <v>749</v>
      </c>
      <c r="B18" s="70" t="s">
        <v>426</v>
      </c>
      <c r="C18" s="262" t="s">
        <v>427</v>
      </c>
      <c r="D18" s="265" t="s">
        <v>8</v>
      </c>
      <c r="E18" s="248">
        <v>500</v>
      </c>
      <c r="F18" s="186"/>
      <c r="G18" s="77"/>
    </row>
    <row r="19" spans="1:7" s="71" customFormat="1" ht="28.75" customHeight="1" x14ac:dyDescent="0.35">
      <c r="A19" s="73" t="s">
        <v>750</v>
      </c>
      <c r="B19" s="70" t="s">
        <v>428</v>
      </c>
      <c r="C19" s="262" t="s">
        <v>429</v>
      </c>
      <c r="D19" s="265" t="s">
        <v>8</v>
      </c>
      <c r="E19" s="248">
        <v>500</v>
      </c>
      <c r="F19" s="186"/>
      <c r="G19" s="77"/>
    </row>
    <row r="20" spans="1:7" s="71" customFormat="1" ht="28.75" customHeight="1" x14ac:dyDescent="0.35">
      <c r="A20" s="251" t="s">
        <v>751</v>
      </c>
      <c r="B20" s="256" t="s">
        <v>430</v>
      </c>
      <c r="C20" s="263" t="s">
        <v>431</v>
      </c>
      <c r="D20" s="265"/>
      <c r="E20" s="248"/>
      <c r="F20" s="186"/>
      <c r="G20" s="77"/>
    </row>
    <row r="21" spans="1:7" s="71" customFormat="1" ht="28.75" customHeight="1" x14ac:dyDescent="0.35">
      <c r="A21" s="73"/>
      <c r="B21" s="70" t="s">
        <v>432</v>
      </c>
      <c r="C21" s="262" t="s">
        <v>433</v>
      </c>
      <c r="D21" s="265"/>
      <c r="E21" s="248"/>
      <c r="F21" s="186"/>
      <c r="G21" s="77"/>
    </row>
    <row r="22" spans="1:7" s="71" customFormat="1" ht="28.75" customHeight="1" x14ac:dyDescent="0.35">
      <c r="A22" s="73" t="s">
        <v>675</v>
      </c>
      <c r="B22" s="70" t="s">
        <v>434</v>
      </c>
      <c r="C22" s="262" t="s">
        <v>435</v>
      </c>
      <c r="D22" s="265" t="s">
        <v>8</v>
      </c>
      <c r="E22" s="248">
        <v>1000</v>
      </c>
      <c r="F22" s="186"/>
      <c r="G22" s="77"/>
    </row>
    <row r="23" spans="1:7" s="71" customFormat="1" ht="28.75" customHeight="1" x14ac:dyDescent="0.35">
      <c r="A23" s="73" t="s">
        <v>752</v>
      </c>
      <c r="B23" s="70" t="s">
        <v>436</v>
      </c>
      <c r="C23" s="262" t="s">
        <v>437</v>
      </c>
      <c r="D23" s="265"/>
      <c r="E23" s="248"/>
      <c r="F23" s="186"/>
      <c r="G23" s="77"/>
    </row>
    <row r="24" spans="1:7" s="71" customFormat="1" ht="28.75" customHeight="1" x14ac:dyDescent="0.35">
      <c r="A24" s="73" t="s">
        <v>1553</v>
      </c>
      <c r="B24" s="70" t="s">
        <v>438</v>
      </c>
      <c r="C24" s="262" t="s">
        <v>439</v>
      </c>
      <c r="D24" s="265" t="s">
        <v>8</v>
      </c>
      <c r="E24" s="248">
        <v>50</v>
      </c>
      <c r="F24" s="186"/>
      <c r="G24" s="77"/>
    </row>
    <row r="25" spans="1:7" x14ac:dyDescent="0.35">
      <c r="A25" s="73" t="s">
        <v>1562</v>
      </c>
      <c r="B25" s="259" t="s">
        <v>441</v>
      </c>
      <c r="C25" s="262" t="s">
        <v>442</v>
      </c>
      <c r="D25" s="265" t="s">
        <v>8</v>
      </c>
      <c r="E25" s="248">
        <v>160</v>
      </c>
      <c r="F25" s="270"/>
      <c r="G25" s="255"/>
    </row>
    <row r="26" spans="1:7" s="71" customFormat="1" ht="28.75" customHeight="1" x14ac:dyDescent="0.35">
      <c r="A26" s="251"/>
      <c r="B26" s="256" t="s">
        <v>1554</v>
      </c>
      <c r="C26" s="263" t="s">
        <v>1555</v>
      </c>
      <c r="D26" s="265"/>
      <c r="E26" s="248"/>
      <c r="F26" s="186"/>
      <c r="G26" s="77"/>
    </row>
    <row r="27" spans="1:7" s="71" customFormat="1" ht="28.75" customHeight="1" x14ac:dyDescent="0.35">
      <c r="A27" s="73" t="s">
        <v>685</v>
      </c>
      <c r="B27" s="70" t="s">
        <v>1556</v>
      </c>
      <c r="C27" s="262" t="s">
        <v>1557</v>
      </c>
      <c r="D27" s="265" t="s">
        <v>8</v>
      </c>
      <c r="E27" s="248">
        <v>3000</v>
      </c>
      <c r="F27" s="186"/>
      <c r="G27" s="77"/>
    </row>
    <row r="28" spans="1:7" s="71" customFormat="1" ht="28.75" customHeight="1" x14ac:dyDescent="0.35">
      <c r="A28" s="73" t="s">
        <v>701</v>
      </c>
      <c r="B28" s="70" t="s">
        <v>1558</v>
      </c>
      <c r="C28" s="262" t="s">
        <v>1559</v>
      </c>
      <c r="D28" s="265" t="s">
        <v>1560</v>
      </c>
      <c r="E28" s="248">
        <v>20000</v>
      </c>
      <c r="F28" s="186"/>
      <c r="G28" s="77"/>
    </row>
    <row r="29" spans="1:7" s="71" customFormat="1" ht="28.75" customHeight="1" x14ac:dyDescent="0.35">
      <c r="A29" s="251" t="s">
        <v>753</v>
      </c>
      <c r="B29" s="256" t="s">
        <v>443</v>
      </c>
      <c r="C29" s="263" t="s">
        <v>444</v>
      </c>
      <c r="D29" s="265"/>
      <c r="E29" s="248"/>
      <c r="F29" s="186"/>
      <c r="G29" s="77"/>
    </row>
    <row r="30" spans="1:7" s="71" customFormat="1" ht="28.75" customHeight="1" x14ac:dyDescent="0.35">
      <c r="A30" s="73"/>
      <c r="B30" s="70" t="s">
        <v>445</v>
      </c>
      <c r="C30" s="262" t="s">
        <v>446</v>
      </c>
      <c r="D30" s="265"/>
      <c r="E30" s="248"/>
      <c r="F30" s="186"/>
      <c r="G30" s="77"/>
    </row>
    <row r="31" spans="1:7" s="71" customFormat="1" ht="28.75" customHeight="1" x14ac:dyDescent="0.35">
      <c r="A31" s="73" t="s">
        <v>709</v>
      </c>
      <c r="B31" s="70"/>
      <c r="C31" s="262" t="s">
        <v>447</v>
      </c>
      <c r="D31" s="265" t="s">
        <v>12</v>
      </c>
      <c r="E31" s="248">
        <v>20</v>
      </c>
      <c r="F31" s="186"/>
      <c r="G31" s="77"/>
    </row>
    <row r="32" spans="1:7" s="71" customFormat="1" ht="28.75" customHeight="1" x14ac:dyDescent="0.35">
      <c r="A32" s="73" t="s">
        <v>713</v>
      </c>
      <c r="B32" s="70"/>
      <c r="C32" s="262" t="s">
        <v>448</v>
      </c>
      <c r="D32" s="265" t="s">
        <v>12</v>
      </c>
      <c r="E32" s="248">
        <v>1</v>
      </c>
      <c r="F32" s="186"/>
      <c r="G32" s="77"/>
    </row>
    <row r="33" spans="1:7" s="71" customFormat="1" ht="28.75" customHeight="1" x14ac:dyDescent="0.35">
      <c r="A33" s="73" t="s">
        <v>716</v>
      </c>
      <c r="B33" s="70"/>
      <c r="C33" s="262" t="s">
        <v>449</v>
      </c>
      <c r="D33" s="265" t="s">
        <v>12</v>
      </c>
      <c r="E33" s="248">
        <v>5</v>
      </c>
      <c r="F33" s="186"/>
      <c r="G33" s="77"/>
    </row>
    <row r="34" spans="1:7" ht="31.25" customHeight="1" x14ac:dyDescent="0.35">
      <c r="A34" s="293" t="s">
        <v>363</v>
      </c>
      <c r="B34" s="293"/>
      <c r="C34" s="293"/>
      <c r="D34" s="293"/>
      <c r="E34" s="293"/>
      <c r="F34" s="293"/>
      <c r="G34" s="67"/>
    </row>
    <row r="35" spans="1:7" x14ac:dyDescent="0.35">
      <c r="A35" s="387" t="s">
        <v>1571</v>
      </c>
      <c r="B35" s="387"/>
      <c r="C35" s="387"/>
      <c r="D35" s="387"/>
      <c r="E35" s="387"/>
      <c r="F35" s="387"/>
      <c r="G35" s="387"/>
    </row>
    <row r="36" spans="1:7" x14ac:dyDescent="0.35">
      <c r="A36" s="386" t="s">
        <v>1572</v>
      </c>
      <c r="B36" s="386"/>
      <c r="C36" s="386"/>
      <c r="D36" s="386"/>
      <c r="E36" s="386"/>
      <c r="F36" s="386"/>
      <c r="G36" s="386"/>
    </row>
    <row r="37" spans="1:7" ht="23" x14ac:dyDescent="0.35">
      <c r="A37" s="167" t="s">
        <v>405</v>
      </c>
      <c r="B37" s="168" t="s">
        <v>406</v>
      </c>
      <c r="C37" s="168" t="s">
        <v>17</v>
      </c>
      <c r="D37" s="168" t="s">
        <v>0</v>
      </c>
      <c r="E37" s="168" t="s">
        <v>1</v>
      </c>
      <c r="F37" s="169" t="s">
        <v>2</v>
      </c>
      <c r="G37" s="169" t="s">
        <v>756</v>
      </c>
    </row>
    <row r="38" spans="1:7" s="71" customFormat="1" ht="28.75" customHeight="1" x14ac:dyDescent="0.35">
      <c r="A38" s="293" t="s">
        <v>364</v>
      </c>
      <c r="B38" s="293"/>
      <c r="C38" s="293"/>
      <c r="D38" s="293"/>
      <c r="E38" s="293"/>
      <c r="F38" s="293"/>
      <c r="G38" s="205"/>
    </row>
    <row r="39" spans="1:7" s="71" customFormat="1" ht="28.75" customHeight="1" x14ac:dyDescent="0.35">
      <c r="A39" s="73" t="s">
        <v>789</v>
      </c>
      <c r="B39" s="70"/>
      <c r="C39" s="262" t="s">
        <v>450</v>
      </c>
      <c r="D39" s="265" t="s">
        <v>12</v>
      </c>
      <c r="E39" s="248">
        <v>3</v>
      </c>
      <c r="F39" s="186"/>
      <c r="G39" s="77"/>
    </row>
    <row r="40" spans="1:7" s="71" customFormat="1" ht="28.75" customHeight="1" x14ac:dyDescent="0.35">
      <c r="A40" s="73" t="s">
        <v>790</v>
      </c>
      <c r="B40" s="70"/>
      <c r="C40" s="262" t="s">
        <v>451</v>
      </c>
      <c r="D40" s="265" t="s">
        <v>12</v>
      </c>
      <c r="E40" s="248">
        <v>2</v>
      </c>
      <c r="F40" s="186"/>
      <c r="G40" s="77"/>
    </row>
    <row r="41" spans="1:7" s="71" customFormat="1" ht="28.75" customHeight="1" x14ac:dyDescent="0.35">
      <c r="A41" s="73" t="s">
        <v>791</v>
      </c>
      <c r="B41" s="70"/>
      <c r="C41" s="262" t="s">
        <v>452</v>
      </c>
      <c r="D41" s="265" t="s">
        <v>12</v>
      </c>
      <c r="E41" s="248">
        <v>10</v>
      </c>
      <c r="F41" s="186"/>
      <c r="G41" s="77"/>
    </row>
    <row r="42" spans="1:7" s="71" customFormat="1" ht="28.75" customHeight="1" x14ac:dyDescent="0.35">
      <c r="A42" s="73" t="s">
        <v>932</v>
      </c>
      <c r="B42" s="70" t="s">
        <v>453</v>
      </c>
      <c r="C42" s="262" t="s">
        <v>454</v>
      </c>
      <c r="D42" s="265"/>
      <c r="E42" s="248"/>
      <c r="F42" s="186"/>
      <c r="G42" s="77"/>
    </row>
    <row r="43" spans="1:7" s="71" customFormat="1" ht="28.75" customHeight="1" x14ac:dyDescent="0.35">
      <c r="A43" s="73" t="s">
        <v>1653</v>
      </c>
      <c r="B43" s="70"/>
      <c r="C43" s="262" t="s">
        <v>455</v>
      </c>
      <c r="D43" s="265" t="s">
        <v>11</v>
      </c>
      <c r="E43" s="248">
        <v>800</v>
      </c>
      <c r="F43" s="186"/>
      <c r="G43" s="77"/>
    </row>
    <row r="44" spans="1:7" s="71" customFormat="1" ht="28.75" customHeight="1" x14ac:dyDescent="0.35">
      <c r="A44" s="73" t="s">
        <v>1654</v>
      </c>
      <c r="B44" s="70"/>
      <c r="C44" s="262" t="s">
        <v>456</v>
      </c>
      <c r="D44" s="265" t="s">
        <v>11</v>
      </c>
      <c r="E44" s="248">
        <v>100</v>
      </c>
      <c r="F44" s="186"/>
      <c r="G44" s="77"/>
    </row>
    <row r="45" spans="1:7" s="71" customFormat="1" ht="28.75" customHeight="1" x14ac:dyDescent="0.35">
      <c r="A45" s="73" t="s">
        <v>1655</v>
      </c>
      <c r="B45" s="70"/>
      <c r="C45" s="262" t="s">
        <v>457</v>
      </c>
      <c r="D45" s="265" t="s">
        <v>11</v>
      </c>
      <c r="E45" s="248">
        <v>100</v>
      </c>
      <c r="F45" s="186"/>
      <c r="G45" s="77"/>
    </row>
    <row r="46" spans="1:7" s="71" customFormat="1" ht="28.75" customHeight="1" x14ac:dyDescent="0.35">
      <c r="A46" s="73" t="s">
        <v>1656</v>
      </c>
      <c r="B46" s="70"/>
      <c r="C46" s="262" t="s">
        <v>458</v>
      </c>
      <c r="D46" s="265" t="s">
        <v>11</v>
      </c>
      <c r="E46" s="248">
        <v>100</v>
      </c>
      <c r="F46" s="186"/>
      <c r="G46" s="77"/>
    </row>
    <row r="47" spans="1:7" s="71" customFormat="1" ht="27.5" customHeight="1" x14ac:dyDescent="0.35">
      <c r="A47" s="251" t="s">
        <v>933</v>
      </c>
      <c r="B47" s="256" t="s">
        <v>460</v>
      </c>
      <c r="C47" s="263" t="s">
        <v>461</v>
      </c>
      <c r="D47" s="265"/>
      <c r="E47" s="248"/>
      <c r="F47" s="186"/>
      <c r="G47" s="77"/>
    </row>
    <row r="48" spans="1:7" s="71" customFormat="1" ht="28.75" customHeight="1" x14ac:dyDescent="0.35">
      <c r="A48" s="73"/>
      <c r="B48" s="70" t="s">
        <v>462</v>
      </c>
      <c r="C48" s="262" t="s">
        <v>463</v>
      </c>
      <c r="D48" s="265"/>
      <c r="E48" s="248"/>
      <c r="F48" s="186"/>
      <c r="G48" s="77"/>
    </row>
    <row r="49" spans="1:7" s="71" customFormat="1" ht="28.75" customHeight="1" x14ac:dyDescent="0.35">
      <c r="A49" s="73" t="s">
        <v>934</v>
      </c>
      <c r="B49" s="70" t="s">
        <v>465</v>
      </c>
      <c r="C49" s="262" t="s">
        <v>466</v>
      </c>
      <c r="D49" s="265" t="s">
        <v>13</v>
      </c>
      <c r="E49" s="248">
        <v>500</v>
      </c>
      <c r="F49" s="186"/>
      <c r="G49" s="77"/>
    </row>
    <row r="50" spans="1:7" s="71" customFormat="1" ht="28.75" customHeight="1" x14ac:dyDescent="0.35">
      <c r="A50" s="73" t="s">
        <v>935</v>
      </c>
      <c r="B50" s="70" t="s">
        <v>468</v>
      </c>
      <c r="C50" s="262" t="s">
        <v>469</v>
      </c>
      <c r="D50" s="265" t="s">
        <v>13</v>
      </c>
      <c r="E50" s="248">
        <v>60</v>
      </c>
      <c r="F50" s="186"/>
      <c r="G50" s="77"/>
    </row>
    <row r="51" spans="1:7" s="71" customFormat="1" ht="28.75" customHeight="1" x14ac:dyDescent="0.35">
      <c r="A51" s="252" t="s">
        <v>936</v>
      </c>
      <c r="B51" s="257" t="s">
        <v>470</v>
      </c>
      <c r="C51" s="264" t="s">
        <v>1561</v>
      </c>
      <c r="D51" s="266" t="s">
        <v>3</v>
      </c>
      <c r="E51" s="269">
        <v>1</v>
      </c>
      <c r="F51" s="271"/>
      <c r="G51" s="77"/>
    </row>
    <row r="52" spans="1:7" ht="24" customHeight="1" x14ac:dyDescent="0.35">
      <c r="A52" s="293" t="s">
        <v>1563</v>
      </c>
      <c r="B52" s="293"/>
      <c r="C52" s="293"/>
      <c r="D52" s="293"/>
      <c r="E52" s="293"/>
      <c r="F52" s="293"/>
      <c r="G52" s="67"/>
    </row>
    <row r="53" spans="1:7" ht="13.75" customHeight="1" x14ac:dyDescent="0.35"/>
    <row r="54" spans="1:7" ht="13.75" customHeight="1" x14ac:dyDescent="0.35">
      <c r="A54" s="387" t="s">
        <v>1571</v>
      </c>
      <c r="B54" s="387"/>
      <c r="C54" s="387"/>
      <c r="D54" s="387"/>
      <c r="E54" s="387"/>
      <c r="F54" s="387"/>
      <c r="G54" s="387"/>
    </row>
    <row r="55" spans="1:7" x14ac:dyDescent="0.35">
      <c r="A55" s="388" t="s">
        <v>1613</v>
      </c>
      <c r="B55" s="388"/>
      <c r="C55" s="388"/>
      <c r="D55" s="388"/>
      <c r="E55" s="388"/>
      <c r="F55" s="388"/>
      <c r="G55" s="388"/>
    </row>
    <row r="56" spans="1:7" ht="26" x14ac:dyDescent="0.35">
      <c r="A56" s="93" t="s">
        <v>405</v>
      </c>
      <c r="B56" s="94" t="s">
        <v>406</v>
      </c>
      <c r="C56" s="94" t="s">
        <v>17</v>
      </c>
      <c r="D56" s="94" t="s">
        <v>0</v>
      </c>
      <c r="E56" s="94" t="s">
        <v>1</v>
      </c>
      <c r="F56" s="95" t="s">
        <v>2</v>
      </c>
      <c r="G56" s="169" t="s">
        <v>756</v>
      </c>
    </row>
    <row r="57" spans="1:7" ht="24.5" customHeight="1" x14ac:dyDescent="0.35">
      <c r="A57" s="98" t="s">
        <v>757</v>
      </c>
      <c r="B57" s="98" t="s">
        <v>472</v>
      </c>
      <c r="C57" s="99" t="s">
        <v>473</v>
      </c>
      <c r="D57" s="2"/>
      <c r="E57" s="100"/>
      <c r="F57" s="275"/>
      <c r="G57" s="276"/>
    </row>
    <row r="58" spans="1:7" ht="67.75" customHeight="1" x14ac:dyDescent="0.35">
      <c r="A58" s="2" t="s">
        <v>758</v>
      </c>
      <c r="B58" s="2"/>
      <c r="C58" s="278" t="s">
        <v>1573</v>
      </c>
      <c r="D58" s="2" t="s">
        <v>11</v>
      </c>
      <c r="E58" s="100">
        <v>1700</v>
      </c>
      <c r="F58" s="275"/>
      <c r="G58" s="277"/>
    </row>
    <row r="59" spans="1:7" ht="24.5" customHeight="1" x14ac:dyDescent="0.35">
      <c r="A59" s="98" t="s">
        <v>759</v>
      </c>
      <c r="B59" s="98" t="s">
        <v>15</v>
      </c>
      <c r="C59" s="99" t="s">
        <v>475</v>
      </c>
      <c r="D59" s="2"/>
      <c r="E59" s="100"/>
      <c r="F59" s="275"/>
      <c r="G59" s="276"/>
    </row>
    <row r="60" spans="1:7" ht="63.5" x14ac:dyDescent="0.35">
      <c r="A60" s="2" t="s">
        <v>719</v>
      </c>
      <c r="B60" s="2"/>
      <c r="C60" s="281" t="s">
        <v>1574</v>
      </c>
      <c r="D60" s="2"/>
      <c r="E60" s="100"/>
      <c r="F60" s="275"/>
      <c r="G60" s="276"/>
    </row>
    <row r="61" spans="1:7" ht="24.5" customHeight="1" x14ac:dyDescent="0.35">
      <c r="A61" s="2" t="s">
        <v>720</v>
      </c>
      <c r="B61" s="2"/>
      <c r="C61" s="103" t="s">
        <v>477</v>
      </c>
      <c r="D61" s="2" t="s">
        <v>12</v>
      </c>
      <c r="E61" s="100">
        <v>10</v>
      </c>
      <c r="F61" s="275"/>
      <c r="G61" s="276"/>
    </row>
    <row r="62" spans="1:7" ht="24.5" customHeight="1" x14ac:dyDescent="0.35">
      <c r="A62" s="2" t="s">
        <v>722</v>
      </c>
      <c r="B62" s="2"/>
      <c r="C62" s="103" t="s">
        <v>1575</v>
      </c>
      <c r="D62" s="2" t="s">
        <v>12</v>
      </c>
      <c r="E62" s="100">
        <v>1</v>
      </c>
      <c r="F62" s="275"/>
      <c r="G62" s="276"/>
    </row>
    <row r="63" spans="1:7" ht="24.5" customHeight="1" x14ac:dyDescent="0.35">
      <c r="A63" s="2" t="s">
        <v>723</v>
      </c>
      <c r="B63" s="2"/>
      <c r="C63" s="103" t="s">
        <v>1576</v>
      </c>
      <c r="D63" s="2" t="s">
        <v>12</v>
      </c>
      <c r="E63" s="100">
        <v>3</v>
      </c>
      <c r="F63" s="275"/>
      <c r="G63" s="276"/>
    </row>
    <row r="64" spans="1:7" ht="24.5" customHeight="1" x14ac:dyDescent="0.35">
      <c r="A64" s="2" t="s">
        <v>760</v>
      </c>
      <c r="B64" s="2"/>
      <c r="C64" s="103" t="s">
        <v>1577</v>
      </c>
      <c r="D64" s="2" t="s">
        <v>12</v>
      </c>
      <c r="E64" s="100">
        <v>2</v>
      </c>
      <c r="F64" s="275"/>
      <c r="G64" s="276"/>
    </row>
    <row r="65" spans="1:7" ht="24.5" customHeight="1" x14ac:dyDescent="0.35">
      <c r="A65" s="2" t="s">
        <v>761</v>
      </c>
      <c r="B65" s="2"/>
      <c r="C65" s="103" t="s">
        <v>481</v>
      </c>
      <c r="D65" s="2" t="s">
        <v>12</v>
      </c>
      <c r="E65" s="100">
        <v>1</v>
      </c>
      <c r="F65" s="275"/>
      <c r="G65" s="276"/>
    </row>
    <row r="66" spans="1:7" ht="24.5" customHeight="1" x14ac:dyDescent="0.35">
      <c r="A66" s="98" t="s">
        <v>762</v>
      </c>
      <c r="B66" s="98" t="s">
        <v>15</v>
      </c>
      <c r="C66" s="99" t="s">
        <v>482</v>
      </c>
      <c r="D66" s="2"/>
      <c r="E66" s="100"/>
      <c r="F66" s="275"/>
      <c r="G66" s="276"/>
    </row>
    <row r="67" spans="1:7" ht="84.5" customHeight="1" x14ac:dyDescent="0.35">
      <c r="A67" s="2" t="s">
        <v>726</v>
      </c>
      <c r="B67" s="2"/>
      <c r="C67" s="103" t="s">
        <v>1578</v>
      </c>
      <c r="D67" s="103"/>
      <c r="E67" s="103"/>
      <c r="F67" s="101"/>
      <c r="G67" s="104"/>
    </row>
    <row r="68" spans="1:7" ht="24.5" customHeight="1" x14ac:dyDescent="0.35">
      <c r="A68" s="2" t="s">
        <v>727</v>
      </c>
      <c r="B68" s="2"/>
      <c r="C68" s="103" t="s">
        <v>484</v>
      </c>
      <c r="D68" s="2" t="s">
        <v>12</v>
      </c>
      <c r="E68" s="100">
        <v>1</v>
      </c>
      <c r="F68" s="275"/>
      <c r="G68" s="276"/>
    </row>
    <row r="69" spans="1:7" ht="24.5" customHeight="1" x14ac:dyDescent="0.35">
      <c r="A69" s="2" t="s">
        <v>728</v>
      </c>
      <c r="B69" s="2"/>
      <c r="C69" s="103" t="s">
        <v>485</v>
      </c>
      <c r="D69" s="2" t="s">
        <v>12</v>
      </c>
      <c r="E69" s="100">
        <v>2</v>
      </c>
      <c r="F69" s="275"/>
      <c r="G69" s="276"/>
    </row>
    <row r="70" spans="1:7" ht="24.5" customHeight="1" x14ac:dyDescent="0.35">
      <c r="A70" s="2" t="s">
        <v>729</v>
      </c>
      <c r="B70" s="2"/>
      <c r="C70" s="103" t="s">
        <v>486</v>
      </c>
      <c r="D70" s="2" t="s">
        <v>12</v>
      </c>
      <c r="E70" s="100">
        <v>2</v>
      </c>
      <c r="F70" s="275"/>
      <c r="G70" s="276"/>
    </row>
    <row r="71" spans="1:7" ht="24.5" customHeight="1" x14ac:dyDescent="0.35">
      <c r="A71" s="2" t="s">
        <v>1614</v>
      </c>
      <c r="B71" s="2"/>
      <c r="C71" s="103" t="s">
        <v>1579</v>
      </c>
      <c r="D71" s="2" t="s">
        <v>12</v>
      </c>
      <c r="E71" s="100">
        <v>1</v>
      </c>
      <c r="F71" s="275"/>
      <c r="G71" s="276"/>
    </row>
    <row r="72" spans="1:7" ht="24.5" customHeight="1" x14ac:dyDescent="0.35">
      <c r="A72" s="2" t="s">
        <v>1615</v>
      </c>
      <c r="B72" s="2"/>
      <c r="C72" s="103" t="s">
        <v>1580</v>
      </c>
      <c r="D72" s="2" t="s">
        <v>12</v>
      </c>
      <c r="E72" s="100">
        <v>2</v>
      </c>
      <c r="F72" s="275"/>
      <c r="G72" s="276"/>
    </row>
    <row r="73" spans="1:7" ht="24.5" customHeight="1" x14ac:dyDescent="0.35">
      <c r="A73" s="98" t="s">
        <v>763</v>
      </c>
      <c r="B73" s="98" t="s">
        <v>487</v>
      </c>
      <c r="C73" s="99" t="s">
        <v>488</v>
      </c>
      <c r="D73" s="2"/>
      <c r="E73" s="100"/>
      <c r="F73" s="275"/>
      <c r="G73" s="276"/>
    </row>
    <row r="74" spans="1:7" ht="24.5" customHeight="1" x14ac:dyDescent="0.35">
      <c r="A74" s="98" t="s">
        <v>735</v>
      </c>
      <c r="B74" s="98"/>
      <c r="C74" s="99" t="s">
        <v>489</v>
      </c>
      <c r="D74" s="2"/>
      <c r="E74" s="100"/>
      <c r="F74" s="275"/>
      <c r="G74" s="276"/>
    </row>
    <row r="75" spans="1:7" ht="89" x14ac:dyDescent="0.35">
      <c r="A75" s="2" t="s">
        <v>736</v>
      </c>
      <c r="B75" s="177"/>
      <c r="C75" s="103" t="s">
        <v>1581</v>
      </c>
      <c r="D75" s="2" t="s">
        <v>12</v>
      </c>
      <c r="E75" s="100">
        <v>2</v>
      </c>
      <c r="F75" s="275"/>
      <c r="G75" s="104"/>
    </row>
    <row r="76" spans="1:7" ht="63" customHeight="1" x14ac:dyDescent="0.35">
      <c r="A76" s="2" t="s">
        <v>737</v>
      </c>
      <c r="B76" s="2"/>
      <c r="C76" s="103" t="s">
        <v>1582</v>
      </c>
      <c r="D76" s="103"/>
      <c r="E76" s="103"/>
      <c r="F76" s="280"/>
      <c r="G76" s="104"/>
    </row>
    <row r="77" spans="1:7" ht="24.5" customHeight="1" x14ac:dyDescent="0.35">
      <c r="A77" s="2" t="s">
        <v>764</v>
      </c>
      <c r="B77" s="2"/>
      <c r="C77" s="103" t="s">
        <v>1583</v>
      </c>
      <c r="D77" s="2" t="s">
        <v>12</v>
      </c>
      <c r="E77" s="100">
        <v>2</v>
      </c>
      <c r="F77" s="275"/>
      <c r="G77" s="276"/>
    </row>
    <row r="78" spans="1:7" ht="24.5" customHeight="1" x14ac:dyDescent="0.35">
      <c r="A78" s="2" t="s">
        <v>765</v>
      </c>
      <c r="B78" s="2"/>
      <c r="C78" s="103" t="s">
        <v>1584</v>
      </c>
      <c r="D78" s="2" t="s">
        <v>12</v>
      </c>
      <c r="E78" s="100">
        <v>2</v>
      </c>
      <c r="F78" s="275"/>
      <c r="G78" s="276"/>
    </row>
    <row r="79" spans="1:7" ht="31.25" customHeight="1" x14ac:dyDescent="0.35">
      <c r="A79" s="293" t="s">
        <v>363</v>
      </c>
      <c r="B79" s="293"/>
      <c r="C79" s="293"/>
      <c r="D79" s="293"/>
      <c r="E79" s="293"/>
      <c r="F79" s="293"/>
      <c r="G79" s="67"/>
    </row>
    <row r="80" spans="1:7" ht="13.75" customHeight="1" x14ac:dyDescent="0.35">
      <c r="A80" s="387" t="s">
        <v>1571</v>
      </c>
      <c r="B80" s="387"/>
      <c r="C80" s="387"/>
      <c r="D80" s="387"/>
      <c r="E80" s="387"/>
      <c r="F80" s="387"/>
      <c r="G80" s="387"/>
    </row>
    <row r="81" spans="1:7" x14ac:dyDescent="0.35">
      <c r="A81" s="388" t="s">
        <v>1613</v>
      </c>
      <c r="B81" s="388"/>
      <c r="C81" s="388"/>
      <c r="D81" s="388"/>
      <c r="E81" s="388"/>
      <c r="F81" s="388"/>
      <c r="G81" s="388"/>
    </row>
    <row r="82" spans="1:7" ht="26" x14ac:dyDescent="0.35">
      <c r="A82" s="93" t="s">
        <v>405</v>
      </c>
      <c r="B82" s="94" t="s">
        <v>406</v>
      </c>
      <c r="C82" s="94" t="s">
        <v>17</v>
      </c>
      <c r="D82" s="94" t="s">
        <v>0</v>
      </c>
      <c r="E82" s="94" t="s">
        <v>1</v>
      </c>
      <c r="F82" s="95" t="s">
        <v>2</v>
      </c>
      <c r="G82" s="169" t="s">
        <v>756</v>
      </c>
    </row>
    <row r="83" spans="1:7" s="71" customFormat="1" ht="28.75" customHeight="1" x14ac:dyDescent="0.35">
      <c r="A83" s="293" t="s">
        <v>364</v>
      </c>
      <c r="B83" s="293"/>
      <c r="C83" s="293"/>
      <c r="D83" s="293"/>
      <c r="E83" s="293"/>
      <c r="F83" s="293"/>
      <c r="G83" s="205"/>
    </row>
    <row r="84" spans="1:7" ht="24.5" customHeight="1" x14ac:dyDescent="0.35">
      <c r="A84" s="2" t="s">
        <v>766</v>
      </c>
      <c r="B84" s="2"/>
      <c r="C84" s="103" t="s">
        <v>1585</v>
      </c>
      <c r="D84" s="2" t="s">
        <v>12</v>
      </c>
      <c r="E84" s="100">
        <v>2</v>
      </c>
      <c r="F84" s="275"/>
      <c r="G84" s="276"/>
    </row>
    <row r="85" spans="1:7" ht="24.5" customHeight="1" x14ac:dyDescent="0.35">
      <c r="A85" s="2" t="s">
        <v>767</v>
      </c>
      <c r="B85" s="2"/>
      <c r="C85" s="103" t="s">
        <v>1586</v>
      </c>
      <c r="D85" s="2" t="s">
        <v>12</v>
      </c>
      <c r="E85" s="100">
        <v>2</v>
      </c>
      <c r="F85" s="275"/>
      <c r="G85" s="276"/>
    </row>
    <row r="86" spans="1:7" ht="24.5" customHeight="1" x14ac:dyDescent="0.35">
      <c r="A86" s="98" t="s">
        <v>738</v>
      </c>
      <c r="B86" s="98"/>
      <c r="C86" s="99" t="s">
        <v>496</v>
      </c>
      <c r="D86" s="2"/>
      <c r="E86" s="100"/>
      <c r="F86" s="275"/>
      <c r="G86" s="276"/>
    </row>
    <row r="87" spans="1:7" ht="98.5" customHeight="1" x14ac:dyDescent="0.35">
      <c r="A87" s="2" t="s">
        <v>1616</v>
      </c>
      <c r="B87" s="177"/>
      <c r="C87" s="103" t="s">
        <v>1587</v>
      </c>
      <c r="D87" s="2" t="s">
        <v>12</v>
      </c>
      <c r="E87" s="100">
        <v>2</v>
      </c>
      <c r="F87" s="275"/>
      <c r="G87" s="104"/>
    </row>
    <row r="88" spans="1:7" ht="25" x14ac:dyDescent="0.35">
      <c r="A88" s="2" t="s">
        <v>1617</v>
      </c>
      <c r="B88" s="107"/>
      <c r="C88" s="103" t="s">
        <v>1588</v>
      </c>
      <c r="D88" s="103"/>
      <c r="E88" s="100"/>
      <c r="F88" s="275"/>
      <c r="G88" s="277"/>
    </row>
    <row r="89" spans="1:7" ht="24.5" customHeight="1" x14ac:dyDescent="0.35">
      <c r="A89" s="2" t="s">
        <v>1618</v>
      </c>
      <c r="B89" s="2"/>
      <c r="C89" s="103" t="s">
        <v>1589</v>
      </c>
      <c r="D89" s="2" t="s">
        <v>12</v>
      </c>
      <c r="E89" s="100">
        <v>2</v>
      </c>
      <c r="F89" s="275"/>
      <c r="G89" s="276"/>
    </row>
    <row r="90" spans="1:7" ht="24.5" customHeight="1" x14ac:dyDescent="0.35">
      <c r="A90" s="2" t="s">
        <v>1619</v>
      </c>
      <c r="B90" s="2"/>
      <c r="C90" s="103" t="s">
        <v>528</v>
      </c>
      <c r="D90" s="2" t="s">
        <v>12</v>
      </c>
      <c r="E90" s="100">
        <v>2</v>
      </c>
      <c r="F90" s="275"/>
      <c r="G90" s="276"/>
    </row>
    <row r="91" spans="1:7" ht="24.5" customHeight="1" x14ac:dyDescent="0.35">
      <c r="A91" s="2" t="s">
        <v>1620</v>
      </c>
      <c r="B91" s="2"/>
      <c r="C91" s="103" t="s">
        <v>529</v>
      </c>
      <c r="D91" s="2" t="s">
        <v>12</v>
      </c>
      <c r="E91" s="100">
        <v>2</v>
      </c>
      <c r="F91" s="275"/>
      <c r="G91" s="276"/>
    </row>
    <row r="92" spans="1:7" ht="24.5" customHeight="1" x14ac:dyDescent="0.35">
      <c r="A92" s="2" t="s">
        <v>1621</v>
      </c>
      <c r="B92" s="2"/>
      <c r="C92" s="103" t="s">
        <v>530</v>
      </c>
      <c r="D92" s="2" t="s">
        <v>12</v>
      </c>
      <c r="E92" s="100">
        <v>2</v>
      </c>
      <c r="F92" s="275"/>
      <c r="G92" s="276"/>
    </row>
    <row r="93" spans="1:7" ht="24.5" customHeight="1" x14ac:dyDescent="0.35">
      <c r="A93" s="2" t="s">
        <v>1622</v>
      </c>
      <c r="B93" s="2"/>
      <c r="C93" s="103" t="s">
        <v>531</v>
      </c>
      <c r="D93" s="2" t="s">
        <v>12</v>
      </c>
      <c r="E93" s="100">
        <v>2</v>
      </c>
      <c r="F93" s="275"/>
      <c r="G93" s="276"/>
    </row>
    <row r="94" spans="1:7" ht="24.5" customHeight="1" x14ac:dyDescent="0.35">
      <c r="A94" s="98" t="s">
        <v>739</v>
      </c>
      <c r="B94" s="98"/>
      <c r="C94" s="99" t="s">
        <v>533</v>
      </c>
      <c r="D94" s="2"/>
      <c r="E94" s="100"/>
      <c r="F94" s="275"/>
      <c r="G94" s="276"/>
    </row>
    <row r="95" spans="1:7" ht="102.5" customHeight="1" x14ac:dyDescent="0.35">
      <c r="A95" s="2" t="s">
        <v>1623</v>
      </c>
      <c r="B95" s="179"/>
      <c r="C95" s="103" t="s">
        <v>1590</v>
      </c>
      <c r="D95" s="2" t="s">
        <v>12</v>
      </c>
      <c r="E95" s="100">
        <v>2</v>
      </c>
      <c r="F95" s="274"/>
      <c r="G95" s="104"/>
    </row>
    <row r="96" spans="1:7" ht="37.5" x14ac:dyDescent="0.35">
      <c r="A96" s="2" t="s">
        <v>1624</v>
      </c>
      <c r="B96" s="181"/>
      <c r="C96" s="124" t="s">
        <v>1591</v>
      </c>
      <c r="D96" s="113"/>
      <c r="E96" s="119"/>
      <c r="F96" s="280"/>
      <c r="G96" s="279"/>
    </row>
    <row r="97" spans="1:7" ht="24.5" customHeight="1" x14ac:dyDescent="0.35">
      <c r="A97" s="2" t="s">
        <v>1625</v>
      </c>
      <c r="B97" s="2"/>
      <c r="C97" s="103" t="s">
        <v>1592</v>
      </c>
      <c r="D97" s="2" t="s">
        <v>12</v>
      </c>
      <c r="E97" s="100">
        <v>4</v>
      </c>
      <c r="F97" s="275"/>
      <c r="G97" s="276"/>
    </row>
    <row r="98" spans="1:7" ht="24.5" customHeight="1" x14ac:dyDescent="0.35">
      <c r="A98" s="2" t="s">
        <v>1626</v>
      </c>
      <c r="B98" s="2"/>
      <c r="C98" s="103" t="s">
        <v>1593</v>
      </c>
      <c r="D98" s="2" t="s">
        <v>12</v>
      </c>
      <c r="E98" s="100">
        <v>4</v>
      </c>
      <c r="F98" s="275"/>
      <c r="G98" s="276"/>
    </row>
    <row r="99" spans="1:7" ht="24.5" customHeight="1" x14ac:dyDescent="0.35">
      <c r="A99" s="2" t="s">
        <v>1627</v>
      </c>
      <c r="B99" s="2"/>
      <c r="C99" s="103" t="s">
        <v>1594</v>
      </c>
      <c r="D99" s="2" t="s">
        <v>12</v>
      </c>
      <c r="E99" s="100">
        <v>2</v>
      </c>
      <c r="F99" s="275"/>
      <c r="G99" s="276"/>
    </row>
    <row r="100" spans="1:7" ht="24.5" customHeight="1" x14ac:dyDescent="0.35">
      <c r="A100" s="2" t="s">
        <v>1628</v>
      </c>
      <c r="B100" s="2"/>
      <c r="C100" s="103" t="s">
        <v>1595</v>
      </c>
      <c r="D100" s="2" t="s">
        <v>12</v>
      </c>
      <c r="E100" s="100">
        <v>2</v>
      </c>
      <c r="F100" s="275"/>
      <c r="G100" s="276"/>
    </row>
    <row r="101" spans="1:7" ht="24.5" customHeight="1" x14ac:dyDescent="0.35">
      <c r="A101" s="2" t="s">
        <v>1629</v>
      </c>
      <c r="B101" s="2"/>
      <c r="C101" s="103" t="s">
        <v>1596</v>
      </c>
      <c r="D101" s="2" t="s">
        <v>12</v>
      </c>
      <c r="E101" s="100">
        <v>2</v>
      </c>
      <c r="F101" s="275"/>
      <c r="G101" s="276"/>
    </row>
    <row r="102" spans="1:7" ht="24.5" customHeight="1" x14ac:dyDescent="0.35">
      <c r="A102" s="2" t="s">
        <v>1630</v>
      </c>
      <c r="B102" s="2"/>
      <c r="C102" s="103" t="s">
        <v>1597</v>
      </c>
      <c r="D102" s="2" t="s">
        <v>12</v>
      </c>
      <c r="E102" s="100">
        <v>2</v>
      </c>
      <c r="F102" s="275"/>
      <c r="G102" s="276"/>
    </row>
    <row r="103" spans="1:7" ht="24.5" customHeight="1" x14ac:dyDescent="0.35">
      <c r="A103" s="2" t="s">
        <v>1631</v>
      </c>
      <c r="B103" s="2"/>
      <c r="C103" s="103" t="s">
        <v>1598</v>
      </c>
      <c r="D103" s="2" t="s">
        <v>12</v>
      </c>
      <c r="E103" s="100">
        <v>4</v>
      </c>
      <c r="F103" s="275"/>
      <c r="G103" s="276"/>
    </row>
    <row r="104" spans="1:7" ht="24.5" customHeight="1" x14ac:dyDescent="0.35">
      <c r="A104" s="2" t="s">
        <v>1632</v>
      </c>
      <c r="B104" s="2"/>
      <c r="C104" s="103" t="s">
        <v>1599</v>
      </c>
      <c r="D104" s="2" t="s">
        <v>12</v>
      </c>
      <c r="E104" s="100">
        <v>2</v>
      </c>
      <c r="F104" s="275"/>
      <c r="G104" s="276"/>
    </row>
    <row r="105" spans="1:7" ht="24.5" customHeight="1" x14ac:dyDescent="0.35">
      <c r="A105" s="2" t="s">
        <v>1633</v>
      </c>
      <c r="B105" s="2"/>
      <c r="C105" s="103" t="s">
        <v>1600</v>
      </c>
      <c r="D105" s="2" t="s">
        <v>12</v>
      </c>
      <c r="E105" s="100">
        <v>2</v>
      </c>
      <c r="F105" s="275"/>
      <c r="G105" s="276"/>
    </row>
    <row r="106" spans="1:7" ht="28.75" customHeight="1" x14ac:dyDescent="0.35">
      <c r="A106" s="293" t="s">
        <v>363</v>
      </c>
      <c r="B106" s="293"/>
      <c r="C106" s="293"/>
      <c r="D106" s="293"/>
      <c r="E106" s="293"/>
      <c r="F106" s="293"/>
      <c r="G106" s="67"/>
    </row>
    <row r="107" spans="1:7" ht="13.75" customHeight="1" x14ac:dyDescent="0.35">
      <c r="A107" s="387" t="s">
        <v>1571</v>
      </c>
      <c r="B107" s="387"/>
      <c r="C107" s="387"/>
      <c r="D107" s="387"/>
      <c r="E107" s="387"/>
      <c r="F107" s="387"/>
      <c r="G107" s="387"/>
    </row>
    <row r="108" spans="1:7" x14ac:dyDescent="0.35">
      <c r="A108" s="388" t="s">
        <v>1613</v>
      </c>
      <c r="B108" s="388"/>
      <c r="C108" s="388"/>
      <c r="D108" s="388"/>
      <c r="E108" s="388"/>
      <c r="F108" s="388"/>
      <c r="G108" s="388"/>
    </row>
    <row r="109" spans="1:7" ht="26" x14ac:dyDescent="0.35">
      <c r="A109" s="93" t="s">
        <v>405</v>
      </c>
      <c r="B109" s="94" t="s">
        <v>406</v>
      </c>
      <c r="C109" s="94" t="s">
        <v>17</v>
      </c>
      <c r="D109" s="94" t="s">
        <v>0</v>
      </c>
      <c r="E109" s="94" t="s">
        <v>1</v>
      </c>
      <c r="F109" s="95" t="s">
        <v>2</v>
      </c>
      <c r="G109" s="169" t="s">
        <v>756</v>
      </c>
    </row>
    <row r="110" spans="1:7" s="71" customFormat="1" ht="28.75" customHeight="1" x14ac:dyDescent="0.35">
      <c r="A110" s="293" t="s">
        <v>364</v>
      </c>
      <c r="B110" s="293"/>
      <c r="C110" s="293"/>
      <c r="D110" s="293"/>
      <c r="E110" s="293"/>
      <c r="F110" s="293"/>
      <c r="G110" s="205"/>
    </row>
    <row r="111" spans="1:7" ht="24.5" customHeight="1" x14ac:dyDescent="0.35">
      <c r="A111" s="2" t="s">
        <v>1634</v>
      </c>
      <c r="B111" s="2"/>
      <c r="C111" s="103" t="s">
        <v>1601</v>
      </c>
      <c r="D111" s="2" t="s">
        <v>12</v>
      </c>
      <c r="E111" s="100">
        <v>2</v>
      </c>
      <c r="F111" s="275"/>
      <c r="G111" s="276"/>
    </row>
    <row r="112" spans="1:7" ht="40.75" customHeight="1" x14ac:dyDescent="0.35">
      <c r="A112" s="2" t="s">
        <v>1635</v>
      </c>
      <c r="B112" s="2"/>
      <c r="C112" s="103" t="s">
        <v>1602</v>
      </c>
      <c r="D112" s="2" t="s">
        <v>12</v>
      </c>
      <c r="E112" s="100">
        <v>4</v>
      </c>
      <c r="F112" s="275"/>
      <c r="G112" s="276"/>
    </row>
    <row r="113" spans="1:7" ht="40.75" customHeight="1" x14ac:dyDescent="0.35">
      <c r="A113" s="2" t="s">
        <v>1636</v>
      </c>
      <c r="B113" s="2"/>
      <c r="C113" s="103" t="s">
        <v>1603</v>
      </c>
      <c r="D113" s="2" t="s">
        <v>12</v>
      </c>
      <c r="E113" s="100">
        <v>4</v>
      </c>
      <c r="F113" s="275"/>
      <c r="G113" s="276"/>
    </row>
    <row r="114" spans="1:7" ht="40.75" customHeight="1" x14ac:dyDescent="0.35">
      <c r="A114" s="2" t="s">
        <v>1637</v>
      </c>
      <c r="B114" s="2"/>
      <c r="C114" s="103" t="s">
        <v>1604</v>
      </c>
      <c r="D114" s="2" t="s">
        <v>12</v>
      </c>
      <c r="E114" s="100">
        <v>4</v>
      </c>
      <c r="F114" s="275"/>
      <c r="G114" s="276"/>
    </row>
    <row r="115" spans="1:7" ht="24.5" customHeight="1" x14ac:dyDescent="0.35">
      <c r="A115" s="98" t="s">
        <v>1638</v>
      </c>
      <c r="B115" s="98" t="s">
        <v>563</v>
      </c>
      <c r="C115" s="99" t="s">
        <v>564</v>
      </c>
      <c r="D115" s="2"/>
      <c r="E115" s="100"/>
      <c r="F115" s="275"/>
      <c r="G115" s="276"/>
    </row>
    <row r="116" spans="1:7" ht="24.5" customHeight="1" x14ac:dyDescent="0.35">
      <c r="A116" s="2" t="s">
        <v>1639</v>
      </c>
      <c r="B116" s="2"/>
      <c r="C116" s="103" t="s">
        <v>565</v>
      </c>
      <c r="D116" s="2" t="s">
        <v>8</v>
      </c>
      <c r="E116" s="100">
        <v>30</v>
      </c>
      <c r="F116" s="275"/>
      <c r="G116" s="276"/>
    </row>
    <row r="117" spans="1:7" ht="24.5" customHeight="1" x14ac:dyDescent="0.35">
      <c r="A117" s="2" t="s">
        <v>1640</v>
      </c>
      <c r="B117" s="2"/>
      <c r="C117" s="103" t="s">
        <v>566</v>
      </c>
      <c r="D117" s="2" t="s">
        <v>567</v>
      </c>
      <c r="E117" s="100">
        <v>120</v>
      </c>
      <c r="F117" s="275"/>
      <c r="G117" s="276"/>
    </row>
    <row r="118" spans="1:7" ht="24.5" customHeight="1" x14ac:dyDescent="0.35">
      <c r="A118" s="2" t="s">
        <v>1641</v>
      </c>
      <c r="B118" s="2"/>
      <c r="C118" s="103" t="s">
        <v>568</v>
      </c>
      <c r="D118" s="2" t="s">
        <v>567</v>
      </c>
      <c r="E118" s="100">
        <v>100</v>
      </c>
      <c r="F118" s="275"/>
      <c r="G118" s="276"/>
    </row>
    <row r="119" spans="1:7" ht="24.5" customHeight="1" x14ac:dyDescent="0.35">
      <c r="A119" s="98" t="s">
        <v>1642</v>
      </c>
      <c r="B119" s="98"/>
      <c r="C119" s="99" t="s">
        <v>569</v>
      </c>
      <c r="D119" s="2"/>
      <c r="E119" s="100"/>
      <c r="F119" s="275"/>
      <c r="G119" s="276" t="s">
        <v>1408</v>
      </c>
    </row>
    <row r="120" spans="1:7" ht="24.5" customHeight="1" x14ac:dyDescent="0.35">
      <c r="A120" s="2" t="s">
        <v>1643</v>
      </c>
      <c r="B120" s="2" t="s">
        <v>570</v>
      </c>
      <c r="C120" s="103" t="s">
        <v>571</v>
      </c>
      <c r="D120" s="2" t="s">
        <v>12</v>
      </c>
      <c r="E120" s="100">
        <v>16</v>
      </c>
      <c r="F120" s="275"/>
      <c r="G120" s="276"/>
    </row>
    <row r="121" spans="1:7" ht="53.5" customHeight="1" x14ac:dyDescent="0.35">
      <c r="A121" s="2" t="s">
        <v>1644</v>
      </c>
      <c r="B121" s="2" t="s">
        <v>572</v>
      </c>
      <c r="C121" s="103" t="s">
        <v>573</v>
      </c>
      <c r="D121" s="2" t="s">
        <v>3</v>
      </c>
      <c r="E121" s="100">
        <v>1</v>
      </c>
      <c r="F121" s="275"/>
      <c r="G121" s="276"/>
    </row>
    <row r="122" spans="1:7" ht="42" customHeight="1" x14ac:dyDescent="0.35">
      <c r="A122" s="2" t="s">
        <v>1645</v>
      </c>
      <c r="B122" s="2" t="s">
        <v>574</v>
      </c>
      <c r="C122" s="103" t="s">
        <v>575</v>
      </c>
      <c r="D122" s="2" t="s">
        <v>12</v>
      </c>
      <c r="E122" s="100">
        <v>50</v>
      </c>
      <c r="F122" s="275"/>
      <c r="G122" s="276"/>
    </row>
    <row r="123" spans="1:7" x14ac:dyDescent="0.35">
      <c r="A123" s="295" t="s">
        <v>1646</v>
      </c>
      <c r="B123" s="296"/>
      <c r="C123" s="296"/>
      <c r="D123" s="296"/>
      <c r="E123" s="296"/>
      <c r="F123" s="297"/>
      <c r="G123" s="272"/>
    </row>
    <row r="125" spans="1:7" x14ac:dyDescent="0.35">
      <c r="A125" s="387" t="s">
        <v>1571</v>
      </c>
      <c r="B125" s="387"/>
      <c r="C125" s="387"/>
      <c r="D125" s="387"/>
      <c r="E125" s="387"/>
      <c r="F125" s="387"/>
      <c r="G125" s="387"/>
    </row>
    <row r="126" spans="1:7" x14ac:dyDescent="0.35">
      <c r="A126" s="388" t="s">
        <v>1647</v>
      </c>
      <c r="B126" s="388"/>
      <c r="C126" s="388"/>
      <c r="D126" s="388"/>
      <c r="E126" s="388"/>
      <c r="F126" s="388"/>
      <c r="G126" s="388"/>
    </row>
    <row r="127" spans="1:7" ht="26" x14ac:dyDescent="0.35">
      <c r="A127" s="93" t="s">
        <v>405</v>
      </c>
      <c r="B127" s="94" t="s">
        <v>406</v>
      </c>
      <c r="C127" s="94" t="s">
        <v>17</v>
      </c>
      <c r="D127" s="94" t="s">
        <v>0</v>
      </c>
      <c r="E127" s="94" t="s">
        <v>1</v>
      </c>
      <c r="F127" s="273" t="s">
        <v>2</v>
      </c>
      <c r="G127" s="169" t="s">
        <v>756</v>
      </c>
    </row>
    <row r="128" spans="1:7" ht="24.5" customHeight="1" x14ac:dyDescent="0.35">
      <c r="A128" s="98" t="s">
        <v>863</v>
      </c>
      <c r="B128" s="98" t="s">
        <v>472</v>
      </c>
      <c r="C128" s="99" t="s">
        <v>576</v>
      </c>
      <c r="D128" s="2"/>
      <c r="E128" s="100"/>
      <c r="F128" s="275"/>
      <c r="G128" s="276"/>
    </row>
    <row r="129" spans="1:7" ht="24.5" customHeight="1" x14ac:dyDescent="0.35">
      <c r="A129" s="2" t="s">
        <v>864</v>
      </c>
      <c r="B129" s="2"/>
      <c r="C129" s="103" t="s">
        <v>1605</v>
      </c>
      <c r="D129" s="2" t="s">
        <v>8</v>
      </c>
      <c r="E129" s="100">
        <v>200</v>
      </c>
      <c r="F129" s="275"/>
      <c r="G129" s="276"/>
    </row>
    <row r="130" spans="1:7" ht="24.5" customHeight="1" x14ac:dyDescent="0.35">
      <c r="A130" s="2" t="s">
        <v>865</v>
      </c>
      <c r="B130" s="2"/>
      <c r="C130" s="103" t="s">
        <v>1606</v>
      </c>
      <c r="D130" s="2" t="s">
        <v>8</v>
      </c>
      <c r="E130" s="100">
        <v>200</v>
      </c>
      <c r="F130" s="275"/>
      <c r="G130" s="276"/>
    </row>
    <row r="131" spans="1:7" ht="24.5" customHeight="1" x14ac:dyDescent="0.35">
      <c r="A131" s="98" t="s">
        <v>866</v>
      </c>
      <c r="B131" s="98" t="s">
        <v>15</v>
      </c>
      <c r="C131" s="99" t="s">
        <v>1607</v>
      </c>
      <c r="D131" s="2"/>
      <c r="E131" s="100"/>
      <c r="F131" s="275"/>
      <c r="G131" s="276"/>
    </row>
    <row r="132" spans="1:7" ht="24.5" customHeight="1" x14ac:dyDescent="0.35">
      <c r="A132" s="2" t="s">
        <v>867</v>
      </c>
      <c r="B132" s="2" t="s">
        <v>580</v>
      </c>
      <c r="C132" s="103" t="s">
        <v>1608</v>
      </c>
      <c r="D132" s="2"/>
      <c r="E132" s="100"/>
      <c r="F132" s="275"/>
      <c r="G132" s="276"/>
    </row>
    <row r="133" spans="1:7" ht="24.5" customHeight="1" x14ac:dyDescent="0.35">
      <c r="A133" s="2" t="s">
        <v>1648</v>
      </c>
      <c r="B133" s="2"/>
      <c r="C133" s="103" t="s">
        <v>1605</v>
      </c>
      <c r="D133" s="2" t="s">
        <v>8</v>
      </c>
      <c r="E133" s="100">
        <v>2420</v>
      </c>
      <c r="F133" s="275"/>
      <c r="G133" s="276"/>
    </row>
    <row r="134" spans="1:7" ht="24.5" customHeight="1" x14ac:dyDescent="0.35">
      <c r="A134" s="2" t="s">
        <v>1649</v>
      </c>
      <c r="B134" s="2"/>
      <c r="C134" s="103" t="s">
        <v>1606</v>
      </c>
      <c r="D134" s="2" t="s">
        <v>8</v>
      </c>
      <c r="E134" s="100">
        <v>3872.0000000000005</v>
      </c>
      <c r="F134" s="275"/>
      <c r="G134" s="276"/>
    </row>
    <row r="135" spans="1:7" ht="24.5" customHeight="1" x14ac:dyDescent="0.35">
      <c r="A135" s="98" t="s">
        <v>870</v>
      </c>
      <c r="B135" s="98" t="s">
        <v>582</v>
      </c>
      <c r="C135" s="99" t="s">
        <v>1609</v>
      </c>
      <c r="D135" s="2"/>
      <c r="E135" s="100"/>
      <c r="F135" s="275"/>
      <c r="G135" s="276"/>
    </row>
    <row r="136" spans="1:7" ht="57" customHeight="1" x14ac:dyDescent="0.35">
      <c r="A136" s="2" t="s">
        <v>871</v>
      </c>
      <c r="B136" s="2"/>
      <c r="C136" s="103" t="s">
        <v>1610</v>
      </c>
      <c r="D136" s="2"/>
      <c r="E136" s="100"/>
      <c r="F136" s="275"/>
      <c r="G136" s="276"/>
    </row>
    <row r="137" spans="1:7" ht="24.5" customHeight="1" x14ac:dyDescent="0.35">
      <c r="A137" s="2" t="s">
        <v>1650</v>
      </c>
      <c r="B137" s="2"/>
      <c r="C137" s="103" t="s">
        <v>1611</v>
      </c>
      <c r="D137" s="2" t="s">
        <v>8</v>
      </c>
      <c r="E137" s="100">
        <v>100</v>
      </c>
      <c r="F137" s="275"/>
      <c r="G137" s="276"/>
    </row>
    <row r="138" spans="1:7" ht="24.5" customHeight="1" x14ac:dyDescent="0.35">
      <c r="A138" s="2" t="s">
        <v>1651</v>
      </c>
      <c r="B138" s="2"/>
      <c r="C138" s="103" t="s">
        <v>1612</v>
      </c>
      <c r="D138" s="2" t="s">
        <v>718</v>
      </c>
      <c r="E138" s="100">
        <v>400</v>
      </c>
      <c r="F138" s="275"/>
      <c r="G138" s="276"/>
    </row>
    <row r="139" spans="1:7" x14ac:dyDescent="0.35">
      <c r="A139" s="295" t="s">
        <v>1652</v>
      </c>
      <c r="B139" s="296"/>
      <c r="C139" s="296"/>
      <c r="D139" s="296"/>
      <c r="E139" s="296"/>
      <c r="F139" s="297"/>
      <c r="G139" s="272"/>
    </row>
  </sheetData>
  <mergeCells count="26">
    <mergeCell ref="A54:G54"/>
    <mergeCell ref="A125:G125"/>
    <mergeCell ref="A79:F79"/>
    <mergeCell ref="A80:G80"/>
    <mergeCell ref="A81:G81"/>
    <mergeCell ref="A83:F83"/>
    <mergeCell ref="A106:F106"/>
    <mergeCell ref="A108:G108"/>
    <mergeCell ref="A107:G107"/>
    <mergeCell ref="A110:F110"/>
    <mergeCell ref="A139:F139"/>
    <mergeCell ref="A126:G126"/>
    <mergeCell ref="A123:F123"/>
    <mergeCell ref="A55:G55"/>
    <mergeCell ref="A1:G1"/>
    <mergeCell ref="A2:G2"/>
    <mergeCell ref="A7:A8"/>
    <mergeCell ref="C7:C8"/>
    <mergeCell ref="D7:D8"/>
    <mergeCell ref="E7:E8"/>
    <mergeCell ref="B7:B8"/>
    <mergeCell ref="A34:F34"/>
    <mergeCell ref="A35:G35"/>
    <mergeCell ref="A36:G36"/>
    <mergeCell ref="A52:F52"/>
    <mergeCell ref="A38:F38"/>
  </mergeCells>
  <phoneticPr fontId="19" type="noConversion"/>
  <pageMargins left="0.7" right="0.7" top="0.75" bottom="0.75" header="0.3" footer="0.3"/>
  <pageSetup paperSize="9" scale="70" orientation="portrait" r:id="rId1"/>
  <rowBreaks count="5" manualBreakCount="5">
    <brk id="34" max="16383" man="1"/>
    <brk id="52" max="16383" man="1"/>
    <brk id="79" max="16383" man="1"/>
    <brk id="106" max="16383" man="1"/>
    <brk id="123"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6631086-28a5-44ee-8e11-a49a3b773f3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6F1AE238E60C145925E570EEF4DB8CB" ma:contentTypeVersion="15" ma:contentTypeDescription="Create a new document." ma:contentTypeScope="" ma:versionID="a3b85a4b6d69b9d2d43d991529199bbc">
  <xsd:schema xmlns:xsd="http://www.w3.org/2001/XMLSchema" xmlns:xs="http://www.w3.org/2001/XMLSchema" xmlns:p="http://schemas.microsoft.com/office/2006/metadata/properties" xmlns:ns2="66631086-28a5-44ee-8e11-a49a3b773f30" xmlns:ns3="fd20b924-dc33-401c-a27e-94ebfa5949da" targetNamespace="http://schemas.microsoft.com/office/2006/metadata/properties" ma:root="true" ma:fieldsID="9162331f97fab66b14356294bf003f02" ns2:_="" ns3:_="">
    <xsd:import namespace="66631086-28a5-44ee-8e11-a49a3b773f30"/>
    <xsd:import namespace="fd20b924-dc33-401c-a27e-94ebfa5949d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2:lcf76f155ced4ddcb4097134ff3c332f"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631086-28a5-44ee-8e11-a49a3b773f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926958f-279b-4216-9c18-088c7a0f9402" ma:termSetId="09814cd3-568e-fe90-9814-8d621ff8fb84" ma:anchorId="fba54fb3-c3e1-fe81-a776-ca4b69148c4d" ma:open="true" ma:isKeyword="false">
      <xsd:complexType>
        <xsd:sequence>
          <xsd:element ref="pc:Terms" minOccurs="0" maxOccurs="1"/>
        </xsd:sequence>
      </xsd:complex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d20b924-dc33-401c-a27e-94ebfa5949d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155C333-D726-49B7-AF76-BDAFCE0E0432}">
  <ds:schemaRefs>
    <ds:schemaRef ds:uri="http://schemas.microsoft.com/office/2006/documentManagement/types"/>
    <ds:schemaRef ds:uri="http://www.w3.org/XML/1998/namespace"/>
    <ds:schemaRef ds:uri="http://schemas.microsoft.com/office/2006/metadata/properties"/>
    <ds:schemaRef ds:uri="http://purl.org/dc/elements/1.1/"/>
    <ds:schemaRef ds:uri="http://purl.org/dc/dcmitype/"/>
    <ds:schemaRef ds:uri="http://purl.org/dc/terms/"/>
    <ds:schemaRef ds:uri="f3e7f02c-9225-4845-b4d1-52b336139e03"/>
    <ds:schemaRef ds:uri="http://schemas.microsoft.com/office/infopath/2007/PartnerControls"/>
    <ds:schemaRef ds:uri="http://schemas.openxmlformats.org/package/2006/metadata/core-properties"/>
    <ds:schemaRef ds:uri="1009e200-96c4-4ea0-94e6-684f1b59d55b"/>
  </ds:schemaRefs>
</ds:datastoreItem>
</file>

<file path=customXml/itemProps2.xml><?xml version="1.0" encoding="utf-8"?>
<ds:datastoreItem xmlns:ds="http://schemas.openxmlformats.org/officeDocument/2006/customXml" ds:itemID="{A91EC62C-02B8-478A-8978-61D65862CBF3}">
  <ds:schemaRefs>
    <ds:schemaRef ds:uri="http://schemas.microsoft.com/sharepoint/v3/contenttype/forms"/>
  </ds:schemaRefs>
</ds:datastoreItem>
</file>

<file path=customXml/itemProps3.xml><?xml version="1.0" encoding="utf-8"?>
<ds:datastoreItem xmlns:ds="http://schemas.openxmlformats.org/officeDocument/2006/customXml" ds:itemID="{A37218F0-63F1-4C15-8AE0-5B2A721B18D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Summary</vt:lpstr>
      <vt:lpstr>Sec 1 - P &amp; G</vt:lpstr>
      <vt:lpstr>Sec 2 - 800mm Specon  Pipeline</vt:lpstr>
      <vt:lpstr>Sec 3 - Olifantspoort WTW</vt:lpstr>
      <vt:lpstr>Sec 4 - River Crossings</vt:lpstr>
      <vt:lpstr>Sec 5 - 1500mm Witkos to PS2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Ostrowski</dc:creator>
  <cp:lastModifiedBy>Phumzile Mtsweni</cp:lastModifiedBy>
  <cp:lastPrinted>2023-06-01T11:43:51Z</cp:lastPrinted>
  <dcterms:created xsi:type="dcterms:W3CDTF">2022-04-06T07:42:07Z</dcterms:created>
  <dcterms:modified xsi:type="dcterms:W3CDTF">2023-06-06T12:06:39Z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0x010100C6F1AE238E60C145925E570EEF4DB8CB</vt:lpwstr>
  </property>
  <property fmtid="{D5CDD505-2E9C-101B-9397-08002B2CF9AE}" pid="3" name="MediaServiceImageTags">
    <vt:lpwstr/>
  </property>
</Properties>
</file>