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shitem\Documents\SECURITY PROJECT\"/>
    </mc:Choice>
  </mc:AlternateContent>
  <xr:revisionPtr revIDLastSave="0" documentId="13_ncr:1_{B8AF8320-ED1C-4D56-B50C-366F71697A25}" xr6:coauthVersionLast="47" xr6:coauthVersionMax="47" xr10:uidLastSave="{00000000-0000-0000-0000-000000000000}"/>
  <bookViews>
    <workbookView xWindow="-110" yWindow="-110" windowWidth="19420" windowHeight="10300" activeTab="2" xr2:uid="{00000000-000D-0000-FFFF-FFFF00000000}"/>
  </bookViews>
  <sheets>
    <sheet name="TENDER COVER PAGE" sheetId="14" r:id="rId1"/>
    <sheet name="Preamble" sheetId="10" r:id="rId2"/>
    <sheet name="Summary" sheetId="13" r:id="rId3"/>
    <sheet name="ARMED RESPONDS AND ADHOC GUARD" sheetId="3" r:id="rId4"/>
  </sheets>
  <definedNames>
    <definedName name="Area_Print">#REF!</definedName>
    <definedName name="CERT1">#REF!</definedName>
    <definedName name="CERT2">#REF!</definedName>
    <definedName name="CERT3">#REF!</definedName>
    <definedName name="Data">#REF!</definedName>
    <definedName name="Data_Daywork">#REF!</definedName>
    <definedName name="Data_Opt_Bill5">#REF!</definedName>
    <definedName name="_xlnm.Print_Area" localSheetId="3">'ARMED RESPONDS AND ADHOC GUARD'!$A$1:$F$26</definedName>
    <definedName name="_xlnm.Print_Area" localSheetId="1">Preamble!$A$1:$B$54</definedName>
    <definedName name="Sort_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0" l="1"/>
  <c r="F19" i="3"/>
  <c r="F14" i="3"/>
  <c r="F23" i="3" s="1"/>
  <c r="F24" i="3" s="1"/>
  <c r="F25" i="3" s="1"/>
  <c r="A3" i="13" l="1"/>
  <c r="B10" i="14"/>
  <c r="E9" i="13" l="1"/>
  <c r="B16" i="14" l="1"/>
  <c r="E12" i="13"/>
  <c r="E13" i="13" s="1"/>
  <c r="A2" i="3"/>
  <c r="A3" i="3"/>
  <c r="B8" i="3" s="1"/>
  <c r="B24" i="14" l="1"/>
  <c r="D10" i="13"/>
  <c r="D11" i="13" s="1"/>
</calcChain>
</file>

<file path=xl/sharedStrings.xml><?xml version="1.0" encoding="utf-8"?>
<sst xmlns="http://schemas.openxmlformats.org/spreadsheetml/2006/main" count="84" uniqueCount="74">
  <si>
    <t>ITEM</t>
  </si>
  <si>
    <t>DESCRIPTION</t>
  </si>
  <si>
    <t>UNIT</t>
  </si>
  <si>
    <t>RATE</t>
  </si>
  <si>
    <t>QTY</t>
  </si>
  <si>
    <t>B</t>
  </si>
  <si>
    <t>C</t>
  </si>
  <si>
    <t>Bill of Quantities</t>
  </si>
  <si>
    <t>PREAMBLES</t>
  </si>
  <si>
    <t xml:space="preserve">The Tenderer is advised to read and understand all aspects and documentation associated with this Enquiry BEFORE inserting his Prices and or Rates and or Amounts. </t>
  </si>
  <si>
    <t xml:space="preserve">The bill of quantities provides the basis of all  valuations of the work, price adjustment (CPA) and general progress monitoring. </t>
  </si>
  <si>
    <t>The amount due at each application for payment is based  as measured in terms of the bill of quantities. The Contractor provides all  necessary  information which is required to determine amounts due at each application for payment relative to the completed works</t>
  </si>
  <si>
    <t>The total of the prices includes for all direct and indirect costs, overheads, profits, on costs, risks, liabilities, obligations, etc. relative to the contract.</t>
  </si>
  <si>
    <t xml:space="preserve">All values are total values prior to any retention and excludes VAT. Retention is not calculated in the  forecast rate of payment Bill (FRP). </t>
  </si>
  <si>
    <t>Tenderer to check and take responsibility for all descriptions, formulae and structure of this file.</t>
  </si>
  <si>
    <t xml:space="preserve">GUIDANCE BEFORE PRICING AND MEASURING </t>
  </si>
  <si>
    <t xml:space="preserve">METHOD OF MEASUREMENT </t>
  </si>
  <si>
    <t>Tenderers shall price the items, taking account all of the information within and associated with the tender documents and shall include for all matters, which are at the Contractors risk.</t>
  </si>
  <si>
    <t>All enquiry documents supplied must be considered for pricing the items in the Bills of Quantities for the completion of the works.</t>
  </si>
  <si>
    <t>Unless otherwise stated, items are measured net in accordance with the contract drawings, and no allowance has been made for waste or bulking or compaction or evaporation or loss by any means whatsoever.</t>
  </si>
  <si>
    <t xml:space="preserve">The quantities contained in the bill of quantities are provisional, and  shall not be used for ordering purposes. No claims whatsoever, however arising will be entertained, should the bill of quantities have been used for ordering and or procurement purposes. </t>
  </si>
  <si>
    <t>D</t>
  </si>
  <si>
    <t>RATES AND PRICES</t>
  </si>
  <si>
    <t>The tenderers must insert prices for all activities and calculate the prices thereof even in the event of a zero (NIL) quantity.</t>
  </si>
  <si>
    <t>Blank/omitted/empty rates will be assumed to be zero (NIL) Rands i.e. R0.00</t>
  </si>
  <si>
    <t>Rates and Prices shall be expressed to two decimal places (i.e. cents) except in the case of a NIL rate or price.</t>
  </si>
  <si>
    <t>The Tenderers Rates and Prices shall be inserted in the bill of quantities are deemed to be the fully inclusive Rates and Prices to the Employer for the work described under the several items. Such Rates and Prices shall cover all costs and expenses that may be required 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</si>
  <si>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</si>
  <si>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</si>
  <si>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</si>
  <si>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 xml:space="preserve"> The Tenderer is deemed to have obtained all the necessary information required to adequately price the scope of work associated with this Enquiry and no claim shall be considered resulting from lack of knowledge in this respect.</t>
  </si>
  <si>
    <t>FINAL SUMMARY</t>
  </si>
  <si>
    <t>BILL</t>
  </si>
  <si>
    <t xml:space="preserve"> AMOUNT</t>
  </si>
  <si>
    <t>ADD</t>
  </si>
  <si>
    <t>Contingency @ 10% (Solely for the use of the Client, and only on instruction to Contractor)</t>
  </si>
  <si>
    <t>Subtotal 2</t>
  </si>
  <si>
    <t>VAT @ 15%</t>
  </si>
  <si>
    <t>……………………………….............</t>
  </si>
  <si>
    <t>……………………………………..</t>
  </si>
  <si>
    <t>SIGNATURE OF TENDERER</t>
  </si>
  <si>
    <t>DATE</t>
  </si>
  <si>
    <t>NAME OF TENDERER</t>
  </si>
  <si>
    <t>DESIGNATION</t>
  </si>
  <si>
    <t>PRICING INFORMATION</t>
  </si>
  <si>
    <t>ENQUIRY No.</t>
  </si>
  <si>
    <t>NAME OF PACKAGE:</t>
  </si>
  <si>
    <t xml:space="preserve">TENDERER’S NAME:  </t>
  </si>
  <si>
    <t>CATEGORY OF OFFER (MAIN/ALTERNATIVE OFFER):</t>
  </si>
  <si>
    <t xml:space="preserve">Main Offer </t>
  </si>
  <si>
    <t>TENDERED PRICE:  IN ZAR</t>
  </si>
  <si>
    <t>(excluding VAT)</t>
  </si>
  <si>
    <t>RAND VALUE IN WORDS</t>
  </si>
  <si>
    <t>[Price in Words]</t>
  </si>
  <si>
    <t>(Including VAT)</t>
  </si>
  <si>
    <t>(including VAT)</t>
  </si>
  <si>
    <t>DATE :</t>
  </si>
  <si>
    <t>FULL NAMES OF SIGNATORY:</t>
  </si>
  <si>
    <t>DESIGNATION OF SIGNATORY:</t>
  </si>
  <si>
    <t>SIGNATURE :</t>
  </si>
  <si>
    <t>ESKOM-NTCSA</t>
  </si>
  <si>
    <t>Tempering with this BOQ is strictly prohibited</t>
  </si>
  <si>
    <t>APOLLO AND CENTRALISED SERVICES</t>
  </si>
  <si>
    <t>PROVISION OF ARMED RESPONDS AND ADHOC GUARDING FOR 60 MONTHS</t>
  </si>
  <si>
    <t>2285 Olea Street, Cradock</t>
  </si>
  <si>
    <t>2285 Olea Street, Cradock or within the municipality</t>
  </si>
  <si>
    <t>2 x Armed Security Officers (PRISA)Grade C-Response officers in 1x vehicle-(24/7) Guard officers</t>
  </si>
  <si>
    <t>Months</t>
  </si>
  <si>
    <t>TOTAL</t>
  </si>
  <si>
    <t>SUBTOTAL PER ANNUM</t>
  </si>
  <si>
    <t>TOTAL FOR 5 YEARS CARRIED TO FORM OF OFFER</t>
  </si>
  <si>
    <t>SUBTOTAL PER MONTH</t>
  </si>
  <si>
    <t>PROVISION OF ARMED RESPONDS AND ADHOC GUARDING FOR 5 YEARS</t>
  </si>
  <si>
    <t>TOTAL INCLUSIVE OF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</si>
</sst>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0.00_-;\-&quot;R&quot;* #,##0.00_-;_-&quot;R&quot;* &quot;-&quot;??_-;_-@_-"/>
    <numFmt numFmtId="164" formatCode="_ * #,##0_ ;_ * \-#,##0_ ;_ * &quot;-&quot;??_ ;_ @_ "/>
    <numFmt numFmtId="165" formatCode="General_)"/>
    <numFmt numFmtId="166" formatCode="_ * #,##0.00_ ;_ * \-#,##0.00_ ;_ * &quot;-&quot;??_ ;_ @_ "/>
    <numFmt numFmtId="167" formatCode="_-* #,##0.00\ &quot;F&quot;_-;\-* #,##0.00\ &quot;F&quot;_-;_-* &quot;-&quot;??\ &quot;F&quot;_-;_-@_-"/>
    <numFmt numFmtId="168" formatCode="_ &quot;R&quot;\ * #,##0.00_ ;_ &quot;R&quot;\ * \-#,##0.00_ ;_ &quot;R&quot;\ * &quot;-&quot;??_ ;_ @_ "/>
    <numFmt numFmtId="169" formatCode="###\ ###\ ##0\ \ &quot;RAND&quot;;\-###\ ###\ ##0\ &quot;RAND&quot;"/>
  </numFmts>
  <fonts count="32" x14ac:knownFonts="1">
    <font>
      <sz val="11"/>
      <color theme="1"/>
      <name val="Calibri"/>
      <family val="2"/>
      <scheme val="minor"/>
    </font>
    <font>
      <sz val="11"/>
      <color theme="1"/>
      <name val="Calibri"/>
      <family val="2"/>
      <scheme val="minor"/>
    </font>
    <font>
      <sz val="10"/>
      <name val="Arial"/>
      <family val="2"/>
    </font>
    <font>
      <sz val="10"/>
      <name val="Courier"/>
    </font>
    <font>
      <sz val="10"/>
      <name val="MS Sans Serif"/>
      <family val="2"/>
    </font>
    <font>
      <b/>
      <sz val="12"/>
      <name val="Arial"/>
      <family val="2"/>
    </font>
    <font>
      <sz val="11"/>
      <color theme="1"/>
      <name val="Arial"/>
      <family val="2"/>
    </font>
    <font>
      <sz val="11"/>
      <name val="Arial"/>
      <family val="2"/>
    </font>
    <font>
      <b/>
      <sz val="11"/>
      <name val="Arial"/>
      <family val="2"/>
    </font>
    <font>
      <sz val="10"/>
      <name val="Helv"/>
    </font>
    <font>
      <sz val="11"/>
      <color indexed="8"/>
      <name val="Calibri"/>
      <family val="2"/>
    </font>
    <font>
      <b/>
      <sz val="11"/>
      <color rgb="FFFF0000"/>
      <name val="Arial"/>
      <family val="2"/>
    </font>
    <font>
      <b/>
      <sz val="14"/>
      <name val="Arial"/>
      <family val="2"/>
    </font>
    <font>
      <b/>
      <sz val="10"/>
      <color theme="0"/>
      <name val="Arial"/>
      <family val="2"/>
    </font>
    <font>
      <sz val="14"/>
      <name val="Arial"/>
      <family val="2"/>
    </font>
    <font>
      <sz val="10"/>
      <name val="Arial Narrow"/>
      <family val="2"/>
    </font>
    <font>
      <b/>
      <u/>
      <sz val="14"/>
      <name val="Arial"/>
      <family val="2"/>
    </font>
    <font>
      <b/>
      <i/>
      <sz val="14"/>
      <name val="Arial"/>
      <family val="2"/>
    </font>
    <font>
      <b/>
      <sz val="10"/>
      <name val="Arial Narrow"/>
      <family val="2"/>
    </font>
    <font>
      <b/>
      <sz val="14"/>
      <color indexed="10"/>
      <name val="Arial"/>
      <family val="2"/>
    </font>
    <font>
      <b/>
      <u/>
      <sz val="14"/>
      <color indexed="10"/>
      <name val="Arial"/>
      <family val="2"/>
    </font>
    <font>
      <i/>
      <u/>
      <sz val="14"/>
      <color indexed="10"/>
      <name val="Arial"/>
      <family val="2"/>
    </font>
    <font>
      <b/>
      <sz val="14"/>
      <color theme="1"/>
      <name val="Arial"/>
      <family val="2"/>
    </font>
    <font>
      <sz val="14"/>
      <color theme="1"/>
      <name val="Arial"/>
      <family val="2"/>
    </font>
    <font>
      <sz val="14"/>
      <color indexed="8"/>
      <name val="Arial"/>
      <family val="2"/>
    </font>
    <font>
      <b/>
      <u/>
      <sz val="14"/>
      <color indexed="8"/>
      <name val="Arial"/>
      <family val="2"/>
    </font>
    <font>
      <b/>
      <sz val="14"/>
      <color rgb="FFFF0000"/>
      <name val="Arial"/>
      <family val="2"/>
    </font>
    <font>
      <b/>
      <sz val="14"/>
      <color indexed="8"/>
      <name val="Arial"/>
      <family val="2"/>
    </font>
    <font>
      <b/>
      <sz val="10"/>
      <color theme="1"/>
      <name val="Arial"/>
      <family val="2"/>
    </font>
    <font>
      <sz val="12"/>
      <color theme="1"/>
      <name val="Arial"/>
      <family val="2"/>
    </font>
    <font>
      <sz val="12"/>
      <color theme="1"/>
      <name val="Calibri"/>
      <family val="2"/>
      <scheme val="minor"/>
    </font>
    <font>
      <b/>
      <sz val="16"/>
      <color indexed="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59999389629810485"/>
        <bgColor indexed="64"/>
      </patternFill>
    </fill>
  </fills>
  <borders count="28">
    <border>
      <left/>
      <right/>
      <top/>
      <bottom/>
      <diagonal/>
    </border>
    <border>
      <left/>
      <right/>
      <top style="thin">
        <color auto="1"/>
      </top>
      <bottom/>
      <diagonal/>
    </border>
    <border>
      <left style="thin">
        <color auto="1"/>
      </left>
      <right/>
      <top/>
      <bottom/>
      <diagonal/>
    </border>
    <border>
      <left/>
      <right/>
      <top style="medium">
        <color auto="1"/>
      </top>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double">
        <color indexed="64"/>
      </bottom>
      <diagonal/>
    </border>
    <border>
      <left style="medium">
        <color auto="1"/>
      </left>
      <right/>
      <top/>
      <bottom style="thin">
        <color indexed="64"/>
      </bottom>
      <diagonal/>
    </border>
  </borders>
  <cellStyleXfs count="14">
    <xf numFmtId="0" fontId="0" fillId="0" borderId="0"/>
    <xf numFmtId="0" fontId="2" fillId="0" borderId="0"/>
    <xf numFmtId="166" fontId="2" fillId="0" borderId="0" applyFont="0" applyFill="0" applyBorder="0" applyAlignment="0" applyProtection="0"/>
    <xf numFmtId="165" fontId="3" fillId="0" borderId="0"/>
    <xf numFmtId="40" fontId="4" fillId="0" borderId="0" applyFont="0" applyFill="0" applyBorder="0" applyAlignment="0" applyProtection="0"/>
    <xf numFmtId="167" fontId="2" fillId="0" borderId="0" applyFont="0" applyFill="0" applyBorder="0" applyAlignment="0" applyProtection="0"/>
    <xf numFmtId="166" fontId="9"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6" fontId="10" fillId="0" borderId="0" applyFont="0" applyFill="0" applyBorder="0" applyAlignment="0" applyProtection="0"/>
    <xf numFmtId="0" fontId="1" fillId="0" borderId="0"/>
    <xf numFmtId="0" fontId="1" fillId="0" borderId="0"/>
    <xf numFmtId="0" fontId="2" fillId="0" borderId="0"/>
  </cellStyleXfs>
  <cellXfs count="193">
    <xf numFmtId="0" fontId="0" fillId="0" borderId="0" xfId="0"/>
    <xf numFmtId="164" fontId="7" fillId="0" borderId="0" xfId="10" applyNumberFormat="1" applyFont="1"/>
    <xf numFmtId="0" fontId="7" fillId="0" borderId="0" xfId="0" applyFont="1"/>
    <xf numFmtId="165" fontId="7" fillId="0" borderId="0" xfId="3" applyFont="1"/>
    <xf numFmtId="165" fontId="7" fillId="0" borderId="0" xfId="3" applyFont="1" applyAlignment="1">
      <alignment vertical="top"/>
    </xf>
    <xf numFmtId="165" fontId="7" fillId="0" borderId="0" xfId="3" applyFont="1" applyAlignment="1">
      <alignment horizontal="center" vertical="top"/>
    </xf>
    <xf numFmtId="40" fontId="6" fillId="0" borderId="0" xfId="4" applyFont="1" applyAlignment="1">
      <alignment horizontal="center"/>
    </xf>
    <xf numFmtId="0" fontId="7" fillId="0" borderId="0" xfId="0" applyFont="1" applyAlignment="1">
      <alignment horizontal="left" wrapText="1"/>
    </xf>
    <xf numFmtId="0" fontId="7" fillId="0" borderId="0" xfId="0" applyFont="1" applyAlignment="1">
      <alignment horizontal="left"/>
    </xf>
    <xf numFmtId="0" fontId="15" fillId="0" borderId="0" xfId="1" applyFont="1" applyAlignment="1">
      <alignment vertical="top"/>
    </xf>
    <xf numFmtId="166" fontId="12" fillId="2" borderId="0" xfId="2" applyFont="1" applyFill="1" applyBorder="1" applyAlignment="1">
      <alignment horizontal="right" vertical="top"/>
    </xf>
    <xf numFmtId="0" fontId="14" fillId="2" borderId="7" xfId="1" applyFont="1" applyFill="1" applyBorder="1" applyAlignment="1">
      <alignment vertical="top"/>
    </xf>
    <xf numFmtId="49" fontId="16" fillId="2" borderId="4" xfId="1" applyNumberFormat="1" applyFont="1" applyFill="1" applyBorder="1" applyAlignment="1">
      <alignment horizontal="left" vertical="top"/>
    </xf>
    <xf numFmtId="0" fontId="14" fillId="2" borderId="10" xfId="1" applyFont="1" applyFill="1" applyBorder="1" applyAlignment="1">
      <alignment horizontal="center" vertical="top" wrapText="1"/>
    </xf>
    <xf numFmtId="0" fontId="14" fillId="2" borderId="11" xfId="1" applyFont="1" applyFill="1" applyBorder="1" applyAlignment="1">
      <alignment horizontal="left" vertical="top" wrapText="1"/>
    </xf>
    <xf numFmtId="0" fontId="14" fillId="2" borderId="11" xfId="1" applyFont="1" applyFill="1" applyBorder="1" applyAlignment="1">
      <alignment horizontal="center" vertical="top"/>
    </xf>
    <xf numFmtId="4" fontId="14" fillId="2" borderId="11" xfId="1" applyNumberFormat="1" applyFont="1" applyFill="1" applyBorder="1" applyAlignment="1">
      <alignment vertical="top"/>
    </xf>
    <xf numFmtId="0" fontId="14" fillId="2" borderId="12" xfId="1" applyFont="1" applyFill="1" applyBorder="1" applyAlignment="1">
      <alignment vertical="top"/>
    </xf>
    <xf numFmtId="9" fontId="15" fillId="0" borderId="0" xfId="1" applyNumberFormat="1" applyFont="1" applyAlignment="1">
      <alignment vertical="center"/>
    </xf>
    <xf numFmtId="0" fontId="15" fillId="0" borderId="0" xfId="1" applyFont="1" applyAlignment="1">
      <alignment vertical="center"/>
    </xf>
    <xf numFmtId="0" fontId="14" fillId="2" borderId="13" xfId="1" applyFont="1" applyFill="1" applyBorder="1" applyAlignment="1">
      <alignment horizontal="left" vertical="center" wrapText="1"/>
    </xf>
    <xf numFmtId="0" fontId="14" fillId="2" borderId="13" xfId="1" applyFont="1" applyFill="1" applyBorder="1" applyAlignment="1">
      <alignment horizontal="center" vertical="center"/>
    </xf>
    <xf numFmtId="0" fontId="12" fillId="2" borderId="1" xfId="1" applyFont="1" applyFill="1" applyBorder="1" applyAlignment="1">
      <alignment vertical="center" wrapText="1"/>
    </xf>
    <xf numFmtId="0" fontId="14" fillId="2" borderId="1" xfId="1" applyFont="1" applyFill="1" applyBorder="1" applyAlignment="1">
      <alignment horizontal="center" vertical="center"/>
    </xf>
    <xf numFmtId="0" fontId="14" fillId="2" borderId="11" xfId="1" applyFont="1" applyFill="1" applyBorder="1" applyAlignment="1">
      <alignment horizontal="left" vertical="center" wrapText="1"/>
    </xf>
    <xf numFmtId="0" fontId="14" fillId="2" borderId="11" xfId="1" applyFont="1" applyFill="1" applyBorder="1" applyAlignment="1">
      <alignment horizontal="center" vertical="center"/>
    </xf>
    <xf numFmtId="0" fontId="18" fillId="0" borderId="0" xfId="1" applyFont="1" applyAlignment="1">
      <alignment vertical="center"/>
    </xf>
    <xf numFmtId="0" fontId="15" fillId="0" borderId="0" xfId="1" applyFont="1"/>
    <xf numFmtId="0" fontId="14" fillId="0" borderId="0" xfId="1" applyFont="1" applyAlignment="1">
      <alignment horizontal="center" vertical="top" wrapText="1"/>
    </xf>
    <xf numFmtId="0" fontId="14" fillId="0" borderId="0" xfId="1" applyFont="1" applyAlignment="1">
      <alignment horizontal="left" vertical="top" wrapText="1"/>
    </xf>
    <xf numFmtId="0" fontId="14" fillId="0" borderId="0" xfId="1" applyFont="1" applyAlignment="1">
      <alignment horizontal="center" vertical="top"/>
    </xf>
    <xf numFmtId="4" fontId="14" fillId="0" borderId="0" xfId="1" applyNumberFormat="1" applyFont="1" applyAlignment="1">
      <alignment vertical="top"/>
    </xf>
    <xf numFmtId="0" fontId="14" fillId="0" borderId="0" xfId="1" applyFont="1" applyAlignment="1">
      <alignment vertical="top"/>
    </xf>
    <xf numFmtId="0" fontId="14" fillId="0" borderId="8" xfId="1" applyFont="1" applyBorder="1" applyAlignment="1">
      <alignment horizontal="center" vertical="top" wrapText="1"/>
    </xf>
    <xf numFmtId="0" fontId="14" fillId="0" borderId="3" xfId="1" applyFont="1" applyBorder="1" applyAlignment="1">
      <alignment horizontal="left" vertical="top" wrapText="1"/>
    </xf>
    <xf numFmtId="0" fontId="14" fillId="0" borderId="3" xfId="1" applyFont="1" applyBorder="1" applyAlignment="1">
      <alignment horizontal="center" vertical="top"/>
    </xf>
    <xf numFmtId="4" fontId="14" fillId="0" borderId="3" xfId="1" applyNumberFormat="1" applyFont="1" applyBorder="1" applyAlignment="1">
      <alignment vertical="top"/>
    </xf>
    <xf numFmtId="0" fontId="14" fillId="0" borderId="9" xfId="1" applyFont="1" applyBorder="1" applyAlignment="1">
      <alignment vertical="top"/>
    </xf>
    <xf numFmtId="0" fontId="12" fillId="0" borderId="4" xfId="1" applyFont="1" applyBorder="1" applyAlignment="1">
      <alignment vertical="center"/>
    </xf>
    <xf numFmtId="0" fontId="14" fillId="0" borderId="8" xfId="1" applyFont="1" applyBorder="1" applyAlignment="1">
      <alignment vertical="center"/>
    </xf>
    <xf numFmtId="0" fontId="14" fillId="0" borderId="9" xfId="1" applyFont="1" applyBorder="1" applyAlignment="1">
      <alignment vertical="center"/>
    </xf>
    <xf numFmtId="0" fontId="14" fillId="0" borderId="7" xfId="1" applyFont="1" applyBorder="1" applyAlignment="1">
      <alignment vertical="center"/>
    </xf>
    <xf numFmtId="0" fontId="14" fillId="0" borderId="4" xfId="1" applyFont="1" applyBorder="1" applyAlignment="1">
      <alignment vertical="center"/>
    </xf>
    <xf numFmtId="0" fontId="14" fillId="0" borderId="4" xfId="1" applyFont="1" applyBorder="1" applyAlignment="1">
      <alignment horizontal="centerContinuous" vertical="center"/>
    </xf>
    <xf numFmtId="0" fontId="12" fillId="0" borderId="4" xfId="1" applyFont="1" applyBorder="1" applyAlignment="1">
      <alignment horizontal="centerContinuous" vertical="center"/>
    </xf>
    <xf numFmtId="0" fontId="12" fillId="0" borderId="7" xfId="1" applyFont="1" applyBorder="1" applyAlignment="1">
      <alignment horizontal="centerContinuous" vertical="center"/>
    </xf>
    <xf numFmtId="0" fontId="12" fillId="0" borderId="4" xfId="1" applyFont="1" applyBorder="1" applyAlignment="1">
      <alignment horizontal="left" vertical="center"/>
    </xf>
    <xf numFmtId="0" fontId="12" fillId="0" borderId="7" xfId="1" applyFont="1" applyBorder="1" applyAlignment="1">
      <alignment vertical="center"/>
    </xf>
    <xf numFmtId="0" fontId="16" fillId="0" borderId="7" xfId="1" applyFont="1" applyBorder="1" applyAlignment="1">
      <alignment horizontal="centerContinuous" vertical="center"/>
    </xf>
    <xf numFmtId="0" fontId="16" fillId="0" borderId="7" xfId="1" applyFont="1" applyBorder="1" applyAlignment="1">
      <alignment vertical="center"/>
    </xf>
    <xf numFmtId="0" fontId="12" fillId="0" borderId="4" xfId="1" applyFont="1" applyBorder="1" applyAlignment="1">
      <alignment horizontal="left" vertical="center" wrapText="1"/>
    </xf>
    <xf numFmtId="0" fontId="12" fillId="0" borderId="4" xfId="1" applyFont="1" applyBorder="1" applyAlignment="1">
      <alignment horizontal="center" vertical="center"/>
    </xf>
    <xf numFmtId="0" fontId="12" fillId="0" borderId="4" xfId="1" applyFont="1" applyBorder="1" applyAlignment="1">
      <alignment vertical="top"/>
    </xf>
    <xf numFmtId="0" fontId="19" fillId="0" borderId="7" xfId="1" applyFont="1" applyBorder="1" applyAlignment="1">
      <alignment horizontal="justify" vertical="center"/>
    </xf>
    <xf numFmtId="14" fontId="19" fillId="0" borderId="7" xfId="1" applyNumberFormat="1" applyFont="1" applyBorder="1" applyAlignment="1">
      <alignment horizontal="left" vertical="center"/>
    </xf>
    <xf numFmtId="0" fontId="12" fillId="0" borderId="4" xfId="1" applyFont="1" applyBorder="1" applyAlignment="1">
      <alignment vertical="center" wrapText="1"/>
    </xf>
    <xf numFmtId="0" fontId="19" fillId="0" borderId="7" xfId="1" applyFont="1" applyBorder="1" applyAlignment="1">
      <alignment vertical="center"/>
    </xf>
    <xf numFmtId="0" fontId="14" fillId="0" borderId="10" xfId="1" applyFont="1" applyBorder="1" applyAlignment="1">
      <alignment vertical="center"/>
    </xf>
    <xf numFmtId="0" fontId="19" fillId="0" borderId="12" xfId="1" applyFont="1" applyBorder="1" applyAlignment="1">
      <alignment horizontal="left" vertical="center"/>
    </xf>
    <xf numFmtId="169" fontId="20" fillId="4" borderId="7" xfId="1" applyNumberFormat="1" applyFont="1" applyFill="1" applyBorder="1" applyAlignment="1">
      <alignment horizontal="right" vertical="center"/>
    </xf>
    <xf numFmtId="0" fontId="19" fillId="4" borderId="7" xfId="1" applyFont="1" applyFill="1" applyBorder="1" applyAlignment="1">
      <alignment vertical="center"/>
    </xf>
    <xf numFmtId="0" fontId="19" fillId="4" borderId="7" xfId="1" applyFont="1" applyFill="1" applyBorder="1" applyAlignment="1">
      <alignment vertical="center" wrapText="1"/>
    </xf>
    <xf numFmtId="169" fontId="20" fillId="4" borderId="7" xfId="1" applyNumberFormat="1" applyFont="1" applyFill="1" applyBorder="1" applyAlignment="1">
      <alignment horizontal="left" vertical="center"/>
    </xf>
    <xf numFmtId="169" fontId="21" fillId="4" borderId="7" xfId="1" applyNumberFormat="1" applyFont="1" applyFill="1" applyBorder="1" applyAlignment="1">
      <alignment horizontal="left" vertical="center"/>
    </xf>
    <xf numFmtId="14" fontId="19" fillId="4" borderId="7" xfId="1" applyNumberFormat="1" applyFont="1" applyFill="1" applyBorder="1" applyAlignment="1">
      <alignment horizontal="left" vertical="center"/>
    </xf>
    <xf numFmtId="164" fontId="7" fillId="0" borderId="16" xfId="10" applyNumberFormat="1" applyFont="1" applyBorder="1"/>
    <xf numFmtId="0" fontId="7" fillId="0" borderId="9" xfId="0" applyFont="1" applyBorder="1"/>
    <xf numFmtId="164" fontId="7" fillId="0" borderId="6" xfId="10" applyNumberFormat="1" applyFont="1" applyBorder="1"/>
    <xf numFmtId="0" fontId="8" fillId="0" borderId="14" xfId="0" applyFont="1" applyBorder="1" applyAlignment="1">
      <alignment horizontal="left"/>
    </xf>
    <xf numFmtId="0" fontId="5" fillId="2" borderId="7" xfId="0" applyFont="1" applyFill="1" applyBorder="1" applyAlignment="1">
      <alignment horizontal="left"/>
    </xf>
    <xf numFmtId="0" fontId="8" fillId="0" borderId="7" xfId="0" applyFont="1" applyBorder="1" applyAlignment="1">
      <alignment horizontal="left"/>
    </xf>
    <xf numFmtId="164" fontId="8" fillId="0" borderId="7" xfId="10" applyNumberFormat="1" applyFont="1" applyBorder="1" applyAlignment="1">
      <alignment horizontal="left"/>
    </xf>
    <xf numFmtId="0" fontId="7" fillId="0" borderId="7" xfId="0" applyFont="1" applyBorder="1" applyAlignment="1">
      <alignment horizontal="left"/>
    </xf>
    <xf numFmtId="0" fontId="7" fillId="0" borderId="7" xfId="0" applyFont="1" applyBorder="1" applyAlignment="1">
      <alignment horizontal="left" wrapText="1"/>
    </xf>
    <xf numFmtId="164" fontId="8" fillId="0" borderId="6" xfId="10" applyNumberFormat="1" applyFont="1" applyBorder="1"/>
    <xf numFmtId="0" fontId="11" fillId="0" borderId="7" xfId="0" applyFont="1" applyBorder="1" applyAlignment="1">
      <alignment horizontal="left" wrapText="1"/>
    </xf>
    <xf numFmtId="0" fontId="8" fillId="0" borderId="7" xfId="0" applyFont="1" applyBorder="1" applyAlignment="1">
      <alignment horizontal="left" wrapText="1"/>
    </xf>
    <xf numFmtId="164" fontId="7" fillId="0" borderId="17" xfId="10" applyNumberFormat="1" applyFont="1" applyBorder="1"/>
    <xf numFmtId="0" fontId="7" fillId="0" borderId="12" xfId="0" quotePrefix="1" applyFont="1" applyBorder="1" applyAlignment="1">
      <alignment horizontal="left" wrapText="1"/>
    </xf>
    <xf numFmtId="0" fontId="12" fillId="2" borderId="4" xfId="0" applyFont="1" applyFill="1" applyBorder="1" applyAlignment="1">
      <alignment horizontal="left" vertical="center"/>
    </xf>
    <xf numFmtId="0" fontId="12" fillId="2" borderId="4" xfId="0" applyFont="1" applyFill="1" applyBorder="1" applyAlignment="1">
      <alignment horizontal="left"/>
    </xf>
    <xf numFmtId="0" fontId="12" fillId="2" borderId="4" xfId="1" applyFont="1" applyFill="1" applyBorder="1" applyAlignment="1">
      <alignment horizontal="center" vertical="center" wrapText="1"/>
    </xf>
    <xf numFmtId="0" fontId="12" fillId="2" borderId="7" xfId="1" applyFont="1" applyFill="1" applyBorder="1" applyAlignment="1">
      <alignment vertical="center"/>
    </xf>
    <xf numFmtId="0" fontId="14" fillId="2" borderId="4" xfId="1" applyFont="1" applyFill="1" applyBorder="1" applyAlignment="1">
      <alignment horizontal="center" vertical="center" wrapText="1"/>
    </xf>
    <xf numFmtId="0" fontId="14" fillId="2" borderId="7" xfId="1" applyFont="1" applyFill="1" applyBorder="1" applyAlignment="1">
      <alignment vertical="center"/>
    </xf>
    <xf numFmtId="0" fontId="14" fillId="2" borderId="4" xfId="1" applyFont="1" applyFill="1" applyBorder="1" applyAlignment="1">
      <alignment horizontal="left"/>
    </xf>
    <xf numFmtId="0" fontId="14" fillId="2" borderId="7" xfId="1" applyFont="1" applyFill="1" applyBorder="1"/>
    <xf numFmtId="0" fontId="12" fillId="2" borderId="4" xfId="1" applyFont="1" applyFill="1" applyBorder="1" applyAlignment="1">
      <alignment vertical="center"/>
    </xf>
    <xf numFmtId="0" fontId="12" fillId="2" borderId="10" xfId="1" applyFont="1" applyFill="1" applyBorder="1" applyAlignment="1">
      <alignment vertical="center"/>
    </xf>
    <xf numFmtId="0" fontId="14" fillId="2" borderId="11" xfId="1" applyFont="1" applyFill="1" applyBorder="1" applyAlignment="1">
      <alignment vertical="center"/>
    </xf>
    <xf numFmtId="0" fontId="12" fillId="2" borderId="11" xfId="1" applyFont="1" applyFill="1" applyBorder="1" applyAlignment="1">
      <alignment vertical="center" wrapText="1"/>
    </xf>
    <xf numFmtId="4" fontId="14" fillId="2" borderId="11" xfId="1" applyNumberFormat="1" applyFont="1" applyFill="1" applyBorder="1" applyAlignment="1">
      <alignment vertical="center"/>
    </xf>
    <xf numFmtId="0" fontId="14" fillId="2" borderId="12" xfId="1" applyFont="1" applyFill="1" applyBorder="1" applyAlignment="1">
      <alignment vertical="center"/>
    </xf>
    <xf numFmtId="168" fontId="14" fillId="2" borderId="11" xfId="1" applyNumberFormat="1" applyFont="1" applyFill="1" applyBorder="1" applyAlignment="1">
      <alignment horizontal="center" vertical="center"/>
    </xf>
    <xf numFmtId="0" fontId="12" fillId="2" borderId="20" xfId="1" applyFont="1" applyFill="1" applyBorder="1" applyAlignment="1">
      <alignment horizontal="center" vertical="top"/>
    </xf>
    <xf numFmtId="44" fontId="14" fillId="2" borderId="5" xfId="1" applyNumberFormat="1" applyFont="1" applyFill="1" applyBorder="1" applyAlignment="1">
      <alignment vertical="center"/>
    </xf>
    <xf numFmtId="0" fontId="12" fillId="2" borderId="20" xfId="1" applyFont="1" applyFill="1" applyBorder="1" applyAlignment="1">
      <alignment horizontal="center" vertical="top" wrapText="1"/>
    </xf>
    <xf numFmtId="0" fontId="14" fillId="2" borderId="22" xfId="1" applyFont="1" applyFill="1" applyBorder="1" applyAlignment="1">
      <alignment horizontal="center" vertical="center" wrapText="1"/>
    </xf>
    <xf numFmtId="165" fontId="14" fillId="0" borderId="0" xfId="3" applyFont="1" applyAlignment="1">
      <alignment vertical="top"/>
    </xf>
    <xf numFmtId="165" fontId="14" fillId="0" borderId="0" xfId="3" applyFont="1"/>
    <xf numFmtId="165" fontId="14" fillId="0" borderId="0" xfId="3" applyFont="1" applyAlignment="1">
      <alignment horizontal="center" vertical="top"/>
    </xf>
    <xf numFmtId="40" fontId="23" fillId="0" borderId="0" xfId="4" applyFont="1" applyAlignment="1">
      <alignment horizontal="center"/>
    </xf>
    <xf numFmtId="165" fontId="12" fillId="0" borderId="2" xfId="3" applyFont="1" applyBorder="1"/>
    <xf numFmtId="0" fontId="12" fillId="2" borderId="0" xfId="0" applyFont="1" applyFill="1" applyAlignment="1">
      <alignment horizontal="left" vertical="center"/>
    </xf>
    <xf numFmtId="40" fontId="24" fillId="0" borderId="0" xfId="4" applyFont="1" applyFill="1" applyBorder="1" applyAlignment="1">
      <alignment horizontal="center" vertical="top"/>
    </xf>
    <xf numFmtId="40" fontId="24" fillId="3" borderId="0" xfId="4" applyFont="1" applyFill="1" applyBorder="1" applyAlignment="1">
      <alignment horizontal="center" vertical="top"/>
    </xf>
    <xf numFmtId="40" fontId="24" fillId="3" borderId="0" xfId="4" applyFont="1" applyFill="1" applyBorder="1" applyAlignment="1">
      <alignment horizontal="center"/>
    </xf>
    <xf numFmtId="0" fontId="12" fillId="2" borderId="0" xfId="0" applyFont="1" applyFill="1" applyAlignment="1">
      <alignment horizontal="left"/>
    </xf>
    <xf numFmtId="40" fontId="24" fillId="0" borderId="0" xfId="4" applyFont="1" applyFill="1" applyBorder="1" applyAlignment="1">
      <alignment horizontal="center"/>
    </xf>
    <xf numFmtId="165" fontId="27" fillId="0" borderId="5" xfId="3" applyFont="1" applyBorder="1" applyAlignment="1">
      <alignment horizontal="center" vertical="center"/>
    </xf>
    <xf numFmtId="165" fontId="27" fillId="0" borderId="5" xfId="3" applyFont="1" applyBorder="1" applyAlignment="1">
      <alignment vertical="center"/>
    </xf>
    <xf numFmtId="165" fontId="27" fillId="0" borderId="18" xfId="3" applyFont="1" applyBorder="1" applyAlignment="1">
      <alignment horizontal="center" vertical="center"/>
    </xf>
    <xf numFmtId="40" fontId="27" fillId="0" borderId="19" xfId="4" applyFont="1" applyFill="1" applyBorder="1" applyAlignment="1">
      <alignment horizontal="center" vertical="center"/>
    </xf>
    <xf numFmtId="40" fontId="27" fillId="0" borderId="5" xfId="4" applyFont="1" applyFill="1" applyBorder="1" applyAlignment="1">
      <alignment horizontal="center" vertical="center"/>
    </xf>
    <xf numFmtId="165" fontId="27" fillId="0" borderId="20" xfId="3" applyFont="1" applyBorder="1" applyAlignment="1">
      <alignment horizontal="center" vertical="top"/>
    </xf>
    <xf numFmtId="165" fontId="27" fillId="0" borderId="3" xfId="3" applyFont="1" applyBorder="1"/>
    <xf numFmtId="165" fontId="27" fillId="0" borderId="20" xfId="3" applyFont="1" applyBorder="1" applyAlignment="1">
      <alignment horizontal="center"/>
    </xf>
    <xf numFmtId="165" fontId="27" fillId="0" borderId="3" xfId="3" applyFont="1" applyBorder="1" applyAlignment="1">
      <alignment horizontal="center" vertical="top"/>
    </xf>
    <xf numFmtId="40" fontId="27" fillId="0" borderId="20" xfId="4" applyFont="1" applyFill="1" applyBorder="1" applyAlignment="1">
      <alignment horizontal="center"/>
    </xf>
    <xf numFmtId="44" fontId="27" fillId="0" borderId="20" xfId="4" applyNumberFormat="1" applyFont="1" applyFill="1" applyBorder="1" applyAlignment="1">
      <alignment horizontal="center"/>
    </xf>
    <xf numFmtId="165" fontId="24" fillId="0" borderId="21" xfId="3" applyFont="1" applyBorder="1" applyAlignment="1">
      <alignment horizontal="center" vertical="top"/>
    </xf>
    <xf numFmtId="165" fontId="25" fillId="0" borderId="0" xfId="3" applyFont="1" applyAlignment="1">
      <alignment vertical="top"/>
    </xf>
    <xf numFmtId="165" fontId="24" fillId="0" borderId="0" xfId="3" applyFont="1" applyAlignment="1">
      <alignment horizontal="center" vertical="top"/>
    </xf>
    <xf numFmtId="40" fontId="24" fillId="0" borderId="21" xfId="4" applyFont="1" applyFill="1" applyBorder="1" applyAlignment="1">
      <alignment horizontal="center"/>
    </xf>
    <xf numFmtId="44" fontId="24" fillId="0" borderId="21" xfId="4" applyNumberFormat="1" applyFont="1" applyFill="1" applyBorder="1" applyAlignment="1">
      <alignment horizontal="center"/>
    </xf>
    <xf numFmtId="0" fontId="16" fillId="0" borderId="0" xfId="0" applyFont="1" applyAlignment="1">
      <alignment horizontal="left"/>
    </xf>
    <xf numFmtId="0" fontId="22" fillId="0" borderId="0" xfId="0" applyFont="1" applyAlignment="1">
      <alignment vertical="center" wrapText="1"/>
    </xf>
    <xf numFmtId="0" fontId="23" fillId="0" borderId="21"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vertical="center" wrapText="1"/>
    </xf>
    <xf numFmtId="3" fontId="23" fillId="0" borderId="0" xfId="0" applyNumberFormat="1" applyFont="1" applyAlignment="1">
      <alignment horizontal="center" vertical="center" wrapText="1"/>
    </xf>
    <xf numFmtId="40" fontId="23" fillId="0" borderId="0" xfId="4" applyFont="1" applyFill="1" applyBorder="1" applyAlignment="1">
      <alignment horizontal="center"/>
    </xf>
    <xf numFmtId="40" fontId="23" fillId="0" borderId="0" xfId="4" applyFont="1" applyFill="1" applyAlignment="1">
      <alignment horizontal="center"/>
    </xf>
    <xf numFmtId="168" fontId="14" fillId="2" borderId="13" xfId="1" applyNumberFormat="1" applyFont="1" applyFill="1" applyBorder="1" applyAlignment="1">
      <alignment horizontal="center" vertical="top"/>
    </xf>
    <xf numFmtId="168" fontId="14" fillId="2" borderId="1" xfId="1" applyNumberFormat="1" applyFont="1" applyFill="1" applyBorder="1" applyAlignment="1">
      <alignment horizontal="center" vertical="center"/>
    </xf>
    <xf numFmtId="9" fontId="14" fillId="2" borderId="21" xfId="1" applyNumberFormat="1" applyFont="1" applyFill="1" applyBorder="1" applyAlignment="1">
      <alignment vertical="center"/>
    </xf>
    <xf numFmtId="0" fontId="14" fillId="2" borderId="21" xfId="1" applyFont="1" applyFill="1" applyBorder="1" applyAlignment="1">
      <alignment vertical="center"/>
    </xf>
    <xf numFmtId="168" fontId="14" fillId="2" borderId="22" xfId="1" applyNumberFormat="1" applyFont="1" applyFill="1" applyBorder="1" applyAlignment="1">
      <alignment horizontal="center" vertical="center"/>
    </xf>
    <xf numFmtId="44" fontId="12" fillId="2" borderId="22" xfId="1" applyNumberFormat="1" applyFont="1" applyFill="1" applyBorder="1" applyAlignment="1">
      <alignment horizontal="center" vertical="center"/>
    </xf>
    <xf numFmtId="0" fontId="14" fillId="2" borderId="24" xfId="1" applyFont="1" applyFill="1" applyBorder="1" applyAlignment="1">
      <alignment horizontal="center" vertical="center" wrapText="1"/>
    </xf>
    <xf numFmtId="0" fontId="14" fillId="2" borderId="23"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27" fillId="3" borderId="0" xfId="3" applyNumberFormat="1" applyFont="1" applyFill="1" applyAlignment="1">
      <alignment vertical="top"/>
    </xf>
    <xf numFmtId="0" fontId="28" fillId="0" borderId="0" xfId="0" applyFont="1"/>
    <xf numFmtId="0" fontId="22" fillId="0" borderId="0" xfId="0" applyFont="1"/>
    <xf numFmtId="0" fontId="29" fillId="0" borderId="0" xfId="0" applyFont="1"/>
    <xf numFmtId="0" fontId="29" fillId="0" borderId="0" xfId="0" applyFont="1" applyAlignment="1">
      <alignment vertical="center" wrapText="1"/>
    </xf>
    <xf numFmtId="0" fontId="30" fillId="0" borderId="0" xfId="0" applyFont="1" applyAlignment="1">
      <alignment vertical="top" wrapText="1"/>
    </xf>
    <xf numFmtId="0" fontId="2" fillId="0" borderId="25" xfId="0" applyFont="1" applyBorder="1" applyAlignment="1">
      <alignment horizontal="left" vertical="center" wrapText="1" indent="1"/>
    </xf>
    <xf numFmtId="165" fontId="24" fillId="0" borderId="21" xfId="3" applyFont="1" applyBorder="1" applyAlignment="1">
      <alignment horizontal="center" vertical="center"/>
    </xf>
    <xf numFmtId="49" fontId="12" fillId="2" borderId="4" xfId="1" applyNumberFormat="1" applyFont="1" applyFill="1" applyBorder="1" applyAlignment="1">
      <alignment horizontal="center" vertical="top"/>
    </xf>
    <xf numFmtId="0" fontId="14" fillId="2" borderId="15" xfId="1" applyFont="1" applyFill="1" applyBorder="1" applyAlignment="1">
      <alignment horizontal="left" vertical="center" wrapText="1"/>
    </xf>
    <xf numFmtId="0" fontId="12" fillId="2" borderId="18" xfId="1" applyFont="1" applyFill="1" applyBorder="1" applyAlignment="1">
      <alignment horizontal="center" vertical="top" wrapText="1"/>
    </xf>
    <xf numFmtId="0" fontId="12" fillId="2" borderId="15" xfId="1" applyFont="1" applyFill="1" applyBorder="1" applyAlignment="1">
      <alignment horizontal="center" vertical="top" wrapText="1"/>
    </xf>
    <xf numFmtId="0" fontId="12" fillId="2" borderId="19" xfId="1" applyFont="1" applyFill="1" applyBorder="1" applyAlignment="1">
      <alignment horizontal="center" vertical="top" wrapText="1"/>
    </xf>
    <xf numFmtId="0" fontId="26" fillId="0" borderId="0" xfId="3" applyNumberFormat="1" applyFont="1" applyAlignment="1">
      <alignment vertical="top" wrapText="1"/>
    </xf>
    <xf numFmtId="165" fontId="26" fillId="0" borderId="0" xfId="3" applyFont="1" applyAlignment="1">
      <alignment wrapText="1"/>
    </xf>
    <xf numFmtId="0" fontId="22" fillId="0" borderId="18" xfId="11" applyFont="1" applyBorder="1" applyAlignment="1">
      <alignment horizontal="center" vertical="center"/>
    </xf>
    <xf numFmtId="0" fontId="22" fillId="0" borderId="15" xfId="11" applyFont="1" applyBorder="1" applyAlignment="1">
      <alignment horizontal="center" vertical="center"/>
    </xf>
    <xf numFmtId="0" fontId="22" fillId="0" borderId="19" xfId="11" applyFont="1" applyBorder="1" applyAlignment="1">
      <alignment horizontal="center" vertical="center"/>
    </xf>
    <xf numFmtId="44" fontId="24" fillId="0" borderId="21" xfId="4" applyNumberFormat="1" applyFont="1" applyFill="1" applyBorder="1" applyAlignment="1">
      <alignment horizontal="center" vertical="center"/>
    </xf>
    <xf numFmtId="165" fontId="7" fillId="0" borderId="0" xfId="3" applyFont="1" applyAlignment="1">
      <alignment vertical="center"/>
    </xf>
    <xf numFmtId="44" fontId="27" fillId="0" borderId="9" xfId="4" applyNumberFormat="1" applyFont="1" applyFill="1" applyBorder="1" applyAlignment="1">
      <alignment horizontal="center"/>
    </xf>
    <xf numFmtId="165" fontId="31" fillId="0" borderId="18" xfId="3" applyFont="1" applyBorder="1" applyAlignment="1">
      <alignment horizontal="center" vertical="top"/>
    </xf>
    <xf numFmtId="165" fontId="31" fillId="0" borderId="15" xfId="3" applyFont="1" applyBorder="1" applyAlignment="1">
      <alignment horizontal="center" vertical="top"/>
    </xf>
    <xf numFmtId="165" fontId="31" fillId="0" borderId="19" xfId="3" applyFont="1" applyBorder="1" applyAlignment="1">
      <alignment horizontal="center" vertical="top"/>
    </xf>
    <xf numFmtId="44" fontId="27" fillId="0" borderId="26" xfId="3" applyNumberFormat="1" applyFont="1" applyBorder="1" applyAlignment="1">
      <alignment vertical="top"/>
    </xf>
    <xf numFmtId="0" fontId="14" fillId="2" borderId="18" xfId="1" applyFont="1" applyFill="1" applyBorder="1" applyAlignment="1">
      <alignment horizontal="left" vertical="center" wrapText="1"/>
    </xf>
    <xf numFmtId="0" fontId="14" fillId="2" borderId="19" xfId="1" applyFont="1" applyFill="1" applyBorder="1" applyAlignment="1">
      <alignment horizontal="left" vertical="center" wrapText="1"/>
    </xf>
    <xf numFmtId="0" fontId="17" fillId="2" borderId="18" xfId="1" applyFont="1" applyFill="1" applyBorder="1" applyAlignment="1">
      <alignment horizontal="left" vertical="center"/>
    </xf>
    <xf numFmtId="0" fontId="17" fillId="2" borderId="15" xfId="1" applyFont="1" applyFill="1" applyBorder="1" applyAlignment="1">
      <alignment horizontal="left" vertical="center"/>
    </xf>
    <xf numFmtId="0" fontId="17" fillId="2" borderId="19" xfId="1" applyFont="1" applyFill="1" applyBorder="1" applyAlignment="1">
      <alignment horizontal="left" vertical="center"/>
    </xf>
    <xf numFmtId="0" fontId="17" fillId="2" borderId="0" xfId="1" applyFont="1" applyFill="1" applyBorder="1" applyAlignment="1">
      <alignment horizontal="left" vertical="center"/>
    </xf>
    <xf numFmtId="44" fontId="12" fillId="2" borderId="7" xfId="1" applyNumberFormat="1" applyFont="1" applyFill="1" applyBorder="1" applyAlignment="1">
      <alignment horizontal="center" vertical="center"/>
    </xf>
    <xf numFmtId="0" fontId="13" fillId="2" borderId="0" xfId="0" applyFont="1" applyFill="1" applyBorder="1" applyAlignment="1">
      <alignment vertical="center"/>
    </xf>
    <xf numFmtId="0" fontId="12" fillId="2" borderId="0" xfId="1" applyFont="1" applyFill="1" applyBorder="1" applyAlignment="1">
      <alignment horizontal="left" vertical="top" wrapText="1"/>
    </xf>
    <xf numFmtId="0" fontId="13" fillId="2" borderId="0" xfId="0" applyFont="1" applyFill="1" applyBorder="1"/>
    <xf numFmtId="0" fontId="12" fillId="2" borderId="0" xfId="1" applyFont="1" applyFill="1" applyBorder="1" applyAlignment="1">
      <alignment horizontal="center" vertical="top" wrapText="1"/>
    </xf>
    <xf numFmtId="49" fontId="12" fillId="2" borderId="0" xfId="1" applyNumberFormat="1" applyFont="1" applyFill="1" applyBorder="1" applyAlignment="1">
      <alignment horizontal="center" vertical="top"/>
    </xf>
    <xf numFmtId="168" fontId="12" fillId="2" borderId="0" xfId="1" applyNumberFormat="1" applyFont="1" applyFill="1" applyBorder="1" applyAlignment="1">
      <alignment horizontal="center" vertical="center"/>
    </xf>
    <xf numFmtId="0" fontId="17" fillId="2" borderId="0" xfId="1" applyFont="1" applyFill="1" applyBorder="1" applyAlignment="1">
      <alignment vertical="center"/>
    </xf>
    <xf numFmtId="0" fontId="12" fillId="2" borderId="0" xfId="1" applyFont="1" applyFill="1" applyBorder="1" applyAlignment="1">
      <alignment horizontal="center" vertical="center"/>
    </xf>
    <xf numFmtId="0" fontId="14" fillId="2" borderId="0" xfId="1" applyFont="1" applyFill="1" applyBorder="1" applyAlignment="1">
      <alignment horizontal="left" vertical="center" wrapText="1"/>
    </xf>
    <xf numFmtId="4" fontId="14" fillId="2" borderId="0" xfId="1" applyNumberFormat="1" applyFont="1" applyFill="1" applyBorder="1" applyAlignment="1">
      <alignment vertical="center"/>
    </xf>
    <xf numFmtId="0" fontId="14" fillId="2" borderId="0" xfId="1" applyFont="1" applyFill="1" applyBorder="1" applyAlignment="1">
      <alignment horizontal="left" wrapText="1"/>
    </xf>
    <xf numFmtId="0" fontId="14" fillId="2" borderId="0" xfId="1" applyFont="1" applyFill="1" applyBorder="1"/>
    <xf numFmtId="4" fontId="14" fillId="2" borderId="0" xfId="1" applyNumberFormat="1" applyFont="1" applyFill="1" applyBorder="1"/>
    <xf numFmtId="0" fontId="14" fillId="2" borderId="0" xfId="1" applyFont="1" applyFill="1" applyBorder="1" applyAlignment="1">
      <alignment vertical="center"/>
    </xf>
    <xf numFmtId="0" fontId="12" fillId="2" borderId="0" xfId="1" applyFont="1" applyFill="1" applyBorder="1" applyAlignment="1">
      <alignment vertical="center" wrapText="1"/>
    </xf>
    <xf numFmtId="0" fontId="14" fillId="2" borderId="0" xfId="1" applyFont="1" applyFill="1" applyBorder="1" applyAlignment="1">
      <alignment horizontal="left" vertical="center"/>
    </xf>
    <xf numFmtId="0" fontId="14" fillId="2" borderId="27" xfId="1" applyFont="1" applyFill="1" applyBorder="1" applyAlignment="1">
      <alignment horizontal="left"/>
    </xf>
    <xf numFmtId="0" fontId="14" fillId="2" borderId="13" xfId="1" applyFont="1" applyFill="1" applyBorder="1" applyAlignment="1">
      <alignment horizontal="left" wrapText="1"/>
    </xf>
    <xf numFmtId="0" fontId="14" fillId="2" borderId="13" xfId="1" applyFont="1" applyFill="1" applyBorder="1"/>
  </cellXfs>
  <cellStyles count="14">
    <cellStyle name="Comma 164" xfId="8" xr:uid="{EA8415E5-0188-47E4-9672-FC4A75486E9A}"/>
    <cellStyle name="Comma 2" xfId="4" xr:uid="{43650083-B083-4A43-B078-9E3DE39862B0}"/>
    <cellStyle name="Comma 2 2" xfId="10" xr:uid="{643813C6-0CB8-44CD-A0A9-E5B9C25D4B45}"/>
    <cellStyle name="Comma 3" xfId="2" xr:uid="{00000000-0005-0000-0000-000001000000}"/>
    <cellStyle name="Comma 43" xfId="6" xr:uid="{55EDAE40-0507-4381-815A-4C006FCEAE27}"/>
    <cellStyle name="Currency 2 2 10" xfId="5" xr:uid="{F8E04AB3-6B45-470C-AF9C-AA9F1A88FCAE}"/>
    <cellStyle name="Normal" xfId="0" builtinId="0"/>
    <cellStyle name="Normal 12 2" xfId="11" xr:uid="{F120A075-87CC-40E9-9900-026F3D390B35}"/>
    <cellStyle name="Normal 2" xfId="3" xr:uid="{18375A66-4DF1-40BF-B3DB-C7C32ACFFC67}"/>
    <cellStyle name="Normal 2 2" xfId="1" xr:uid="{00000000-0005-0000-0000-000003000000}"/>
    <cellStyle name="Normal 233" xfId="7" xr:uid="{76F23CF9-5342-42A4-B717-48FCB007BCA6}"/>
    <cellStyle name="Normal 3" xfId="13" xr:uid="{EFA21AD1-539E-4381-B1CC-89599DC03A3A}"/>
    <cellStyle name="Normal 4 2 3" xfId="9" xr:uid="{4B253D3E-F6CA-4D3D-BC2C-4B5624FE45C0}"/>
    <cellStyle name="Normal 45" xfId="12" xr:uid="{7A91C062-1B45-445B-AB46-CB725F2FB7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4535713</xdr:colOff>
      <xdr:row>1</xdr:row>
      <xdr:rowOff>68036</xdr:rowOff>
    </xdr:from>
    <xdr:to>
      <xdr:col>1</xdr:col>
      <xdr:colOff>6161012</xdr:colOff>
      <xdr:row>5</xdr:row>
      <xdr:rowOff>142425</xdr:rowOff>
    </xdr:to>
    <xdr:pic>
      <xdr:nvPicPr>
        <xdr:cNvPr id="2" name="Picture 1">
          <a:extLst>
            <a:ext uri="{FF2B5EF4-FFF2-40B4-BE49-F238E27FC236}">
              <a16:creationId xmlns:a16="http://schemas.microsoft.com/office/drawing/2014/main" id="{98275FE8-98AB-9413-EA07-EFADE5D0AE68}"/>
            </a:ext>
          </a:extLst>
        </xdr:cNvPr>
        <xdr:cNvPicPr>
          <a:picLocks noChangeAspect="1"/>
        </xdr:cNvPicPr>
      </xdr:nvPicPr>
      <xdr:blipFill>
        <a:blip xmlns:r="http://schemas.openxmlformats.org/officeDocument/2006/relationships" r:embed="rId1"/>
        <a:stretch>
          <a:fillRect/>
        </a:stretch>
      </xdr:blipFill>
      <xdr:spPr>
        <a:xfrm>
          <a:off x="7922380" y="287262"/>
          <a:ext cx="1625299" cy="9739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7048500</xdr:colOff>
      <xdr:row>1</xdr:row>
      <xdr:rowOff>19050</xdr:rowOff>
    </xdr:from>
    <xdr:to>
      <xdr:col>1</xdr:col>
      <xdr:colOff>8566150</xdr:colOff>
      <xdr:row>6</xdr:row>
      <xdr:rowOff>69850</xdr:rowOff>
    </xdr:to>
    <xdr:pic>
      <xdr:nvPicPr>
        <xdr:cNvPr id="2" name="Picture 1">
          <a:extLst>
            <a:ext uri="{FF2B5EF4-FFF2-40B4-BE49-F238E27FC236}">
              <a16:creationId xmlns:a16="http://schemas.microsoft.com/office/drawing/2014/main" id="{59FF84B5-CCAD-4820-B581-E7DA100DE62C}"/>
            </a:ext>
          </a:extLst>
        </xdr:cNvPr>
        <xdr:cNvPicPr>
          <a:picLocks noChangeAspect="1"/>
        </xdr:cNvPicPr>
      </xdr:nvPicPr>
      <xdr:blipFill>
        <a:blip xmlns:r="http://schemas.openxmlformats.org/officeDocument/2006/relationships" r:embed="rId1"/>
        <a:stretch>
          <a:fillRect/>
        </a:stretch>
      </xdr:blipFill>
      <xdr:spPr>
        <a:xfrm>
          <a:off x="7289800" y="196850"/>
          <a:ext cx="1517650" cy="996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444500</xdr:colOff>
      <xdr:row>3</xdr:row>
      <xdr:rowOff>107950</xdr:rowOff>
    </xdr:from>
    <xdr:to>
      <xdr:col>4</xdr:col>
      <xdr:colOff>1885950</xdr:colOff>
      <xdr:row>6</xdr:row>
      <xdr:rowOff>31750</xdr:rowOff>
    </xdr:to>
    <xdr:pic>
      <xdr:nvPicPr>
        <xdr:cNvPr id="2" name="Picture 1">
          <a:extLst>
            <a:ext uri="{FF2B5EF4-FFF2-40B4-BE49-F238E27FC236}">
              <a16:creationId xmlns:a16="http://schemas.microsoft.com/office/drawing/2014/main" id="{8ED7660B-068B-4713-89A6-6ED0F1060877}"/>
            </a:ext>
          </a:extLst>
        </xdr:cNvPr>
        <xdr:cNvPicPr>
          <a:picLocks noChangeAspect="1"/>
        </xdr:cNvPicPr>
      </xdr:nvPicPr>
      <xdr:blipFill>
        <a:blip xmlns:r="http://schemas.openxmlformats.org/officeDocument/2006/relationships" r:embed="rId1"/>
        <a:stretch>
          <a:fillRect/>
        </a:stretch>
      </xdr:blipFill>
      <xdr:spPr>
        <a:xfrm>
          <a:off x="7296150" y="774700"/>
          <a:ext cx="1441450" cy="590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625928</xdr:colOff>
      <xdr:row>0</xdr:row>
      <xdr:rowOff>154215</xdr:rowOff>
    </xdr:from>
    <xdr:to>
      <xdr:col>4</xdr:col>
      <xdr:colOff>1596570</xdr:colOff>
      <xdr:row>4</xdr:row>
      <xdr:rowOff>63500</xdr:rowOff>
    </xdr:to>
    <xdr:pic>
      <xdr:nvPicPr>
        <xdr:cNvPr id="2" name="Picture 1">
          <a:extLst>
            <a:ext uri="{FF2B5EF4-FFF2-40B4-BE49-F238E27FC236}">
              <a16:creationId xmlns:a16="http://schemas.microsoft.com/office/drawing/2014/main" id="{7221E22D-CC28-420A-8594-68DF13E545E2}"/>
            </a:ext>
          </a:extLst>
        </xdr:cNvPr>
        <xdr:cNvPicPr>
          <a:picLocks noChangeAspect="1"/>
        </xdr:cNvPicPr>
      </xdr:nvPicPr>
      <xdr:blipFill>
        <a:blip xmlns:r="http://schemas.openxmlformats.org/officeDocument/2006/relationships" r:embed="rId1"/>
        <a:stretch>
          <a:fillRect/>
        </a:stretch>
      </xdr:blipFill>
      <xdr:spPr>
        <a:xfrm>
          <a:off x="9515928" y="154215"/>
          <a:ext cx="2231571" cy="8164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35A8-347E-496A-97AD-42A6F5E8C1D9}">
  <sheetPr>
    <pageSetUpPr fitToPage="1"/>
  </sheetPr>
  <dimension ref="A1:B40"/>
  <sheetViews>
    <sheetView showGridLines="0" view="pageBreakPreview" topLeftCell="A7" zoomScale="84" zoomScaleNormal="100" zoomScaleSheetLayoutView="84" workbookViewId="0">
      <selection activeCell="B17" sqref="B17"/>
    </sheetView>
  </sheetViews>
  <sheetFormatPr defaultRowHeight="14.5" x14ac:dyDescent="0.35"/>
  <cols>
    <col min="1" max="1" width="48.453125" customWidth="1"/>
    <col min="2" max="2" width="89.7265625" customWidth="1"/>
    <col min="3" max="3" width="20.6328125" customWidth="1"/>
  </cols>
  <sheetData>
    <row r="1" spans="1:2" ht="17.5" x14ac:dyDescent="0.35">
      <c r="A1" s="39"/>
      <c r="B1" s="40"/>
    </row>
    <row r="2" spans="1:2" ht="18" x14ac:dyDescent="0.35">
      <c r="A2" s="38" t="s">
        <v>60</v>
      </c>
      <c r="B2" s="41"/>
    </row>
    <row r="3" spans="1:2" ht="18" x14ac:dyDescent="0.35">
      <c r="A3" s="38" t="s">
        <v>63</v>
      </c>
      <c r="B3" s="41"/>
    </row>
    <row r="4" spans="1:2" ht="18" x14ac:dyDescent="0.35">
      <c r="A4" s="38" t="s">
        <v>62</v>
      </c>
      <c r="B4" s="41"/>
    </row>
    <row r="5" spans="1:2" ht="17.5" x14ac:dyDescent="0.35">
      <c r="A5" s="42"/>
      <c r="B5" s="41"/>
    </row>
    <row r="6" spans="1:2" ht="18" x14ac:dyDescent="0.35">
      <c r="A6" s="43" t="s">
        <v>44</v>
      </c>
      <c r="B6" s="45"/>
    </row>
    <row r="7" spans="1:2" ht="18" x14ac:dyDescent="0.35">
      <c r="A7" s="44"/>
      <c r="B7" s="45"/>
    </row>
    <row r="8" spans="1:2" ht="18" x14ac:dyDescent="0.35">
      <c r="A8" s="46" t="s">
        <v>45</v>
      </c>
      <c r="B8" s="60"/>
    </row>
    <row r="9" spans="1:2" ht="18" x14ac:dyDescent="0.35">
      <c r="A9" s="46"/>
      <c r="B9" s="47"/>
    </row>
    <row r="10" spans="1:2" ht="36" customHeight="1" x14ac:dyDescent="0.35">
      <c r="A10" s="46" t="s">
        <v>46</v>
      </c>
      <c r="B10" s="61" t="str">
        <f>A3</f>
        <v>PROVISION OF ARMED RESPONDS AND ADHOC GUARDING FOR 60 MONTHS</v>
      </c>
    </row>
    <row r="11" spans="1:2" ht="18" x14ac:dyDescent="0.35">
      <c r="A11" s="46"/>
      <c r="B11" s="48"/>
    </row>
    <row r="12" spans="1:2" ht="18" x14ac:dyDescent="0.35">
      <c r="A12" s="46" t="s">
        <v>47</v>
      </c>
      <c r="B12" s="60"/>
    </row>
    <row r="13" spans="1:2" ht="18" x14ac:dyDescent="0.35">
      <c r="A13" s="46"/>
      <c r="B13" s="49"/>
    </row>
    <row r="14" spans="1:2" ht="36" x14ac:dyDescent="0.35">
      <c r="A14" s="50" t="s">
        <v>48</v>
      </c>
      <c r="B14" s="60" t="s">
        <v>49</v>
      </c>
    </row>
    <row r="15" spans="1:2" ht="18" x14ac:dyDescent="0.35">
      <c r="A15" s="51"/>
      <c r="B15" s="47"/>
    </row>
    <row r="16" spans="1:2" ht="18" x14ac:dyDescent="0.35">
      <c r="A16" s="46" t="s">
        <v>50</v>
      </c>
      <c r="B16" s="59">
        <f>Summary!E9</f>
        <v>0</v>
      </c>
    </row>
    <row r="17" spans="1:2" ht="18" x14ac:dyDescent="0.35">
      <c r="A17" s="52" t="s">
        <v>51</v>
      </c>
      <c r="B17" s="53"/>
    </row>
    <row r="18" spans="1:2" ht="18" x14ac:dyDescent="0.35">
      <c r="A18" s="52"/>
      <c r="B18" s="53"/>
    </row>
    <row r="19" spans="1:2" ht="18" x14ac:dyDescent="0.35">
      <c r="A19" s="46" t="s">
        <v>52</v>
      </c>
      <c r="B19" s="63" t="s">
        <v>53</v>
      </c>
    </row>
    <row r="20" spans="1:2" ht="18" x14ac:dyDescent="0.35">
      <c r="A20" s="52" t="s">
        <v>54</v>
      </c>
      <c r="B20" s="62"/>
    </row>
    <row r="21" spans="1:2" ht="18" x14ac:dyDescent="0.35">
      <c r="A21" s="46"/>
      <c r="B21" s="62"/>
    </row>
    <row r="22" spans="1:2" ht="18" x14ac:dyDescent="0.35">
      <c r="A22" s="46"/>
      <c r="B22" s="53"/>
    </row>
    <row r="23" spans="1:2" ht="18" x14ac:dyDescent="0.35">
      <c r="A23" s="46"/>
      <c r="B23" s="53"/>
    </row>
    <row r="24" spans="1:2" ht="18" x14ac:dyDescent="0.35">
      <c r="A24" s="46" t="s">
        <v>50</v>
      </c>
      <c r="B24" s="59">
        <f>Summary!E13</f>
        <v>0</v>
      </c>
    </row>
    <row r="25" spans="1:2" ht="18" x14ac:dyDescent="0.35">
      <c r="A25" s="52" t="s">
        <v>55</v>
      </c>
      <c r="B25" s="53"/>
    </row>
    <row r="26" spans="1:2" ht="18" x14ac:dyDescent="0.35">
      <c r="A26" s="42"/>
      <c r="B26" s="47"/>
    </row>
    <row r="27" spans="1:2" ht="18" x14ac:dyDescent="0.35">
      <c r="A27" s="38" t="s">
        <v>56</v>
      </c>
      <c r="B27" s="64"/>
    </row>
    <row r="28" spans="1:2" ht="18" x14ac:dyDescent="0.35">
      <c r="A28" s="38"/>
      <c r="B28" s="54"/>
    </row>
    <row r="29" spans="1:2" ht="18" x14ac:dyDescent="0.35">
      <c r="A29" s="55"/>
      <c r="B29" s="54"/>
    </row>
    <row r="30" spans="1:2" ht="18" x14ac:dyDescent="0.35">
      <c r="A30" s="38"/>
      <c r="B30" s="47"/>
    </row>
    <row r="31" spans="1:2" ht="18" x14ac:dyDescent="0.35">
      <c r="A31" s="38" t="s">
        <v>57</v>
      </c>
      <c r="B31" s="60"/>
    </row>
    <row r="32" spans="1:2" ht="18" x14ac:dyDescent="0.35">
      <c r="A32" s="38"/>
      <c r="B32" s="47"/>
    </row>
    <row r="33" spans="1:2" ht="18" x14ac:dyDescent="0.35">
      <c r="A33" s="42"/>
      <c r="B33" s="47"/>
    </row>
    <row r="34" spans="1:2" ht="18" x14ac:dyDescent="0.35">
      <c r="A34" s="38"/>
      <c r="B34" s="47"/>
    </row>
    <row r="35" spans="1:2" ht="18" x14ac:dyDescent="0.35">
      <c r="A35" s="38" t="s">
        <v>58</v>
      </c>
      <c r="B35" s="60"/>
    </row>
    <row r="36" spans="1:2" ht="18" x14ac:dyDescent="0.35">
      <c r="A36" s="42"/>
      <c r="B36" s="56"/>
    </row>
    <row r="37" spans="1:2" ht="18" x14ac:dyDescent="0.35">
      <c r="A37" s="42"/>
      <c r="B37" s="56"/>
    </row>
    <row r="38" spans="1:2" ht="17.5" x14ac:dyDescent="0.35">
      <c r="A38" s="42"/>
      <c r="B38" s="41"/>
    </row>
    <row r="39" spans="1:2" ht="18" x14ac:dyDescent="0.35">
      <c r="A39" s="38" t="s">
        <v>59</v>
      </c>
      <c r="B39" s="60"/>
    </row>
    <row r="40" spans="1:2" ht="18.5" thickBot="1" x14ac:dyDescent="0.4">
      <c r="A40" s="57"/>
      <c r="B40" s="58"/>
    </row>
  </sheetData>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FCEA3-DD5A-488F-823B-559F126DEAC0}">
  <sheetPr>
    <pageSetUpPr fitToPage="1"/>
  </sheetPr>
  <dimension ref="A1:B57"/>
  <sheetViews>
    <sheetView showGridLines="0" view="pageBreakPreview" topLeftCell="A11" zoomScaleNormal="100" zoomScaleSheetLayoutView="100" workbookViewId="0">
      <selection activeCell="B23" sqref="B23"/>
    </sheetView>
  </sheetViews>
  <sheetFormatPr defaultColWidth="9.1796875" defaultRowHeight="14" x14ac:dyDescent="0.3"/>
  <cols>
    <col min="1" max="1" width="3.453125" style="1" bestFit="1" customWidth="1"/>
    <col min="2" max="2" width="129.36328125" style="8" customWidth="1"/>
    <col min="3" max="16384" width="9.1796875" style="2"/>
  </cols>
  <sheetData>
    <row r="1" spans="1:2" x14ac:dyDescent="0.3">
      <c r="A1" s="65"/>
      <c r="B1" s="66"/>
    </row>
    <row r="2" spans="1:2" x14ac:dyDescent="0.3">
      <c r="A2" s="67"/>
      <c r="B2" s="68" t="s">
        <v>60</v>
      </c>
    </row>
    <row r="3" spans="1:2" ht="15.5" x14ac:dyDescent="0.35">
      <c r="A3" s="67"/>
      <c r="B3" s="69" t="str">
        <f>'TENDER COVER PAGE'!A3</f>
        <v>PROVISION OF ARMED RESPONDS AND ADHOC GUARDING FOR 60 MONTHS</v>
      </c>
    </row>
    <row r="4" spans="1:2" ht="15.5" x14ac:dyDescent="0.35">
      <c r="A4" s="67"/>
      <c r="B4" s="69" t="s">
        <v>62</v>
      </c>
    </row>
    <row r="5" spans="1:2" ht="15.5" x14ac:dyDescent="0.35">
      <c r="A5" s="67"/>
      <c r="B5" s="69"/>
    </row>
    <row r="6" spans="1:2" x14ac:dyDescent="0.3">
      <c r="A6" s="67"/>
      <c r="B6" s="70" t="s">
        <v>7</v>
      </c>
    </row>
    <row r="7" spans="1:2" x14ac:dyDescent="0.3">
      <c r="A7" s="67"/>
      <c r="B7" s="70"/>
    </row>
    <row r="8" spans="1:2" x14ac:dyDescent="0.3">
      <c r="A8" s="67"/>
      <c r="B8" s="71" t="s">
        <v>8</v>
      </c>
    </row>
    <row r="9" spans="1:2" x14ac:dyDescent="0.3">
      <c r="A9" s="67"/>
      <c r="B9" s="72"/>
    </row>
    <row r="10" spans="1:2" ht="28" x14ac:dyDescent="0.3">
      <c r="A10" s="67">
        <v>1</v>
      </c>
      <c r="B10" s="73" t="s">
        <v>9</v>
      </c>
    </row>
    <row r="11" spans="1:2" x14ac:dyDescent="0.3">
      <c r="A11" s="67"/>
      <c r="B11" s="73"/>
    </row>
    <row r="12" spans="1:2" x14ac:dyDescent="0.3">
      <c r="A12" s="67">
        <v>2</v>
      </c>
      <c r="B12" s="73" t="s">
        <v>10</v>
      </c>
    </row>
    <row r="13" spans="1:2" x14ac:dyDescent="0.3">
      <c r="A13" s="67"/>
      <c r="B13" s="73"/>
    </row>
    <row r="14" spans="1:2" ht="28" x14ac:dyDescent="0.3">
      <c r="A14" s="67">
        <v>3</v>
      </c>
      <c r="B14" s="73" t="s">
        <v>11</v>
      </c>
    </row>
    <row r="15" spans="1:2" x14ac:dyDescent="0.3">
      <c r="A15" s="67"/>
      <c r="B15" s="73"/>
    </row>
    <row r="16" spans="1:2" ht="28" x14ac:dyDescent="0.3">
      <c r="A16" s="67">
        <v>4</v>
      </c>
      <c r="B16" s="73" t="s">
        <v>12</v>
      </c>
    </row>
    <row r="17" spans="1:2" x14ac:dyDescent="0.3">
      <c r="A17" s="67"/>
      <c r="B17" s="73"/>
    </row>
    <row r="18" spans="1:2" x14ac:dyDescent="0.3">
      <c r="A18" s="67">
        <v>5</v>
      </c>
      <c r="B18" s="73" t="s">
        <v>13</v>
      </c>
    </row>
    <row r="19" spans="1:2" x14ac:dyDescent="0.3">
      <c r="A19" s="67"/>
      <c r="B19" s="73"/>
    </row>
    <row r="20" spans="1:2" x14ac:dyDescent="0.3">
      <c r="A20" s="67">
        <v>6</v>
      </c>
      <c r="B20" s="73" t="s">
        <v>14</v>
      </c>
    </row>
    <row r="21" spans="1:2" x14ac:dyDescent="0.3">
      <c r="A21" s="67"/>
      <c r="B21" s="73"/>
    </row>
    <row r="22" spans="1:2" x14ac:dyDescent="0.3">
      <c r="A22" s="67"/>
      <c r="B22" s="73"/>
    </row>
    <row r="23" spans="1:2" x14ac:dyDescent="0.3">
      <c r="A23" s="67">
        <v>7</v>
      </c>
      <c r="B23" s="75" t="s">
        <v>61</v>
      </c>
    </row>
    <row r="24" spans="1:2" x14ac:dyDescent="0.3">
      <c r="A24" s="67"/>
      <c r="B24" s="73"/>
    </row>
    <row r="25" spans="1:2" x14ac:dyDescent="0.3">
      <c r="A25" s="74" t="s">
        <v>5</v>
      </c>
      <c r="B25" s="76" t="s">
        <v>15</v>
      </c>
    </row>
    <row r="26" spans="1:2" x14ac:dyDescent="0.3">
      <c r="A26" s="67"/>
      <c r="B26" s="73"/>
    </row>
    <row r="27" spans="1:2" x14ac:dyDescent="0.3">
      <c r="A27" s="74" t="s">
        <v>6</v>
      </c>
      <c r="B27" s="76" t="s">
        <v>16</v>
      </c>
    </row>
    <row r="28" spans="1:2" x14ac:dyDescent="0.3">
      <c r="A28" s="67"/>
      <c r="B28" s="73"/>
    </row>
    <row r="29" spans="1:2" ht="28" x14ac:dyDescent="0.3">
      <c r="A29" s="67"/>
      <c r="B29" s="73" t="s">
        <v>17</v>
      </c>
    </row>
    <row r="30" spans="1:2" x14ac:dyDescent="0.3">
      <c r="A30" s="67"/>
      <c r="B30" s="73"/>
    </row>
    <row r="31" spans="1:2" x14ac:dyDescent="0.3">
      <c r="A31" s="67"/>
      <c r="B31" s="73" t="s">
        <v>18</v>
      </c>
    </row>
    <row r="32" spans="1:2" x14ac:dyDescent="0.3">
      <c r="A32" s="67"/>
      <c r="B32" s="73"/>
    </row>
    <row r="33" spans="1:2" ht="28" x14ac:dyDescent="0.3">
      <c r="A33" s="67"/>
      <c r="B33" s="73" t="s">
        <v>19</v>
      </c>
    </row>
    <row r="34" spans="1:2" x14ac:dyDescent="0.3">
      <c r="A34" s="67"/>
      <c r="B34" s="73"/>
    </row>
    <row r="35" spans="1:2" ht="28" x14ac:dyDescent="0.3">
      <c r="A35" s="67"/>
      <c r="B35" s="73" t="s">
        <v>20</v>
      </c>
    </row>
    <row r="36" spans="1:2" x14ac:dyDescent="0.3">
      <c r="A36" s="67"/>
      <c r="B36" s="73"/>
    </row>
    <row r="37" spans="1:2" x14ac:dyDescent="0.3">
      <c r="A37" s="74" t="s">
        <v>21</v>
      </c>
      <c r="B37" s="76" t="s">
        <v>22</v>
      </c>
    </row>
    <row r="38" spans="1:2" x14ac:dyDescent="0.3">
      <c r="A38" s="67"/>
      <c r="B38" s="73"/>
    </row>
    <row r="39" spans="1:2" x14ac:dyDescent="0.3">
      <c r="A39" s="67"/>
      <c r="B39" s="73" t="s">
        <v>23</v>
      </c>
    </row>
    <row r="40" spans="1:2" x14ac:dyDescent="0.3">
      <c r="A40" s="67"/>
      <c r="B40" s="73"/>
    </row>
    <row r="41" spans="1:2" x14ac:dyDescent="0.3">
      <c r="A41" s="67"/>
      <c r="B41" s="73" t="s">
        <v>24</v>
      </c>
    </row>
    <row r="42" spans="1:2" x14ac:dyDescent="0.3">
      <c r="A42" s="67"/>
      <c r="B42" s="73"/>
    </row>
    <row r="43" spans="1:2" x14ac:dyDescent="0.3">
      <c r="A43" s="67"/>
      <c r="B43" s="73" t="s">
        <v>25</v>
      </c>
    </row>
    <row r="44" spans="1:2" x14ac:dyDescent="0.3">
      <c r="A44" s="67"/>
      <c r="B44" s="73"/>
    </row>
    <row r="45" spans="1:2" ht="56" x14ac:dyDescent="0.3">
      <c r="A45" s="67"/>
      <c r="B45" s="73" t="s">
        <v>26</v>
      </c>
    </row>
    <row r="46" spans="1:2" x14ac:dyDescent="0.3">
      <c r="A46" s="67"/>
      <c r="B46" s="73"/>
    </row>
    <row r="47" spans="1:2" ht="28" x14ac:dyDescent="0.3">
      <c r="A47" s="67"/>
      <c r="B47" s="73" t="s">
        <v>27</v>
      </c>
    </row>
    <row r="48" spans="1:2" x14ac:dyDescent="0.3">
      <c r="A48" s="67"/>
      <c r="B48" s="73"/>
    </row>
    <row r="49" spans="1:2" ht="28" x14ac:dyDescent="0.3">
      <c r="A49" s="67"/>
      <c r="B49" s="73" t="s">
        <v>28</v>
      </c>
    </row>
    <row r="50" spans="1:2" x14ac:dyDescent="0.3">
      <c r="A50" s="67"/>
      <c r="B50" s="73"/>
    </row>
    <row r="51" spans="1:2" ht="28" x14ac:dyDescent="0.3">
      <c r="A51" s="67"/>
      <c r="B51" s="73" t="s">
        <v>29</v>
      </c>
    </row>
    <row r="52" spans="1:2" x14ac:dyDescent="0.3">
      <c r="A52" s="67"/>
      <c r="B52" s="72"/>
    </row>
    <row r="53" spans="1:2" ht="28.5" thickBot="1" x14ac:dyDescent="0.35">
      <c r="A53" s="77"/>
      <c r="B53" s="78" t="s">
        <v>30</v>
      </c>
    </row>
    <row r="55" spans="1:2" x14ac:dyDescent="0.3">
      <c r="B55" s="7"/>
    </row>
    <row r="56" spans="1:2" x14ac:dyDescent="0.3">
      <c r="B56" s="7"/>
    </row>
    <row r="57" spans="1:2" x14ac:dyDescent="0.3">
      <c r="B57" s="7"/>
    </row>
  </sheetData>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F86F-3373-41BA-AF39-BBF236C9D801}">
  <sheetPr>
    <pageSetUpPr fitToPage="1"/>
  </sheetPr>
  <dimension ref="A1:F21"/>
  <sheetViews>
    <sheetView showGridLines="0" tabSelected="1" view="pageBreakPreview" topLeftCell="A13" zoomScale="87" zoomScaleNormal="100" zoomScaleSheetLayoutView="87" workbookViewId="0">
      <selection activeCell="I9" sqref="I9"/>
    </sheetView>
  </sheetViews>
  <sheetFormatPr defaultColWidth="6.36328125" defaultRowHeight="17.5" x14ac:dyDescent="0.35"/>
  <cols>
    <col min="1" max="1" width="12.36328125" style="28" customWidth="1"/>
    <col min="2" max="2" width="35.6328125" style="29" customWidth="1"/>
    <col min="3" max="3" width="40.6328125" style="30" customWidth="1"/>
    <col min="4" max="4" width="9.453125" style="31" customWidth="1"/>
    <col min="5" max="5" width="29.90625" style="32" customWidth="1"/>
    <col min="6" max="6" width="6.36328125" style="9" bestFit="1" customWidth="1"/>
    <col min="7" max="7" width="14.453125" style="9" customWidth="1"/>
    <col min="8" max="252" width="6.36328125" style="9"/>
    <col min="253" max="253" width="12.36328125" style="9" customWidth="1"/>
    <col min="254" max="254" width="35.6328125" style="9" customWidth="1"/>
    <col min="255" max="255" width="40.6328125" style="9" customWidth="1"/>
    <col min="256" max="257" width="21.36328125" style="9" customWidth="1"/>
    <col min="258" max="258" width="6.36328125" style="9"/>
    <col min="259" max="259" width="11.36328125" style="9" bestFit="1" customWidth="1"/>
    <col min="260" max="508" width="6.36328125" style="9"/>
    <col min="509" max="509" width="12.36328125" style="9" customWidth="1"/>
    <col min="510" max="510" width="35.6328125" style="9" customWidth="1"/>
    <col min="511" max="511" width="40.6328125" style="9" customWidth="1"/>
    <col min="512" max="513" width="21.36328125" style="9" customWidth="1"/>
    <col min="514" max="514" width="6.36328125" style="9"/>
    <col min="515" max="515" width="11.36328125" style="9" bestFit="1" customWidth="1"/>
    <col min="516" max="764" width="6.36328125" style="9"/>
    <col min="765" max="765" width="12.36328125" style="9" customWidth="1"/>
    <col min="766" max="766" width="35.6328125" style="9" customWidth="1"/>
    <col min="767" max="767" width="40.6328125" style="9" customWidth="1"/>
    <col min="768" max="769" width="21.36328125" style="9" customWidth="1"/>
    <col min="770" max="770" width="6.36328125" style="9"/>
    <col min="771" max="771" width="11.36328125" style="9" bestFit="1" customWidth="1"/>
    <col min="772" max="1020" width="6.36328125" style="9"/>
    <col min="1021" max="1021" width="12.36328125" style="9" customWidth="1"/>
    <col min="1022" max="1022" width="35.6328125" style="9" customWidth="1"/>
    <col min="1023" max="1023" width="40.6328125" style="9" customWidth="1"/>
    <col min="1024" max="1025" width="21.36328125" style="9" customWidth="1"/>
    <col min="1026" max="1026" width="6.36328125" style="9"/>
    <col min="1027" max="1027" width="11.36328125" style="9" bestFit="1" customWidth="1"/>
    <col min="1028" max="1276" width="6.36328125" style="9"/>
    <col min="1277" max="1277" width="12.36328125" style="9" customWidth="1"/>
    <col min="1278" max="1278" width="35.6328125" style="9" customWidth="1"/>
    <col min="1279" max="1279" width="40.6328125" style="9" customWidth="1"/>
    <col min="1280" max="1281" width="21.36328125" style="9" customWidth="1"/>
    <col min="1282" max="1282" width="6.36328125" style="9"/>
    <col min="1283" max="1283" width="11.36328125" style="9" bestFit="1" customWidth="1"/>
    <col min="1284" max="1532" width="6.36328125" style="9"/>
    <col min="1533" max="1533" width="12.36328125" style="9" customWidth="1"/>
    <col min="1534" max="1534" width="35.6328125" style="9" customWidth="1"/>
    <col min="1535" max="1535" width="40.6328125" style="9" customWidth="1"/>
    <col min="1536" max="1537" width="21.36328125" style="9" customWidth="1"/>
    <col min="1538" max="1538" width="6.36328125" style="9"/>
    <col min="1539" max="1539" width="11.36328125" style="9" bestFit="1" customWidth="1"/>
    <col min="1540" max="1788" width="6.36328125" style="9"/>
    <col min="1789" max="1789" width="12.36328125" style="9" customWidth="1"/>
    <col min="1790" max="1790" width="35.6328125" style="9" customWidth="1"/>
    <col min="1791" max="1791" width="40.6328125" style="9" customWidth="1"/>
    <col min="1792" max="1793" width="21.36328125" style="9" customWidth="1"/>
    <col min="1794" max="1794" width="6.36328125" style="9"/>
    <col min="1795" max="1795" width="11.36328125" style="9" bestFit="1" customWidth="1"/>
    <col min="1796" max="2044" width="6.36328125" style="9"/>
    <col min="2045" max="2045" width="12.36328125" style="9" customWidth="1"/>
    <col min="2046" max="2046" width="35.6328125" style="9" customWidth="1"/>
    <col min="2047" max="2047" width="40.6328125" style="9" customWidth="1"/>
    <col min="2048" max="2049" width="21.36328125" style="9" customWidth="1"/>
    <col min="2050" max="2050" width="6.36328125" style="9"/>
    <col min="2051" max="2051" width="11.36328125" style="9" bestFit="1" customWidth="1"/>
    <col min="2052" max="2300" width="6.36328125" style="9"/>
    <col min="2301" max="2301" width="12.36328125" style="9" customWidth="1"/>
    <col min="2302" max="2302" width="35.6328125" style="9" customWidth="1"/>
    <col min="2303" max="2303" width="40.6328125" style="9" customWidth="1"/>
    <col min="2304" max="2305" width="21.36328125" style="9" customWidth="1"/>
    <col min="2306" max="2306" width="6.36328125" style="9"/>
    <col min="2307" max="2307" width="11.36328125" style="9" bestFit="1" customWidth="1"/>
    <col min="2308" max="2556" width="6.36328125" style="9"/>
    <col min="2557" max="2557" width="12.36328125" style="9" customWidth="1"/>
    <col min="2558" max="2558" width="35.6328125" style="9" customWidth="1"/>
    <col min="2559" max="2559" width="40.6328125" style="9" customWidth="1"/>
    <col min="2560" max="2561" width="21.36328125" style="9" customWidth="1"/>
    <col min="2562" max="2562" width="6.36328125" style="9"/>
    <col min="2563" max="2563" width="11.36328125" style="9" bestFit="1" customWidth="1"/>
    <col min="2564" max="2812" width="6.36328125" style="9"/>
    <col min="2813" max="2813" width="12.36328125" style="9" customWidth="1"/>
    <col min="2814" max="2814" width="35.6328125" style="9" customWidth="1"/>
    <col min="2815" max="2815" width="40.6328125" style="9" customWidth="1"/>
    <col min="2816" max="2817" width="21.36328125" style="9" customWidth="1"/>
    <col min="2818" max="2818" width="6.36328125" style="9"/>
    <col min="2819" max="2819" width="11.36328125" style="9" bestFit="1" customWidth="1"/>
    <col min="2820" max="3068" width="6.36328125" style="9"/>
    <col min="3069" max="3069" width="12.36328125" style="9" customWidth="1"/>
    <col min="3070" max="3070" width="35.6328125" style="9" customWidth="1"/>
    <col min="3071" max="3071" width="40.6328125" style="9" customWidth="1"/>
    <col min="3072" max="3073" width="21.36328125" style="9" customWidth="1"/>
    <col min="3074" max="3074" width="6.36328125" style="9"/>
    <col min="3075" max="3075" width="11.36328125" style="9" bestFit="1" customWidth="1"/>
    <col min="3076" max="3324" width="6.36328125" style="9"/>
    <col min="3325" max="3325" width="12.36328125" style="9" customWidth="1"/>
    <col min="3326" max="3326" width="35.6328125" style="9" customWidth="1"/>
    <col min="3327" max="3327" width="40.6328125" style="9" customWidth="1"/>
    <col min="3328" max="3329" width="21.36328125" style="9" customWidth="1"/>
    <col min="3330" max="3330" width="6.36328125" style="9"/>
    <col min="3331" max="3331" width="11.36328125" style="9" bestFit="1" customWidth="1"/>
    <col min="3332" max="3580" width="6.36328125" style="9"/>
    <col min="3581" max="3581" width="12.36328125" style="9" customWidth="1"/>
    <col min="3582" max="3582" width="35.6328125" style="9" customWidth="1"/>
    <col min="3583" max="3583" width="40.6328125" style="9" customWidth="1"/>
    <col min="3584" max="3585" width="21.36328125" style="9" customWidth="1"/>
    <col min="3586" max="3586" width="6.36328125" style="9"/>
    <col min="3587" max="3587" width="11.36328125" style="9" bestFit="1" customWidth="1"/>
    <col min="3588" max="3836" width="6.36328125" style="9"/>
    <col min="3837" max="3837" width="12.36328125" style="9" customWidth="1"/>
    <col min="3838" max="3838" width="35.6328125" style="9" customWidth="1"/>
    <col min="3839" max="3839" width="40.6328125" style="9" customWidth="1"/>
    <col min="3840" max="3841" width="21.36328125" style="9" customWidth="1"/>
    <col min="3842" max="3842" width="6.36328125" style="9"/>
    <col min="3843" max="3843" width="11.36328125" style="9" bestFit="1" customWidth="1"/>
    <col min="3844" max="4092" width="6.36328125" style="9"/>
    <col min="4093" max="4093" width="12.36328125" style="9" customWidth="1"/>
    <col min="4094" max="4094" width="35.6328125" style="9" customWidth="1"/>
    <col min="4095" max="4095" width="40.6328125" style="9" customWidth="1"/>
    <col min="4096" max="4097" width="21.36328125" style="9" customWidth="1"/>
    <col min="4098" max="4098" width="6.36328125" style="9"/>
    <col min="4099" max="4099" width="11.36328125" style="9" bestFit="1" customWidth="1"/>
    <col min="4100" max="4348" width="6.36328125" style="9"/>
    <col min="4349" max="4349" width="12.36328125" style="9" customWidth="1"/>
    <col min="4350" max="4350" width="35.6328125" style="9" customWidth="1"/>
    <col min="4351" max="4351" width="40.6328125" style="9" customWidth="1"/>
    <col min="4352" max="4353" width="21.36328125" style="9" customWidth="1"/>
    <col min="4354" max="4354" width="6.36328125" style="9"/>
    <col min="4355" max="4355" width="11.36328125" style="9" bestFit="1" customWidth="1"/>
    <col min="4356" max="4604" width="6.36328125" style="9"/>
    <col min="4605" max="4605" width="12.36328125" style="9" customWidth="1"/>
    <col min="4606" max="4606" width="35.6328125" style="9" customWidth="1"/>
    <col min="4607" max="4607" width="40.6328125" style="9" customWidth="1"/>
    <col min="4608" max="4609" width="21.36328125" style="9" customWidth="1"/>
    <col min="4610" max="4610" width="6.36328125" style="9"/>
    <col min="4611" max="4611" width="11.36328125" style="9" bestFit="1" customWidth="1"/>
    <col min="4612" max="4860" width="6.36328125" style="9"/>
    <col min="4861" max="4861" width="12.36328125" style="9" customWidth="1"/>
    <col min="4862" max="4862" width="35.6328125" style="9" customWidth="1"/>
    <col min="4863" max="4863" width="40.6328125" style="9" customWidth="1"/>
    <col min="4864" max="4865" width="21.36328125" style="9" customWidth="1"/>
    <col min="4866" max="4866" width="6.36328125" style="9"/>
    <col min="4867" max="4867" width="11.36328125" style="9" bestFit="1" customWidth="1"/>
    <col min="4868" max="5116" width="6.36328125" style="9"/>
    <col min="5117" max="5117" width="12.36328125" style="9" customWidth="1"/>
    <col min="5118" max="5118" width="35.6328125" style="9" customWidth="1"/>
    <col min="5119" max="5119" width="40.6328125" style="9" customWidth="1"/>
    <col min="5120" max="5121" width="21.36328125" style="9" customWidth="1"/>
    <col min="5122" max="5122" width="6.36328125" style="9"/>
    <col min="5123" max="5123" width="11.36328125" style="9" bestFit="1" customWidth="1"/>
    <col min="5124" max="5372" width="6.36328125" style="9"/>
    <col min="5373" max="5373" width="12.36328125" style="9" customWidth="1"/>
    <col min="5374" max="5374" width="35.6328125" style="9" customWidth="1"/>
    <col min="5375" max="5375" width="40.6328125" style="9" customWidth="1"/>
    <col min="5376" max="5377" width="21.36328125" style="9" customWidth="1"/>
    <col min="5378" max="5378" width="6.36328125" style="9"/>
    <col min="5379" max="5379" width="11.36328125" style="9" bestFit="1" customWidth="1"/>
    <col min="5380" max="5628" width="6.36328125" style="9"/>
    <col min="5629" max="5629" width="12.36328125" style="9" customWidth="1"/>
    <col min="5630" max="5630" width="35.6328125" style="9" customWidth="1"/>
    <col min="5631" max="5631" width="40.6328125" style="9" customWidth="1"/>
    <col min="5632" max="5633" width="21.36328125" style="9" customWidth="1"/>
    <col min="5634" max="5634" width="6.36328125" style="9"/>
    <col min="5635" max="5635" width="11.36328125" style="9" bestFit="1" customWidth="1"/>
    <col min="5636" max="5884" width="6.36328125" style="9"/>
    <col min="5885" max="5885" width="12.36328125" style="9" customWidth="1"/>
    <col min="5886" max="5886" width="35.6328125" style="9" customWidth="1"/>
    <col min="5887" max="5887" width="40.6328125" style="9" customWidth="1"/>
    <col min="5888" max="5889" width="21.36328125" style="9" customWidth="1"/>
    <col min="5890" max="5890" width="6.36328125" style="9"/>
    <col min="5891" max="5891" width="11.36328125" style="9" bestFit="1" customWidth="1"/>
    <col min="5892" max="6140" width="6.36328125" style="9"/>
    <col min="6141" max="6141" width="12.36328125" style="9" customWidth="1"/>
    <col min="6142" max="6142" width="35.6328125" style="9" customWidth="1"/>
    <col min="6143" max="6143" width="40.6328125" style="9" customWidth="1"/>
    <col min="6144" max="6145" width="21.36328125" style="9" customWidth="1"/>
    <col min="6146" max="6146" width="6.36328125" style="9"/>
    <col min="6147" max="6147" width="11.36328125" style="9" bestFit="1" customWidth="1"/>
    <col min="6148" max="6396" width="6.36328125" style="9"/>
    <col min="6397" max="6397" width="12.36328125" style="9" customWidth="1"/>
    <col min="6398" max="6398" width="35.6328125" style="9" customWidth="1"/>
    <col min="6399" max="6399" width="40.6328125" style="9" customWidth="1"/>
    <col min="6400" max="6401" width="21.36328125" style="9" customWidth="1"/>
    <col min="6402" max="6402" width="6.36328125" style="9"/>
    <col min="6403" max="6403" width="11.36328125" style="9" bestFit="1" customWidth="1"/>
    <col min="6404" max="6652" width="6.36328125" style="9"/>
    <col min="6653" max="6653" width="12.36328125" style="9" customWidth="1"/>
    <col min="6654" max="6654" width="35.6328125" style="9" customWidth="1"/>
    <col min="6655" max="6655" width="40.6328125" style="9" customWidth="1"/>
    <col min="6656" max="6657" width="21.36328125" style="9" customWidth="1"/>
    <col min="6658" max="6658" width="6.36328125" style="9"/>
    <col min="6659" max="6659" width="11.36328125" style="9" bestFit="1" customWidth="1"/>
    <col min="6660" max="6908" width="6.36328125" style="9"/>
    <col min="6909" max="6909" width="12.36328125" style="9" customWidth="1"/>
    <col min="6910" max="6910" width="35.6328125" style="9" customWidth="1"/>
    <col min="6911" max="6911" width="40.6328125" style="9" customWidth="1"/>
    <col min="6912" max="6913" width="21.36328125" style="9" customWidth="1"/>
    <col min="6914" max="6914" width="6.36328125" style="9"/>
    <col min="6915" max="6915" width="11.36328125" style="9" bestFit="1" customWidth="1"/>
    <col min="6916" max="7164" width="6.36328125" style="9"/>
    <col min="7165" max="7165" width="12.36328125" style="9" customWidth="1"/>
    <col min="7166" max="7166" width="35.6328125" style="9" customWidth="1"/>
    <col min="7167" max="7167" width="40.6328125" style="9" customWidth="1"/>
    <col min="7168" max="7169" width="21.36328125" style="9" customWidth="1"/>
    <col min="7170" max="7170" width="6.36328125" style="9"/>
    <col min="7171" max="7171" width="11.36328125" style="9" bestFit="1" customWidth="1"/>
    <col min="7172" max="7420" width="6.36328125" style="9"/>
    <col min="7421" max="7421" width="12.36328125" style="9" customWidth="1"/>
    <col min="7422" max="7422" width="35.6328125" style="9" customWidth="1"/>
    <col min="7423" max="7423" width="40.6328125" style="9" customWidth="1"/>
    <col min="7424" max="7425" width="21.36328125" style="9" customWidth="1"/>
    <col min="7426" max="7426" width="6.36328125" style="9"/>
    <col min="7427" max="7427" width="11.36328125" style="9" bestFit="1" customWidth="1"/>
    <col min="7428" max="7676" width="6.36328125" style="9"/>
    <col min="7677" max="7677" width="12.36328125" style="9" customWidth="1"/>
    <col min="7678" max="7678" width="35.6328125" style="9" customWidth="1"/>
    <col min="7679" max="7679" width="40.6328125" style="9" customWidth="1"/>
    <col min="7680" max="7681" width="21.36328125" style="9" customWidth="1"/>
    <col min="7682" max="7682" width="6.36328125" style="9"/>
    <col min="7683" max="7683" width="11.36328125" style="9" bestFit="1" customWidth="1"/>
    <col min="7684" max="7932" width="6.36328125" style="9"/>
    <col min="7933" max="7933" width="12.36328125" style="9" customWidth="1"/>
    <col min="7934" max="7934" width="35.6328125" style="9" customWidth="1"/>
    <col min="7935" max="7935" width="40.6328125" style="9" customWidth="1"/>
    <col min="7936" max="7937" width="21.36328125" style="9" customWidth="1"/>
    <col min="7938" max="7938" width="6.36328125" style="9"/>
    <col min="7939" max="7939" width="11.36328125" style="9" bestFit="1" customWidth="1"/>
    <col min="7940" max="8188" width="6.36328125" style="9"/>
    <col min="8189" max="8189" width="12.36328125" style="9" customWidth="1"/>
    <col min="8190" max="8190" width="35.6328125" style="9" customWidth="1"/>
    <col min="8191" max="8191" width="40.6328125" style="9" customWidth="1"/>
    <col min="8192" max="8193" width="21.36328125" style="9" customWidth="1"/>
    <col min="8194" max="8194" width="6.36328125" style="9"/>
    <col min="8195" max="8195" width="11.36328125" style="9" bestFit="1" customWidth="1"/>
    <col min="8196" max="8444" width="6.36328125" style="9"/>
    <col min="8445" max="8445" width="12.36328125" style="9" customWidth="1"/>
    <col min="8446" max="8446" width="35.6328125" style="9" customWidth="1"/>
    <col min="8447" max="8447" width="40.6328125" style="9" customWidth="1"/>
    <col min="8448" max="8449" width="21.36328125" style="9" customWidth="1"/>
    <col min="8450" max="8450" width="6.36328125" style="9"/>
    <col min="8451" max="8451" width="11.36328125" style="9" bestFit="1" customWidth="1"/>
    <col min="8452" max="8700" width="6.36328125" style="9"/>
    <col min="8701" max="8701" width="12.36328125" style="9" customWidth="1"/>
    <col min="8702" max="8702" width="35.6328125" style="9" customWidth="1"/>
    <col min="8703" max="8703" width="40.6328125" style="9" customWidth="1"/>
    <col min="8704" max="8705" width="21.36328125" style="9" customWidth="1"/>
    <col min="8706" max="8706" width="6.36328125" style="9"/>
    <col min="8707" max="8707" width="11.36328125" style="9" bestFit="1" customWidth="1"/>
    <col min="8708" max="8956" width="6.36328125" style="9"/>
    <col min="8957" max="8957" width="12.36328125" style="9" customWidth="1"/>
    <col min="8958" max="8958" width="35.6328125" style="9" customWidth="1"/>
    <col min="8959" max="8959" width="40.6328125" style="9" customWidth="1"/>
    <col min="8960" max="8961" width="21.36328125" style="9" customWidth="1"/>
    <col min="8962" max="8962" width="6.36328125" style="9"/>
    <col min="8963" max="8963" width="11.36328125" style="9" bestFit="1" customWidth="1"/>
    <col min="8964" max="9212" width="6.36328125" style="9"/>
    <col min="9213" max="9213" width="12.36328125" style="9" customWidth="1"/>
    <col min="9214" max="9214" width="35.6328125" style="9" customWidth="1"/>
    <col min="9215" max="9215" width="40.6328125" style="9" customWidth="1"/>
    <col min="9216" max="9217" width="21.36328125" style="9" customWidth="1"/>
    <col min="9218" max="9218" width="6.36328125" style="9"/>
    <col min="9219" max="9219" width="11.36328125" style="9" bestFit="1" customWidth="1"/>
    <col min="9220" max="9468" width="6.36328125" style="9"/>
    <col min="9469" max="9469" width="12.36328125" style="9" customWidth="1"/>
    <col min="9470" max="9470" width="35.6328125" style="9" customWidth="1"/>
    <col min="9471" max="9471" width="40.6328125" style="9" customWidth="1"/>
    <col min="9472" max="9473" width="21.36328125" style="9" customWidth="1"/>
    <col min="9474" max="9474" width="6.36328125" style="9"/>
    <col min="9475" max="9475" width="11.36328125" style="9" bestFit="1" customWidth="1"/>
    <col min="9476" max="9724" width="6.36328125" style="9"/>
    <col min="9725" max="9725" width="12.36328125" style="9" customWidth="1"/>
    <col min="9726" max="9726" width="35.6328125" style="9" customWidth="1"/>
    <col min="9727" max="9727" width="40.6328125" style="9" customWidth="1"/>
    <col min="9728" max="9729" width="21.36328125" style="9" customWidth="1"/>
    <col min="9730" max="9730" width="6.36328125" style="9"/>
    <col min="9731" max="9731" width="11.36328125" style="9" bestFit="1" customWidth="1"/>
    <col min="9732" max="9980" width="6.36328125" style="9"/>
    <col min="9981" max="9981" width="12.36328125" style="9" customWidth="1"/>
    <col min="9982" max="9982" width="35.6328125" style="9" customWidth="1"/>
    <col min="9983" max="9983" width="40.6328125" style="9" customWidth="1"/>
    <col min="9984" max="9985" width="21.36328125" style="9" customWidth="1"/>
    <col min="9986" max="9986" width="6.36328125" style="9"/>
    <col min="9987" max="9987" width="11.36328125" style="9" bestFit="1" customWidth="1"/>
    <col min="9988" max="10236" width="6.36328125" style="9"/>
    <col min="10237" max="10237" width="12.36328125" style="9" customWidth="1"/>
    <col min="10238" max="10238" width="35.6328125" style="9" customWidth="1"/>
    <col min="10239" max="10239" width="40.6328125" style="9" customWidth="1"/>
    <col min="10240" max="10241" width="21.36328125" style="9" customWidth="1"/>
    <col min="10242" max="10242" width="6.36328125" style="9"/>
    <col min="10243" max="10243" width="11.36328125" style="9" bestFit="1" customWidth="1"/>
    <col min="10244" max="10492" width="6.36328125" style="9"/>
    <col min="10493" max="10493" width="12.36328125" style="9" customWidth="1"/>
    <col min="10494" max="10494" width="35.6328125" style="9" customWidth="1"/>
    <col min="10495" max="10495" width="40.6328125" style="9" customWidth="1"/>
    <col min="10496" max="10497" width="21.36328125" style="9" customWidth="1"/>
    <col min="10498" max="10498" width="6.36328125" style="9"/>
    <col min="10499" max="10499" width="11.36328125" style="9" bestFit="1" customWidth="1"/>
    <col min="10500" max="10748" width="6.36328125" style="9"/>
    <col min="10749" max="10749" width="12.36328125" style="9" customWidth="1"/>
    <col min="10750" max="10750" width="35.6328125" style="9" customWidth="1"/>
    <col min="10751" max="10751" width="40.6328125" style="9" customWidth="1"/>
    <col min="10752" max="10753" width="21.36328125" style="9" customWidth="1"/>
    <col min="10754" max="10754" width="6.36328125" style="9"/>
    <col min="10755" max="10755" width="11.36328125" style="9" bestFit="1" customWidth="1"/>
    <col min="10756" max="11004" width="6.36328125" style="9"/>
    <col min="11005" max="11005" width="12.36328125" style="9" customWidth="1"/>
    <col min="11006" max="11006" width="35.6328125" style="9" customWidth="1"/>
    <col min="11007" max="11007" width="40.6328125" style="9" customWidth="1"/>
    <col min="11008" max="11009" width="21.36328125" style="9" customWidth="1"/>
    <col min="11010" max="11010" width="6.36328125" style="9"/>
    <col min="11011" max="11011" width="11.36328125" style="9" bestFit="1" customWidth="1"/>
    <col min="11012" max="11260" width="6.36328125" style="9"/>
    <col min="11261" max="11261" width="12.36328125" style="9" customWidth="1"/>
    <col min="11262" max="11262" width="35.6328125" style="9" customWidth="1"/>
    <col min="11263" max="11263" width="40.6328125" style="9" customWidth="1"/>
    <col min="11264" max="11265" width="21.36328125" style="9" customWidth="1"/>
    <col min="11266" max="11266" width="6.36328125" style="9"/>
    <col min="11267" max="11267" width="11.36328125" style="9" bestFit="1" customWidth="1"/>
    <col min="11268" max="11516" width="6.36328125" style="9"/>
    <col min="11517" max="11517" width="12.36328125" style="9" customWidth="1"/>
    <col min="11518" max="11518" width="35.6328125" style="9" customWidth="1"/>
    <col min="11519" max="11519" width="40.6328125" style="9" customWidth="1"/>
    <col min="11520" max="11521" width="21.36328125" style="9" customWidth="1"/>
    <col min="11522" max="11522" width="6.36328125" style="9"/>
    <col min="11523" max="11523" width="11.36328125" style="9" bestFit="1" customWidth="1"/>
    <col min="11524" max="11772" width="6.36328125" style="9"/>
    <col min="11773" max="11773" width="12.36328125" style="9" customWidth="1"/>
    <col min="11774" max="11774" width="35.6328125" style="9" customWidth="1"/>
    <col min="11775" max="11775" width="40.6328125" style="9" customWidth="1"/>
    <col min="11776" max="11777" width="21.36328125" style="9" customWidth="1"/>
    <col min="11778" max="11778" width="6.36328125" style="9"/>
    <col min="11779" max="11779" width="11.36328125" style="9" bestFit="1" customWidth="1"/>
    <col min="11780" max="12028" width="6.36328125" style="9"/>
    <col min="12029" max="12029" width="12.36328125" style="9" customWidth="1"/>
    <col min="12030" max="12030" width="35.6328125" style="9" customWidth="1"/>
    <col min="12031" max="12031" width="40.6328125" style="9" customWidth="1"/>
    <col min="12032" max="12033" width="21.36328125" style="9" customWidth="1"/>
    <col min="12034" max="12034" width="6.36328125" style="9"/>
    <col min="12035" max="12035" width="11.36328125" style="9" bestFit="1" customWidth="1"/>
    <col min="12036" max="12284" width="6.36328125" style="9"/>
    <col min="12285" max="12285" width="12.36328125" style="9" customWidth="1"/>
    <col min="12286" max="12286" width="35.6328125" style="9" customWidth="1"/>
    <col min="12287" max="12287" width="40.6328125" style="9" customWidth="1"/>
    <col min="12288" max="12289" width="21.36328125" style="9" customWidth="1"/>
    <col min="12290" max="12290" width="6.36328125" style="9"/>
    <col min="12291" max="12291" width="11.36328125" style="9" bestFit="1" customWidth="1"/>
    <col min="12292" max="12540" width="6.36328125" style="9"/>
    <col min="12541" max="12541" width="12.36328125" style="9" customWidth="1"/>
    <col min="12542" max="12542" width="35.6328125" style="9" customWidth="1"/>
    <col min="12543" max="12543" width="40.6328125" style="9" customWidth="1"/>
    <col min="12544" max="12545" width="21.36328125" style="9" customWidth="1"/>
    <col min="12546" max="12546" width="6.36328125" style="9"/>
    <col min="12547" max="12547" width="11.36328125" style="9" bestFit="1" customWidth="1"/>
    <col min="12548" max="12796" width="6.36328125" style="9"/>
    <col min="12797" max="12797" width="12.36328125" style="9" customWidth="1"/>
    <col min="12798" max="12798" width="35.6328125" style="9" customWidth="1"/>
    <col min="12799" max="12799" width="40.6328125" style="9" customWidth="1"/>
    <col min="12800" max="12801" width="21.36328125" style="9" customWidth="1"/>
    <col min="12802" max="12802" width="6.36328125" style="9"/>
    <col min="12803" max="12803" width="11.36328125" style="9" bestFit="1" customWidth="1"/>
    <col min="12804" max="13052" width="6.36328125" style="9"/>
    <col min="13053" max="13053" width="12.36328125" style="9" customWidth="1"/>
    <col min="13054" max="13054" width="35.6328125" style="9" customWidth="1"/>
    <col min="13055" max="13055" width="40.6328125" style="9" customWidth="1"/>
    <col min="13056" max="13057" width="21.36328125" style="9" customWidth="1"/>
    <col min="13058" max="13058" width="6.36328125" style="9"/>
    <col min="13059" max="13059" width="11.36328125" style="9" bestFit="1" customWidth="1"/>
    <col min="13060" max="13308" width="6.36328125" style="9"/>
    <col min="13309" max="13309" width="12.36328125" style="9" customWidth="1"/>
    <col min="13310" max="13310" width="35.6328125" style="9" customWidth="1"/>
    <col min="13311" max="13311" width="40.6328125" style="9" customWidth="1"/>
    <col min="13312" max="13313" width="21.36328125" style="9" customWidth="1"/>
    <col min="13314" max="13314" width="6.36328125" style="9"/>
    <col min="13315" max="13315" width="11.36328125" style="9" bestFit="1" customWidth="1"/>
    <col min="13316" max="13564" width="6.36328125" style="9"/>
    <col min="13565" max="13565" width="12.36328125" style="9" customWidth="1"/>
    <col min="13566" max="13566" width="35.6328125" style="9" customWidth="1"/>
    <col min="13567" max="13567" width="40.6328125" style="9" customWidth="1"/>
    <col min="13568" max="13569" width="21.36328125" style="9" customWidth="1"/>
    <col min="13570" max="13570" width="6.36328125" style="9"/>
    <col min="13571" max="13571" width="11.36328125" style="9" bestFit="1" customWidth="1"/>
    <col min="13572" max="13820" width="6.36328125" style="9"/>
    <col min="13821" max="13821" width="12.36328125" style="9" customWidth="1"/>
    <col min="13822" max="13822" width="35.6328125" style="9" customWidth="1"/>
    <col min="13823" max="13823" width="40.6328125" style="9" customWidth="1"/>
    <col min="13824" max="13825" width="21.36328125" style="9" customWidth="1"/>
    <col min="13826" max="13826" width="6.36328125" style="9"/>
    <col min="13827" max="13827" width="11.36328125" style="9" bestFit="1" customWidth="1"/>
    <col min="13828" max="14076" width="6.36328125" style="9"/>
    <col min="14077" max="14077" width="12.36328125" style="9" customWidth="1"/>
    <col min="14078" max="14078" width="35.6328125" style="9" customWidth="1"/>
    <col min="14079" max="14079" width="40.6328125" style="9" customWidth="1"/>
    <col min="14080" max="14081" width="21.36328125" style="9" customWidth="1"/>
    <col min="14082" max="14082" width="6.36328125" style="9"/>
    <col min="14083" max="14083" width="11.36328125" style="9" bestFit="1" customWidth="1"/>
    <col min="14084" max="14332" width="6.36328125" style="9"/>
    <col min="14333" max="14333" width="12.36328125" style="9" customWidth="1"/>
    <col min="14334" max="14334" width="35.6328125" style="9" customWidth="1"/>
    <col min="14335" max="14335" width="40.6328125" style="9" customWidth="1"/>
    <col min="14336" max="14337" width="21.36328125" style="9" customWidth="1"/>
    <col min="14338" max="14338" width="6.36328125" style="9"/>
    <col min="14339" max="14339" width="11.36328125" style="9" bestFit="1" customWidth="1"/>
    <col min="14340" max="14588" width="6.36328125" style="9"/>
    <col min="14589" max="14589" width="12.36328125" style="9" customWidth="1"/>
    <col min="14590" max="14590" width="35.6328125" style="9" customWidth="1"/>
    <col min="14591" max="14591" width="40.6328125" style="9" customWidth="1"/>
    <col min="14592" max="14593" width="21.36328125" style="9" customWidth="1"/>
    <col min="14594" max="14594" width="6.36328125" style="9"/>
    <col min="14595" max="14595" width="11.36328125" style="9" bestFit="1" customWidth="1"/>
    <col min="14596" max="14844" width="6.36328125" style="9"/>
    <col min="14845" max="14845" width="12.36328125" style="9" customWidth="1"/>
    <col min="14846" max="14846" width="35.6328125" style="9" customWidth="1"/>
    <col min="14847" max="14847" width="40.6328125" style="9" customWidth="1"/>
    <col min="14848" max="14849" width="21.36328125" style="9" customWidth="1"/>
    <col min="14850" max="14850" width="6.36328125" style="9"/>
    <col min="14851" max="14851" width="11.36328125" style="9" bestFit="1" customWidth="1"/>
    <col min="14852" max="15100" width="6.36328125" style="9"/>
    <col min="15101" max="15101" width="12.36328125" style="9" customWidth="1"/>
    <col min="15102" max="15102" width="35.6328125" style="9" customWidth="1"/>
    <col min="15103" max="15103" width="40.6328125" style="9" customWidth="1"/>
    <col min="15104" max="15105" width="21.36328125" style="9" customWidth="1"/>
    <col min="15106" max="15106" width="6.36328125" style="9"/>
    <col min="15107" max="15107" width="11.36328125" style="9" bestFit="1" customWidth="1"/>
    <col min="15108" max="15356" width="6.36328125" style="9"/>
    <col min="15357" max="15357" width="12.36328125" style="9" customWidth="1"/>
    <col min="15358" max="15358" width="35.6328125" style="9" customWidth="1"/>
    <col min="15359" max="15359" width="40.6328125" style="9" customWidth="1"/>
    <col min="15360" max="15361" width="21.36328125" style="9" customWidth="1"/>
    <col min="15362" max="15362" width="6.36328125" style="9"/>
    <col min="15363" max="15363" width="11.36328125" style="9" bestFit="1" customWidth="1"/>
    <col min="15364" max="15612" width="6.36328125" style="9"/>
    <col min="15613" max="15613" width="12.36328125" style="9" customWidth="1"/>
    <col min="15614" max="15614" width="35.6328125" style="9" customWidth="1"/>
    <col min="15615" max="15615" width="40.6328125" style="9" customWidth="1"/>
    <col min="15616" max="15617" width="21.36328125" style="9" customWidth="1"/>
    <col min="15618" max="15618" width="6.36328125" style="9"/>
    <col min="15619" max="15619" width="11.36328125" style="9" bestFit="1" customWidth="1"/>
    <col min="15620" max="15868" width="6.36328125" style="9"/>
    <col min="15869" max="15869" width="12.36328125" style="9" customWidth="1"/>
    <col min="15870" max="15870" width="35.6328125" style="9" customWidth="1"/>
    <col min="15871" max="15871" width="40.6328125" style="9" customWidth="1"/>
    <col min="15872" max="15873" width="21.36328125" style="9" customWidth="1"/>
    <col min="15874" max="15874" width="6.36328125" style="9"/>
    <col min="15875" max="15875" width="11.36328125" style="9" bestFit="1" customWidth="1"/>
    <col min="15876" max="16124" width="6.36328125" style="9"/>
    <col min="16125" max="16125" width="12.36328125" style="9" customWidth="1"/>
    <col min="16126" max="16126" width="35.6328125" style="9" customWidth="1"/>
    <col min="16127" max="16127" width="40.6328125" style="9" customWidth="1"/>
    <col min="16128" max="16129" width="21.36328125" style="9" customWidth="1"/>
    <col min="16130" max="16130" width="6.36328125" style="9"/>
    <col min="16131" max="16131" width="11.36328125" style="9" bestFit="1" customWidth="1"/>
    <col min="16132" max="16384" width="6.36328125" style="9"/>
  </cols>
  <sheetData>
    <row r="1" spans="1:6" x14ac:dyDescent="0.35">
      <c r="A1" s="33"/>
      <c r="B1" s="34"/>
      <c r="C1" s="35"/>
      <c r="D1" s="36"/>
      <c r="E1" s="37"/>
    </row>
    <row r="2" spans="1:6" ht="17.75" customHeight="1" x14ac:dyDescent="0.35">
      <c r="A2" s="79" t="s">
        <v>60</v>
      </c>
      <c r="B2" s="174"/>
      <c r="C2" s="175"/>
      <c r="D2" s="10"/>
      <c r="E2" s="11"/>
    </row>
    <row r="3" spans="1:6" ht="17.75" customHeight="1" x14ac:dyDescent="0.4">
      <c r="A3" s="80" t="str">
        <f>'TENDER COVER PAGE'!A3</f>
        <v>PROVISION OF ARMED RESPONDS AND ADHOC GUARDING FOR 60 MONTHS</v>
      </c>
      <c r="B3" s="176"/>
      <c r="C3" s="175"/>
      <c r="D3" s="10"/>
      <c r="E3" s="11"/>
    </row>
    <row r="4" spans="1:6" ht="17.75" customHeight="1" x14ac:dyDescent="0.4">
      <c r="A4" s="80" t="s">
        <v>62</v>
      </c>
      <c r="B4" s="176"/>
      <c r="C4" s="175"/>
      <c r="D4" s="10"/>
      <c r="E4" s="11"/>
    </row>
    <row r="5" spans="1:6" ht="17.75" customHeight="1" x14ac:dyDescent="0.35">
      <c r="A5" s="12"/>
      <c r="B5" s="177"/>
      <c r="C5" s="175"/>
      <c r="D5" s="10"/>
      <c r="E5" s="11"/>
    </row>
    <row r="6" spans="1:6" ht="17.75" customHeight="1" x14ac:dyDescent="0.35">
      <c r="A6" s="150" t="s">
        <v>31</v>
      </c>
      <c r="B6" s="178"/>
      <c r="C6" s="178"/>
      <c r="D6" s="178"/>
      <c r="E6" s="11"/>
    </row>
    <row r="7" spans="1:6" ht="17.75" customHeight="1" thickBot="1" x14ac:dyDescent="0.4">
      <c r="A7" s="13"/>
      <c r="B7" s="14"/>
      <c r="C7" s="15"/>
      <c r="D7" s="16"/>
      <c r="E7" s="17"/>
    </row>
    <row r="8" spans="1:6" ht="30" customHeight="1" thickBot="1" x14ac:dyDescent="0.4">
      <c r="A8" s="96" t="s">
        <v>32</v>
      </c>
      <c r="B8" s="152" t="s">
        <v>1</v>
      </c>
      <c r="C8" s="153"/>
      <c r="D8" s="154"/>
      <c r="E8" s="94" t="s">
        <v>33</v>
      </c>
    </row>
    <row r="9" spans="1:6" s="19" customFormat="1" ht="49" customHeight="1" thickBot="1" x14ac:dyDescent="0.4">
      <c r="A9" s="141">
        <v>1</v>
      </c>
      <c r="B9" s="167" t="s">
        <v>72</v>
      </c>
      <c r="C9" s="151"/>
      <c r="D9" s="168"/>
      <c r="E9" s="95">
        <f>'ARMED RESPONDS AND ADHOC GUARD'!F25</f>
        <v>0</v>
      </c>
      <c r="F9" s="18"/>
    </row>
    <row r="10" spans="1:6" s="19" customFormat="1" ht="47.25" hidden="1" customHeight="1" x14ac:dyDescent="0.35">
      <c r="A10" s="139" t="s">
        <v>34</v>
      </c>
      <c r="B10" s="20" t="s">
        <v>35</v>
      </c>
      <c r="C10" s="21"/>
      <c r="D10" s="133" t="e">
        <f>#REF!*E10</f>
        <v>#REF!</v>
      </c>
      <c r="E10" s="135"/>
    </row>
    <row r="11" spans="1:6" s="19" customFormat="1" ht="30" hidden="1" customHeight="1" x14ac:dyDescent="0.35">
      <c r="A11" s="140"/>
      <c r="B11" s="22" t="s">
        <v>36</v>
      </c>
      <c r="C11" s="23"/>
      <c r="D11" s="134" t="e">
        <f>SUM(D10:D10)</f>
        <v>#REF!</v>
      </c>
      <c r="E11" s="136"/>
    </row>
    <row r="12" spans="1:6" s="19" customFormat="1" ht="27.75" customHeight="1" thickBot="1" x14ac:dyDescent="0.4">
      <c r="A12" s="97" t="s">
        <v>34</v>
      </c>
      <c r="B12" s="24" t="s">
        <v>37</v>
      </c>
      <c r="C12" s="25"/>
      <c r="D12" s="93"/>
      <c r="E12" s="137">
        <f>E9*15%</f>
        <v>0</v>
      </c>
    </row>
    <row r="13" spans="1:6" s="26" customFormat="1" ht="25.5" customHeight="1" thickBot="1" x14ac:dyDescent="0.4">
      <c r="A13" s="141"/>
      <c r="B13" s="169" t="s">
        <v>73</v>
      </c>
      <c r="C13" s="170"/>
      <c r="D13" s="171"/>
      <c r="E13" s="138">
        <f>E9+E12</f>
        <v>0</v>
      </c>
    </row>
    <row r="14" spans="1:6" s="26" customFormat="1" ht="25.5" customHeight="1" x14ac:dyDescent="0.35">
      <c r="A14" s="81"/>
      <c r="B14" s="172"/>
      <c r="C14" s="172"/>
      <c r="D14" s="172"/>
      <c r="E14" s="173"/>
    </row>
    <row r="15" spans="1:6" s="26" customFormat="1" ht="25.5" customHeight="1" x14ac:dyDescent="0.35">
      <c r="A15" s="81"/>
      <c r="B15" s="180"/>
      <c r="C15" s="181"/>
      <c r="D15" s="179"/>
      <c r="E15" s="82"/>
    </row>
    <row r="16" spans="1:6" s="19" customFormat="1" ht="19.5" customHeight="1" x14ac:dyDescent="0.35">
      <c r="A16" s="83"/>
      <c r="B16" s="182"/>
      <c r="C16" s="189"/>
      <c r="D16" s="183"/>
      <c r="E16" s="84"/>
    </row>
    <row r="17" spans="1:5" s="27" customFormat="1" ht="9.75" customHeight="1" x14ac:dyDescent="0.35">
      <c r="A17" s="85" t="s">
        <v>38</v>
      </c>
      <c r="B17" s="184"/>
      <c r="C17" s="185" t="s">
        <v>39</v>
      </c>
      <c r="D17" s="186"/>
      <c r="E17" s="86"/>
    </row>
    <row r="18" spans="1:5" s="19" customFormat="1" ht="25.25" customHeight="1" x14ac:dyDescent="0.35">
      <c r="A18" s="87" t="s">
        <v>40</v>
      </c>
      <c r="B18" s="187"/>
      <c r="C18" s="188" t="s">
        <v>41</v>
      </c>
      <c r="D18" s="183"/>
      <c r="E18" s="84"/>
    </row>
    <row r="19" spans="1:5" s="19" customFormat="1" ht="21" customHeight="1" x14ac:dyDescent="0.35">
      <c r="A19" s="87"/>
      <c r="B19" s="187"/>
      <c r="C19" s="188"/>
      <c r="D19" s="183"/>
      <c r="E19" s="84"/>
    </row>
    <row r="20" spans="1:5" s="27" customFormat="1" ht="25.25" customHeight="1" x14ac:dyDescent="0.35">
      <c r="A20" s="190"/>
      <c r="B20" s="191"/>
      <c r="C20" s="192"/>
      <c r="D20" s="186"/>
      <c r="E20" s="86"/>
    </row>
    <row r="21" spans="1:5" s="19" customFormat="1" ht="25.25" customHeight="1" thickBot="1" x14ac:dyDescent="0.4">
      <c r="A21" s="88" t="s">
        <v>42</v>
      </c>
      <c r="B21" s="89"/>
      <c r="C21" s="90" t="s">
        <v>43</v>
      </c>
      <c r="D21" s="91"/>
      <c r="E21" s="92"/>
    </row>
  </sheetData>
  <mergeCells count="4">
    <mergeCell ref="B13:D13"/>
    <mergeCell ref="A6:D6"/>
    <mergeCell ref="B8:D8"/>
    <mergeCell ref="B9:D9"/>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9E78-5897-4E80-B50A-4D6BBEC44FE7}">
  <sheetPr>
    <pageSetUpPr fitToPage="1"/>
  </sheetPr>
  <dimension ref="A1:F107"/>
  <sheetViews>
    <sheetView showGridLines="0" view="pageBreakPreview" zoomScale="70" zoomScaleNormal="100" zoomScaleSheetLayoutView="70" zoomScalePageLayoutView="70" workbookViewId="0">
      <selection activeCell="I7" sqref="I7"/>
    </sheetView>
  </sheetViews>
  <sheetFormatPr defaultRowHeight="14" x14ac:dyDescent="0.3"/>
  <cols>
    <col min="1" max="1" width="9.54296875" style="4" customWidth="1"/>
    <col min="2" max="2" width="100.81640625" style="3" customWidth="1"/>
    <col min="3" max="3" width="16.81640625" style="5" customWidth="1"/>
    <col min="4" max="4" width="18.08984375" style="5" customWidth="1"/>
    <col min="5" max="5" width="29" style="6" customWidth="1"/>
    <col min="6" max="6" width="31.6328125" style="6" customWidth="1"/>
    <col min="7" max="256" width="8.7265625" style="3"/>
    <col min="257" max="257" width="9.54296875" style="3" customWidth="1"/>
    <col min="258" max="258" width="64.90625" style="3" customWidth="1"/>
    <col min="259" max="259" width="9.81640625" style="3" customWidth="1"/>
    <col min="260" max="260" width="10.1796875" style="3" customWidth="1"/>
    <col min="261" max="261" width="12.36328125" style="3" customWidth="1"/>
    <col min="262" max="262" width="18.6328125" style="3" customWidth="1"/>
    <col min="263" max="512" width="8.7265625" style="3"/>
    <col min="513" max="513" width="9.54296875" style="3" customWidth="1"/>
    <col min="514" max="514" width="64.90625" style="3" customWidth="1"/>
    <col min="515" max="515" width="9.81640625" style="3" customWidth="1"/>
    <col min="516" max="516" width="10.1796875" style="3" customWidth="1"/>
    <col min="517" max="517" width="12.36328125" style="3" customWidth="1"/>
    <col min="518" max="518" width="18.6328125" style="3" customWidth="1"/>
    <col min="519" max="768" width="8.7265625" style="3"/>
    <col min="769" max="769" width="9.54296875" style="3" customWidth="1"/>
    <col min="770" max="770" width="64.90625" style="3" customWidth="1"/>
    <col min="771" max="771" width="9.81640625" style="3" customWidth="1"/>
    <col min="772" max="772" width="10.1796875" style="3" customWidth="1"/>
    <col min="773" max="773" width="12.36328125" style="3" customWidth="1"/>
    <col min="774" max="774" width="18.6328125" style="3" customWidth="1"/>
    <col min="775" max="1024" width="8.7265625" style="3"/>
    <col min="1025" max="1025" width="9.54296875" style="3" customWidth="1"/>
    <col min="1026" max="1026" width="64.90625" style="3" customWidth="1"/>
    <col min="1027" max="1027" width="9.81640625" style="3" customWidth="1"/>
    <col min="1028" max="1028" width="10.1796875" style="3" customWidth="1"/>
    <col min="1029" max="1029" width="12.36328125" style="3" customWidth="1"/>
    <col min="1030" max="1030" width="18.6328125" style="3" customWidth="1"/>
    <col min="1031" max="1280" width="8.7265625" style="3"/>
    <col min="1281" max="1281" width="9.54296875" style="3" customWidth="1"/>
    <col min="1282" max="1282" width="64.90625" style="3" customWidth="1"/>
    <col min="1283" max="1283" width="9.81640625" style="3" customWidth="1"/>
    <col min="1284" max="1284" width="10.1796875" style="3" customWidth="1"/>
    <col min="1285" max="1285" width="12.36328125" style="3" customWidth="1"/>
    <col min="1286" max="1286" width="18.6328125" style="3" customWidth="1"/>
    <col min="1287" max="1536" width="8.7265625" style="3"/>
    <col min="1537" max="1537" width="9.54296875" style="3" customWidth="1"/>
    <col min="1538" max="1538" width="64.90625" style="3" customWidth="1"/>
    <col min="1539" max="1539" width="9.81640625" style="3" customWidth="1"/>
    <col min="1540" max="1540" width="10.1796875" style="3" customWidth="1"/>
    <col min="1541" max="1541" width="12.36328125" style="3" customWidth="1"/>
    <col min="1542" max="1542" width="18.6328125" style="3" customWidth="1"/>
    <col min="1543" max="1792" width="8.7265625" style="3"/>
    <col min="1793" max="1793" width="9.54296875" style="3" customWidth="1"/>
    <col min="1794" max="1794" width="64.90625" style="3" customWidth="1"/>
    <col min="1795" max="1795" width="9.81640625" style="3" customWidth="1"/>
    <col min="1796" max="1796" width="10.1796875" style="3" customWidth="1"/>
    <col min="1797" max="1797" width="12.36328125" style="3" customWidth="1"/>
    <col min="1798" max="1798" width="18.6328125" style="3" customWidth="1"/>
    <col min="1799" max="2048" width="8.7265625" style="3"/>
    <col min="2049" max="2049" width="9.54296875" style="3" customWidth="1"/>
    <col min="2050" max="2050" width="64.90625" style="3" customWidth="1"/>
    <col min="2051" max="2051" width="9.81640625" style="3" customWidth="1"/>
    <col min="2052" max="2052" width="10.1796875" style="3" customWidth="1"/>
    <col min="2053" max="2053" width="12.36328125" style="3" customWidth="1"/>
    <col min="2054" max="2054" width="18.6328125" style="3" customWidth="1"/>
    <col min="2055" max="2304" width="8.7265625" style="3"/>
    <col min="2305" max="2305" width="9.54296875" style="3" customWidth="1"/>
    <col min="2306" max="2306" width="64.90625" style="3" customWidth="1"/>
    <col min="2307" max="2307" width="9.81640625" style="3" customWidth="1"/>
    <col min="2308" max="2308" width="10.1796875" style="3" customWidth="1"/>
    <col min="2309" max="2309" width="12.36328125" style="3" customWidth="1"/>
    <col min="2310" max="2310" width="18.6328125" style="3" customWidth="1"/>
    <col min="2311" max="2560" width="8.7265625" style="3"/>
    <col min="2561" max="2561" width="9.54296875" style="3" customWidth="1"/>
    <col min="2562" max="2562" width="64.90625" style="3" customWidth="1"/>
    <col min="2563" max="2563" width="9.81640625" style="3" customWidth="1"/>
    <col min="2564" max="2564" width="10.1796875" style="3" customWidth="1"/>
    <col min="2565" max="2565" width="12.36328125" style="3" customWidth="1"/>
    <col min="2566" max="2566" width="18.6328125" style="3" customWidth="1"/>
    <col min="2567" max="2816" width="8.7265625" style="3"/>
    <col min="2817" max="2817" width="9.54296875" style="3" customWidth="1"/>
    <col min="2818" max="2818" width="64.90625" style="3" customWidth="1"/>
    <col min="2819" max="2819" width="9.81640625" style="3" customWidth="1"/>
    <col min="2820" max="2820" width="10.1796875" style="3" customWidth="1"/>
    <col min="2821" max="2821" width="12.36328125" style="3" customWidth="1"/>
    <col min="2822" max="2822" width="18.6328125" style="3" customWidth="1"/>
    <col min="2823" max="3072" width="8.7265625" style="3"/>
    <col min="3073" max="3073" width="9.54296875" style="3" customWidth="1"/>
    <col min="3074" max="3074" width="64.90625" style="3" customWidth="1"/>
    <col min="3075" max="3075" width="9.81640625" style="3" customWidth="1"/>
    <col min="3076" max="3076" width="10.1796875" style="3" customWidth="1"/>
    <col min="3077" max="3077" width="12.36328125" style="3" customWidth="1"/>
    <col min="3078" max="3078" width="18.6328125" style="3" customWidth="1"/>
    <col min="3079" max="3328" width="8.7265625" style="3"/>
    <col min="3329" max="3329" width="9.54296875" style="3" customWidth="1"/>
    <col min="3330" max="3330" width="64.90625" style="3" customWidth="1"/>
    <col min="3331" max="3331" width="9.81640625" style="3" customWidth="1"/>
    <col min="3332" max="3332" width="10.1796875" style="3" customWidth="1"/>
    <col min="3333" max="3333" width="12.36328125" style="3" customWidth="1"/>
    <col min="3334" max="3334" width="18.6328125" style="3" customWidth="1"/>
    <col min="3335" max="3584" width="8.7265625" style="3"/>
    <col min="3585" max="3585" width="9.54296875" style="3" customWidth="1"/>
    <col min="3586" max="3586" width="64.90625" style="3" customWidth="1"/>
    <col min="3587" max="3587" width="9.81640625" style="3" customWidth="1"/>
    <col min="3588" max="3588" width="10.1796875" style="3" customWidth="1"/>
    <col min="3589" max="3589" width="12.36328125" style="3" customWidth="1"/>
    <col min="3590" max="3590" width="18.6328125" style="3" customWidth="1"/>
    <col min="3591" max="3840" width="8.7265625" style="3"/>
    <col min="3841" max="3841" width="9.54296875" style="3" customWidth="1"/>
    <col min="3842" max="3842" width="64.90625" style="3" customWidth="1"/>
    <col min="3843" max="3843" width="9.81640625" style="3" customWidth="1"/>
    <col min="3844" max="3844" width="10.1796875" style="3" customWidth="1"/>
    <col min="3845" max="3845" width="12.36328125" style="3" customWidth="1"/>
    <col min="3846" max="3846" width="18.6328125" style="3" customWidth="1"/>
    <col min="3847" max="4096" width="8.7265625" style="3"/>
    <col min="4097" max="4097" width="9.54296875" style="3" customWidth="1"/>
    <col min="4098" max="4098" width="64.90625" style="3" customWidth="1"/>
    <col min="4099" max="4099" width="9.81640625" style="3" customWidth="1"/>
    <col min="4100" max="4100" width="10.1796875" style="3" customWidth="1"/>
    <col min="4101" max="4101" width="12.36328125" style="3" customWidth="1"/>
    <col min="4102" max="4102" width="18.6328125" style="3" customWidth="1"/>
    <col min="4103" max="4352" width="8.7265625" style="3"/>
    <col min="4353" max="4353" width="9.54296875" style="3" customWidth="1"/>
    <col min="4354" max="4354" width="64.90625" style="3" customWidth="1"/>
    <col min="4355" max="4355" width="9.81640625" style="3" customWidth="1"/>
    <col min="4356" max="4356" width="10.1796875" style="3" customWidth="1"/>
    <col min="4357" max="4357" width="12.36328125" style="3" customWidth="1"/>
    <col min="4358" max="4358" width="18.6328125" style="3" customWidth="1"/>
    <col min="4359" max="4608" width="8.7265625" style="3"/>
    <col min="4609" max="4609" width="9.54296875" style="3" customWidth="1"/>
    <col min="4610" max="4610" width="64.90625" style="3" customWidth="1"/>
    <col min="4611" max="4611" width="9.81640625" style="3" customWidth="1"/>
    <col min="4612" max="4612" width="10.1796875" style="3" customWidth="1"/>
    <col min="4613" max="4613" width="12.36328125" style="3" customWidth="1"/>
    <col min="4614" max="4614" width="18.6328125" style="3" customWidth="1"/>
    <col min="4615" max="4864" width="8.7265625" style="3"/>
    <col min="4865" max="4865" width="9.54296875" style="3" customWidth="1"/>
    <col min="4866" max="4866" width="64.90625" style="3" customWidth="1"/>
    <col min="4867" max="4867" width="9.81640625" style="3" customWidth="1"/>
    <col min="4868" max="4868" width="10.1796875" style="3" customWidth="1"/>
    <col min="4869" max="4869" width="12.36328125" style="3" customWidth="1"/>
    <col min="4870" max="4870" width="18.6328125" style="3" customWidth="1"/>
    <col min="4871" max="5120" width="8.7265625" style="3"/>
    <col min="5121" max="5121" width="9.54296875" style="3" customWidth="1"/>
    <col min="5122" max="5122" width="64.90625" style="3" customWidth="1"/>
    <col min="5123" max="5123" width="9.81640625" style="3" customWidth="1"/>
    <col min="5124" max="5124" width="10.1796875" style="3" customWidth="1"/>
    <col min="5125" max="5125" width="12.36328125" style="3" customWidth="1"/>
    <col min="5126" max="5126" width="18.6328125" style="3" customWidth="1"/>
    <col min="5127" max="5376" width="8.7265625" style="3"/>
    <col min="5377" max="5377" width="9.54296875" style="3" customWidth="1"/>
    <col min="5378" max="5378" width="64.90625" style="3" customWidth="1"/>
    <col min="5379" max="5379" width="9.81640625" style="3" customWidth="1"/>
    <col min="5380" max="5380" width="10.1796875" style="3" customWidth="1"/>
    <col min="5381" max="5381" width="12.36328125" style="3" customWidth="1"/>
    <col min="5382" max="5382" width="18.6328125" style="3" customWidth="1"/>
    <col min="5383" max="5632" width="8.7265625" style="3"/>
    <col min="5633" max="5633" width="9.54296875" style="3" customWidth="1"/>
    <col min="5634" max="5634" width="64.90625" style="3" customWidth="1"/>
    <col min="5635" max="5635" width="9.81640625" style="3" customWidth="1"/>
    <col min="5636" max="5636" width="10.1796875" style="3" customWidth="1"/>
    <col min="5637" max="5637" width="12.36328125" style="3" customWidth="1"/>
    <col min="5638" max="5638" width="18.6328125" style="3" customWidth="1"/>
    <col min="5639" max="5888" width="8.7265625" style="3"/>
    <col min="5889" max="5889" width="9.54296875" style="3" customWidth="1"/>
    <col min="5890" max="5890" width="64.90625" style="3" customWidth="1"/>
    <col min="5891" max="5891" width="9.81640625" style="3" customWidth="1"/>
    <col min="5892" max="5892" width="10.1796875" style="3" customWidth="1"/>
    <col min="5893" max="5893" width="12.36328125" style="3" customWidth="1"/>
    <col min="5894" max="5894" width="18.6328125" style="3" customWidth="1"/>
    <col min="5895" max="6144" width="8.7265625" style="3"/>
    <col min="6145" max="6145" width="9.54296875" style="3" customWidth="1"/>
    <col min="6146" max="6146" width="64.90625" style="3" customWidth="1"/>
    <col min="6147" max="6147" width="9.81640625" style="3" customWidth="1"/>
    <col min="6148" max="6148" width="10.1796875" style="3" customWidth="1"/>
    <col min="6149" max="6149" width="12.36328125" style="3" customWidth="1"/>
    <col min="6150" max="6150" width="18.6328125" style="3" customWidth="1"/>
    <col min="6151" max="6400" width="8.7265625" style="3"/>
    <col min="6401" max="6401" width="9.54296875" style="3" customWidth="1"/>
    <col min="6402" max="6402" width="64.90625" style="3" customWidth="1"/>
    <col min="6403" max="6403" width="9.81640625" style="3" customWidth="1"/>
    <col min="6404" max="6404" width="10.1796875" style="3" customWidth="1"/>
    <col min="6405" max="6405" width="12.36328125" style="3" customWidth="1"/>
    <col min="6406" max="6406" width="18.6328125" style="3" customWidth="1"/>
    <col min="6407" max="6656" width="8.7265625" style="3"/>
    <col min="6657" max="6657" width="9.54296875" style="3" customWidth="1"/>
    <col min="6658" max="6658" width="64.90625" style="3" customWidth="1"/>
    <col min="6659" max="6659" width="9.81640625" style="3" customWidth="1"/>
    <col min="6660" max="6660" width="10.1796875" style="3" customWidth="1"/>
    <col min="6661" max="6661" width="12.36328125" style="3" customWidth="1"/>
    <col min="6662" max="6662" width="18.6328125" style="3" customWidth="1"/>
    <col min="6663" max="6912" width="8.7265625" style="3"/>
    <col min="6913" max="6913" width="9.54296875" style="3" customWidth="1"/>
    <col min="6914" max="6914" width="64.90625" style="3" customWidth="1"/>
    <col min="6915" max="6915" width="9.81640625" style="3" customWidth="1"/>
    <col min="6916" max="6916" width="10.1796875" style="3" customWidth="1"/>
    <col min="6917" max="6917" width="12.36328125" style="3" customWidth="1"/>
    <col min="6918" max="6918" width="18.6328125" style="3" customWidth="1"/>
    <col min="6919" max="7168" width="8.7265625" style="3"/>
    <col min="7169" max="7169" width="9.54296875" style="3" customWidth="1"/>
    <col min="7170" max="7170" width="64.90625" style="3" customWidth="1"/>
    <col min="7171" max="7171" width="9.81640625" style="3" customWidth="1"/>
    <col min="7172" max="7172" width="10.1796875" style="3" customWidth="1"/>
    <col min="7173" max="7173" width="12.36328125" style="3" customWidth="1"/>
    <col min="7174" max="7174" width="18.6328125" style="3" customWidth="1"/>
    <col min="7175" max="7424" width="8.7265625" style="3"/>
    <col min="7425" max="7425" width="9.54296875" style="3" customWidth="1"/>
    <col min="7426" max="7426" width="64.90625" style="3" customWidth="1"/>
    <col min="7427" max="7427" width="9.81640625" style="3" customWidth="1"/>
    <col min="7428" max="7428" width="10.1796875" style="3" customWidth="1"/>
    <col min="7429" max="7429" width="12.36328125" style="3" customWidth="1"/>
    <col min="7430" max="7430" width="18.6328125" style="3" customWidth="1"/>
    <col min="7431" max="7680" width="8.7265625" style="3"/>
    <col min="7681" max="7681" width="9.54296875" style="3" customWidth="1"/>
    <col min="7682" max="7682" width="64.90625" style="3" customWidth="1"/>
    <col min="7683" max="7683" width="9.81640625" style="3" customWidth="1"/>
    <col min="7684" max="7684" width="10.1796875" style="3" customWidth="1"/>
    <col min="7685" max="7685" width="12.36328125" style="3" customWidth="1"/>
    <col min="7686" max="7686" width="18.6328125" style="3" customWidth="1"/>
    <col min="7687" max="7936" width="8.7265625" style="3"/>
    <col min="7937" max="7937" width="9.54296875" style="3" customWidth="1"/>
    <col min="7938" max="7938" width="64.90625" style="3" customWidth="1"/>
    <col min="7939" max="7939" width="9.81640625" style="3" customWidth="1"/>
    <col min="7940" max="7940" width="10.1796875" style="3" customWidth="1"/>
    <col min="7941" max="7941" width="12.36328125" style="3" customWidth="1"/>
    <col min="7942" max="7942" width="18.6328125" style="3" customWidth="1"/>
    <col min="7943" max="8192" width="8.7265625" style="3"/>
    <col min="8193" max="8193" width="9.54296875" style="3" customWidth="1"/>
    <col min="8194" max="8194" width="64.90625" style="3" customWidth="1"/>
    <col min="8195" max="8195" width="9.81640625" style="3" customWidth="1"/>
    <col min="8196" max="8196" width="10.1796875" style="3" customWidth="1"/>
    <col min="8197" max="8197" width="12.36328125" style="3" customWidth="1"/>
    <col min="8198" max="8198" width="18.6328125" style="3" customWidth="1"/>
    <col min="8199" max="8448" width="8.7265625" style="3"/>
    <col min="8449" max="8449" width="9.54296875" style="3" customWidth="1"/>
    <col min="8450" max="8450" width="64.90625" style="3" customWidth="1"/>
    <col min="8451" max="8451" width="9.81640625" style="3" customWidth="1"/>
    <col min="8452" max="8452" width="10.1796875" style="3" customWidth="1"/>
    <col min="8453" max="8453" width="12.36328125" style="3" customWidth="1"/>
    <col min="8454" max="8454" width="18.6328125" style="3" customWidth="1"/>
    <col min="8455" max="8704" width="8.7265625" style="3"/>
    <col min="8705" max="8705" width="9.54296875" style="3" customWidth="1"/>
    <col min="8706" max="8706" width="64.90625" style="3" customWidth="1"/>
    <col min="8707" max="8707" width="9.81640625" style="3" customWidth="1"/>
    <col min="8708" max="8708" width="10.1796875" style="3" customWidth="1"/>
    <col min="8709" max="8709" width="12.36328125" style="3" customWidth="1"/>
    <col min="8710" max="8710" width="18.6328125" style="3" customWidth="1"/>
    <col min="8711" max="8960" width="8.7265625" style="3"/>
    <col min="8961" max="8961" width="9.54296875" style="3" customWidth="1"/>
    <col min="8962" max="8962" width="64.90625" style="3" customWidth="1"/>
    <col min="8963" max="8963" width="9.81640625" style="3" customWidth="1"/>
    <col min="8964" max="8964" width="10.1796875" style="3" customWidth="1"/>
    <col min="8965" max="8965" width="12.36328125" style="3" customWidth="1"/>
    <col min="8966" max="8966" width="18.6328125" style="3" customWidth="1"/>
    <col min="8967" max="9216" width="8.7265625" style="3"/>
    <col min="9217" max="9217" width="9.54296875" style="3" customWidth="1"/>
    <col min="9218" max="9218" width="64.90625" style="3" customWidth="1"/>
    <col min="9219" max="9219" width="9.81640625" style="3" customWidth="1"/>
    <col min="9220" max="9220" width="10.1796875" style="3" customWidth="1"/>
    <col min="9221" max="9221" width="12.36328125" style="3" customWidth="1"/>
    <col min="9222" max="9222" width="18.6328125" style="3" customWidth="1"/>
    <col min="9223" max="9472" width="8.7265625" style="3"/>
    <col min="9473" max="9473" width="9.54296875" style="3" customWidth="1"/>
    <col min="9474" max="9474" width="64.90625" style="3" customWidth="1"/>
    <col min="9475" max="9475" width="9.81640625" style="3" customWidth="1"/>
    <col min="9476" max="9476" width="10.1796875" style="3" customWidth="1"/>
    <col min="9477" max="9477" width="12.36328125" style="3" customWidth="1"/>
    <col min="9478" max="9478" width="18.6328125" style="3" customWidth="1"/>
    <col min="9479" max="9728" width="8.7265625" style="3"/>
    <col min="9729" max="9729" width="9.54296875" style="3" customWidth="1"/>
    <col min="9730" max="9730" width="64.90625" style="3" customWidth="1"/>
    <col min="9731" max="9731" width="9.81640625" style="3" customWidth="1"/>
    <col min="9732" max="9732" width="10.1796875" style="3" customWidth="1"/>
    <col min="9733" max="9733" width="12.36328125" style="3" customWidth="1"/>
    <col min="9734" max="9734" width="18.6328125" style="3" customWidth="1"/>
    <col min="9735" max="9984" width="8.7265625" style="3"/>
    <col min="9985" max="9985" width="9.54296875" style="3" customWidth="1"/>
    <col min="9986" max="9986" width="64.90625" style="3" customWidth="1"/>
    <col min="9987" max="9987" width="9.81640625" style="3" customWidth="1"/>
    <col min="9988" max="9988" width="10.1796875" style="3" customWidth="1"/>
    <col min="9989" max="9989" width="12.36328125" style="3" customWidth="1"/>
    <col min="9990" max="9990" width="18.6328125" style="3" customWidth="1"/>
    <col min="9991" max="10240" width="8.7265625" style="3"/>
    <col min="10241" max="10241" width="9.54296875" style="3" customWidth="1"/>
    <col min="10242" max="10242" width="64.90625" style="3" customWidth="1"/>
    <col min="10243" max="10243" width="9.81640625" style="3" customWidth="1"/>
    <col min="10244" max="10244" width="10.1796875" style="3" customWidth="1"/>
    <col min="10245" max="10245" width="12.36328125" style="3" customWidth="1"/>
    <col min="10246" max="10246" width="18.6328125" style="3" customWidth="1"/>
    <col min="10247" max="10496" width="8.7265625" style="3"/>
    <col min="10497" max="10497" width="9.54296875" style="3" customWidth="1"/>
    <col min="10498" max="10498" width="64.90625" style="3" customWidth="1"/>
    <col min="10499" max="10499" width="9.81640625" style="3" customWidth="1"/>
    <col min="10500" max="10500" width="10.1796875" style="3" customWidth="1"/>
    <col min="10501" max="10501" width="12.36328125" style="3" customWidth="1"/>
    <col min="10502" max="10502" width="18.6328125" style="3" customWidth="1"/>
    <col min="10503" max="10752" width="8.7265625" style="3"/>
    <col min="10753" max="10753" width="9.54296875" style="3" customWidth="1"/>
    <col min="10754" max="10754" width="64.90625" style="3" customWidth="1"/>
    <col min="10755" max="10755" width="9.81640625" style="3" customWidth="1"/>
    <col min="10756" max="10756" width="10.1796875" style="3" customWidth="1"/>
    <col min="10757" max="10757" width="12.36328125" style="3" customWidth="1"/>
    <col min="10758" max="10758" width="18.6328125" style="3" customWidth="1"/>
    <col min="10759" max="11008" width="8.7265625" style="3"/>
    <col min="11009" max="11009" width="9.54296875" style="3" customWidth="1"/>
    <col min="11010" max="11010" width="64.90625" style="3" customWidth="1"/>
    <col min="11011" max="11011" width="9.81640625" style="3" customWidth="1"/>
    <col min="11012" max="11012" width="10.1796875" style="3" customWidth="1"/>
    <col min="11013" max="11013" width="12.36328125" style="3" customWidth="1"/>
    <col min="11014" max="11014" width="18.6328125" style="3" customWidth="1"/>
    <col min="11015" max="11264" width="8.7265625" style="3"/>
    <col min="11265" max="11265" width="9.54296875" style="3" customWidth="1"/>
    <col min="11266" max="11266" width="64.90625" style="3" customWidth="1"/>
    <col min="11267" max="11267" width="9.81640625" style="3" customWidth="1"/>
    <col min="11268" max="11268" width="10.1796875" style="3" customWidth="1"/>
    <col min="11269" max="11269" width="12.36328125" style="3" customWidth="1"/>
    <col min="11270" max="11270" width="18.6328125" style="3" customWidth="1"/>
    <col min="11271" max="11520" width="8.7265625" style="3"/>
    <col min="11521" max="11521" width="9.54296875" style="3" customWidth="1"/>
    <col min="11522" max="11522" width="64.90625" style="3" customWidth="1"/>
    <col min="11523" max="11523" width="9.81640625" style="3" customWidth="1"/>
    <col min="11524" max="11524" width="10.1796875" style="3" customWidth="1"/>
    <col min="11525" max="11525" width="12.36328125" style="3" customWidth="1"/>
    <col min="11526" max="11526" width="18.6328125" style="3" customWidth="1"/>
    <col min="11527" max="11776" width="8.7265625" style="3"/>
    <col min="11777" max="11777" width="9.54296875" style="3" customWidth="1"/>
    <col min="11778" max="11778" width="64.90625" style="3" customWidth="1"/>
    <col min="11779" max="11779" width="9.81640625" style="3" customWidth="1"/>
    <col min="11780" max="11780" width="10.1796875" style="3" customWidth="1"/>
    <col min="11781" max="11781" width="12.36328125" style="3" customWidth="1"/>
    <col min="11782" max="11782" width="18.6328125" style="3" customWidth="1"/>
    <col min="11783" max="12032" width="8.7265625" style="3"/>
    <col min="12033" max="12033" width="9.54296875" style="3" customWidth="1"/>
    <col min="12034" max="12034" width="64.90625" style="3" customWidth="1"/>
    <col min="12035" max="12035" width="9.81640625" style="3" customWidth="1"/>
    <col min="12036" max="12036" width="10.1796875" style="3" customWidth="1"/>
    <col min="12037" max="12037" width="12.36328125" style="3" customWidth="1"/>
    <col min="12038" max="12038" width="18.6328125" style="3" customWidth="1"/>
    <col min="12039" max="12288" width="8.7265625" style="3"/>
    <col min="12289" max="12289" width="9.54296875" style="3" customWidth="1"/>
    <col min="12290" max="12290" width="64.90625" style="3" customWidth="1"/>
    <col min="12291" max="12291" width="9.81640625" style="3" customWidth="1"/>
    <col min="12292" max="12292" width="10.1796875" style="3" customWidth="1"/>
    <col min="12293" max="12293" width="12.36328125" style="3" customWidth="1"/>
    <col min="12294" max="12294" width="18.6328125" style="3" customWidth="1"/>
    <col min="12295" max="12544" width="8.7265625" style="3"/>
    <col min="12545" max="12545" width="9.54296875" style="3" customWidth="1"/>
    <col min="12546" max="12546" width="64.90625" style="3" customWidth="1"/>
    <col min="12547" max="12547" width="9.81640625" style="3" customWidth="1"/>
    <col min="12548" max="12548" width="10.1796875" style="3" customWidth="1"/>
    <col min="12549" max="12549" width="12.36328125" style="3" customWidth="1"/>
    <col min="12550" max="12550" width="18.6328125" style="3" customWidth="1"/>
    <col min="12551" max="12800" width="8.7265625" style="3"/>
    <col min="12801" max="12801" width="9.54296875" style="3" customWidth="1"/>
    <col min="12802" max="12802" width="64.90625" style="3" customWidth="1"/>
    <col min="12803" max="12803" width="9.81640625" style="3" customWidth="1"/>
    <col min="12804" max="12804" width="10.1796875" style="3" customWidth="1"/>
    <col min="12805" max="12805" width="12.36328125" style="3" customWidth="1"/>
    <col min="12806" max="12806" width="18.6328125" style="3" customWidth="1"/>
    <col min="12807" max="13056" width="8.7265625" style="3"/>
    <col min="13057" max="13057" width="9.54296875" style="3" customWidth="1"/>
    <col min="13058" max="13058" width="64.90625" style="3" customWidth="1"/>
    <col min="13059" max="13059" width="9.81640625" style="3" customWidth="1"/>
    <col min="13060" max="13060" width="10.1796875" style="3" customWidth="1"/>
    <col min="13061" max="13061" width="12.36328125" style="3" customWidth="1"/>
    <col min="13062" max="13062" width="18.6328125" style="3" customWidth="1"/>
    <col min="13063" max="13312" width="8.7265625" style="3"/>
    <col min="13313" max="13313" width="9.54296875" style="3" customWidth="1"/>
    <col min="13314" max="13314" width="64.90625" style="3" customWidth="1"/>
    <col min="13315" max="13315" width="9.81640625" style="3" customWidth="1"/>
    <col min="13316" max="13316" width="10.1796875" style="3" customWidth="1"/>
    <col min="13317" max="13317" width="12.36328125" style="3" customWidth="1"/>
    <col min="13318" max="13318" width="18.6328125" style="3" customWidth="1"/>
    <col min="13319" max="13568" width="8.7265625" style="3"/>
    <col min="13569" max="13569" width="9.54296875" style="3" customWidth="1"/>
    <col min="13570" max="13570" width="64.90625" style="3" customWidth="1"/>
    <col min="13571" max="13571" width="9.81640625" style="3" customWidth="1"/>
    <col min="13572" max="13572" width="10.1796875" style="3" customWidth="1"/>
    <col min="13573" max="13573" width="12.36328125" style="3" customWidth="1"/>
    <col min="13574" max="13574" width="18.6328125" style="3" customWidth="1"/>
    <col min="13575" max="13824" width="8.7265625" style="3"/>
    <col min="13825" max="13825" width="9.54296875" style="3" customWidth="1"/>
    <col min="13826" max="13826" width="64.90625" style="3" customWidth="1"/>
    <col min="13827" max="13827" width="9.81640625" style="3" customWidth="1"/>
    <col min="13828" max="13828" width="10.1796875" style="3" customWidth="1"/>
    <col min="13829" max="13829" width="12.36328125" style="3" customWidth="1"/>
    <col min="13830" max="13830" width="18.6328125" style="3" customWidth="1"/>
    <col min="13831" max="14080" width="8.7265625" style="3"/>
    <col min="14081" max="14081" width="9.54296875" style="3" customWidth="1"/>
    <col min="14082" max="14082" width="64.90625" style="3" customWidth="1"/>
    <col min="14083" max="14083" width="9.81640625" style="3" customWidth="1"/>
    <col min="14084" max="14084" width="10.1796875" style="3" customWidth="1"/>
    <col min="14085" max="14085" width="12.36328125" style="3" customWidth="1"/>
    <col min="14086" max="14086" width="18.6328125" style="3" customWidth="1"/>
    <col min="14087" max="14336" width="8.7265625" style="3"/>
    <col min="14337" max="14337" width="9.54296875" style="3" customWidth="1"/>
    <col min="14338" max="14338" width="64.90625" style="3" customWidth="1"/>
    <col min="14339" max="14339" width="9.81640625" style="3" customWidth="1"/>
    <col min="14340" max="14340" width="10.1796875" style="3" customWidth="1"/>
    <col min="14341" max="14341" width="12.36328125" style="3" customWidth="1"/>
    <col min="14342" max="14342" width="18.6328125" style="3" customWidth="1"/>
    <col min="14343" max="14592" width="8.7265625" style="3"/>
    <col min="14593" max="14593" width="9.54296875" style="3" customWidth="1"/>
    <col min="14594" max="14594" width="64.90625" style="3" customWidth="1"/>
    <col min="14595" max="14595" width="9.81640625" style="3" customWidth="1"/>
    <col min="14596" max="14596" width="10.1796875" style="3" customWidth="1"/>
    <col min="14597" max="14597" width="12.36328125" style="3" customWidth="1"/>
    <col min="14598" max="14598" width="18.6328125" style="3" customWidth="1"/>
    <col min="14599" max="14848" width="8.7265625" style="3"/>
    <col min="14849" max="14849" width="9.54296875" style="3" customWidth="1"/>
    <col min="14850" max="14850" width="64.90625" style="3" customWidth="1"/>
    <col min="14851" max="14851" width="9.81640625" style="3" customWidth="1"/>
    <col min="14852" max="14852" width="10.1796875" style="3" customWidth="1"/>
    <col min="14853" max="14853" width="12.36328125" style="3" customWidth="1"/>
    <col min="14854" max="14854" width="18.6328125" style="3" customWidth="1"/>
    <col min="14855" max="15104" width="8.7265625" style="3"/>
    <col min="15105" max="15105" width="9.54296875" style="3" customWidth="1"/>
    <col min="15106" max="15106" width="64.90625" style="3" customWidth="1"/>
    <col min="15107" max="15107" width="9.81640625" style="3" customWidth="1"/>
    <col min="15108" max="15108" width="10.1796875" style="3" customWidth="1"/>
    <col min="15109" max="15109" width="12.36328125" style="3" customWidth="1"/>
    <col min="15110" max="15110" width="18.6328125" style="3" customWidth="1"/>
    <col min="15111" max="15360" width="8.7265625" style="3"/>
    <col min="15361" max="15361" width="9.54296875" style="3" customWidth="1"/>
    <col min="15362" max="15362" width="64.90625" style="3" customWidth="1"/>
    <col min="15363" max="15363" width="9.81640625" style="3" customWidth="1"/>
    <col min="15364" max="15364" width="10.1796875" style="3" customWidth="1"/>
    <col min="15365" max="15365" width="12.36328125" style="3" customWidth="1"/>
    <col min="15366" max="15366" width="18.6328125" style="3" customWidth="1"/>
    <col min="15367" max="15616" width="8.7265625" style="3"/>
    <col min="15617" max="15617" width="9.54296875" style="3" customWidth="1"/>
    <col min="15618" max="15618" width="64.90625" style="3" customWidth="1"/>
    <col min="15619" max="15619" width="9.81640625" style="3" customWidth="1"/>
    <col min="15620" max="15620" width="10.1796875" style="3" customWidth="1"/>
    <col min="15621" max="15621" width="12.36328125" style="3" customWidth="1"/>
    <col min="15622" max="15622" width="18.6328125" style="3" customWidth="1"/>
    <col min="15623" max="15872" width="8.7265625" style="3"/>
    <col min="15873" max="15873" width="9.54296875" style="3" customWidth="1"/>
    <col min="15874" max="15874" width="64.90625" style="3" customWidth="1"/>
    <col min="15875" max="15875" width="9.81640625" style="3" customWidth="1"/>
    <col min="15876" max="15876" width="10.1796875" style="3" customWidth="1"/>
    <col min="15877" max="15877" width="12.36328125" style="3" customWidth="1"/>
    <col min="15878" max="15878" width="18.6328125" style="3" customWidth="1"/>
    <col min="15879" max="16128" width="8.7265625" style="3"/>
    <col min="16129" max="16129" width="9.54296875" style="3" customWidth="1"/>
    <col min="16130" max="16130" width="64.90625" style="3" customWidth="1"/>
    <col min="16131" max="16131" width="9.81640625" style="3" customWidth="1"/>
    <col min="16132" max="16132" width="10.1796875" style="3" customWidth="1"/>
    <col min="16133" max="16133" width="12.36328125" style="3" customWidth="1"/>
    <col min="16134" max="16134" width="18.6328125" style="3" customWidth="1"/>
    <col min="16135" max="16384" width="8.7265625" style="3"/>
  </cols>
  <sheetData>
    <row r="1" spans="1:6" ht="17.5" x14ac:dyDescent="0.35">
      <c r="A1" s="98"/>
      <c r="B1" s="99"/>
      <c r="C1" s="100"/>
      <c r="D1" s="100"/>
      <c r="E1" s="101"/>
      <c r="F1" s="101"/>
    </row>
    <row r="2" spans="1:6" ht="18" x14ac:dyDescent="0.4">
      <c r="A2" s="102" t="str">
        <f>Summary!A2</f>
        <v>ESKOM-NTCSA</v>
      </c>
      <c r="B2" s="103"/>
      <c r="C2" s="104"/>
      <c r="D2" s="105"/>
      <c r="E2" s="106"/>
      <c r="F2" s="106"/>
    </row>
    <row r="3" spans="1:6" ht="18" x14ac:dyDescent="0.4">
      <c r="A3" s="102" t="str">
        <f>Summary!A3</f>
        <v>PROVISION OF ARMED RESPONDS AND ADHOC GUARDING FOR 60 MONTHS</v>
      </c>
      <c r="B3" s="107"/>
      <c r="C3" s="105"/>
      <c r="D3" s="105"/>
      <c r="E3" s="106"/>
      <c r="F3" s="106"/>
    </row>
    <row r="4" spans="1:6" ht="18" x14ac:dyDescent="0.35">
      <c r="A4" s="142" t="s">
        <v>62</v>
      </c>
      <c r="B4" s="106"/>
      <c r="C4" s="105"/>
      <c r="D4" s="105"/>
      <c r="E4" s="106"/>
      <c r="F4" s="106"/>
    </row>
    <row r="5" spans="1:6" ht="18.5" thickBot="1" x14ac:dyDescent="0.45">
      <c r="A5" s="155"/>
      <c r="B5" s="156"/>
      <c r="C5" s="104"/>
      <c r="D5" s="104"/>
      <c r="E5" s="108"/>
      <c r="F5" s="108"/>
    </row>
    <row r="6" spans="1:6" ht="65.5" customHeight="1" thickBot="1" x14ac:dyDescent="0.35">
      <c r="A6" s="109" t="s">
        <v>0</v>
      </c>
      <c r="B6" s="110" t="s">
        <v>1</v>
      </c>
      <c r="C6" s="111" t="s">
        <v>2</v>
      </c>
      <c r="D6" s="109" t="s">
        <v>4</v>
      </c>
      <c r="E6" s="112" t="s">
        <v>3</v>
      </c>
      <c r="F6" s="113" t="s">
        <v>68</v>
      </c>
    </row>
    <row r="7" spans="1:6" ht="18" x14ac:dyDescent="0.4">
      <c r="A7" s="114"/>
      <c r="B7" s="115"/>
      <c r="C7" s="116"/>
      <c r="D7" s="117"/>
      <c r="E7" s="118"/>
      <c r="F7" s="119"/>
    </row>
    <row r="8" spans="1:6" ht="18" x14ac:dyDescent="0.35">
      <c r="A8" s="120"/>
      <c r="B8" s="121" t="str">
        <f>A3</f>
        <v>PROVISION OF ARMED RESPONDS AND ADHOC GUARDING FOR 60 MONTHS</v>
      </c>
      <c r="C8" s="120"/>
      <c r="D8" s="122"/>
      <c r="E8" s="123"/>
      <c r="F8" s="124"/>
    </row>
    <row r="9" spans="1:6" ht="18" x14ac:dyDescent="0.35">
      <c r="A9" s="120"/>
      <c r="B9" s="121"/>
      <c r="C9" s="120"/>
      <c r="D9" s="122"/>
      <c r="E9" s="123"/>
      <c r="F9" s="124"/>
    </row>
    <row r="10" spans="1:6" ht="18" x14ac:dyDescent="0.35">
      <c r="A10" s="120"/>
      <c r="B10" s="121"/>
      <c r="C10" s="120"/>
      <c r="D10" s="122"/>
      <c r="E10" s="123"/>
      <c r="F10" s="124"/>
    </row>
    <row r="11" spans="1:6" ht="18" x14ac:dyDescent="0.4">
      <c r="A11" s="120">
        <v>1</v>
      </c>
      <c r="B11" s="144" t="s">
        <v>64</v>
      </c>
      <c r="C11" s="120"/>
      <c r="D11" s="122"/>
      <c r="E11" s="123"/>
      <c r="F11" s="124"/>
    </row>
    <row r="12" spans="1:6" ht="18" x14ac:dyDescent="0.4">
      <c r="A12" s="120"/>
      <c r="B12" s="125"/>
      <c r="C12" s="120"/>
      <c r="D12" s="122"/>
      <c r="E12" s="123"/>
      <c r="F12" s="124"/>
    </row>
    <row r="13" spans="1:6" ht="18" x14ac:dyDescent="0.35">
      <c r="A13" s="120"/>
      <c r="B13" s="126"/>
      <c r="C13" s="127"/>
      <c r="D13" s="128"/>
      <c r="E13" s="123"/>
      <c r="F13" s="124"/>
    </row>
    <row r="14" spans="1:6" ht="17.5" x14ac:dyDescent="0.35">
      <c r="A14" s="120">
        <v>1.1000000000000001</v>
      </c>
      <c r="B14" s="145" t="s">
        <v>66</v>
      </c>
      <c r="C14" s="127" t="s">
        <v>67</v>
      </c>
      <c r="D14" s="128">
        <v>2</v>
      </c>
      <c r="E14" s="124"/>
      <c r="F14" s="124">
        <f>D14*E14</f>
        <v>0</v>
      </c>
    </row>
    <row r="15" spans="1:6" ht="17.5" x14ac:dyDescent="0.35">
      <c r="A15" s="120"/>
      <c r="B15" s="146"/>
      <c r="C15" s="127"/>
      <c r="D15" s="128"/>
      <c r="E15" s="124"/>
      <c r="F15" s="124"/>
    </row>
    <row r="16" spans="1:6" ht="17.5" x14ac:dyDescent="0.35">
      <c r="A16" s="120"/>
      <c r="B16" s="129"/>
      <c r="C16" s="127"/>
      <c r="D16" s="130"/>
      <c r="E16" s="124"/>
      <c r="F16" s="124"/>
    </row>
    <row r="17" spans="1:6" ht="17.5" x14ac:dyDescent="0.35">
      <c r="A17" s="120">
        <v>2</v>
      </c>
      <c r="B17" s="143" t="s">
        <v>65</v>
      </c>
      <c r="C17" s="127"/>
      <c r="D17" s="130"/>
      <c r="E17" s="124"/>
      <c r="F17" s="124"/>
    </row>
    <row r="18" spans="1:6" ht="17.5" x14ac:dyDescent="0.35">
      <c r="A18" s="120"/>
      <c r="B18" s="129"/>
      <c r="C18" s="127"/>
      <c r="D18" s="130"/>
      <c r="E18" s="124"/>
      <c r="F18" s="124"/>
    </row>
    <row r="19" spans="1:6" s="161" customFormat="1" ht="42.5" customHeight="1" x14ac:dyDescent="0.35">
      <c r="A19" s="149">
        <v>2.1</v>
      </c>
      <c r="B19" s="145" t="s">
        <v>66</v>
      </c>
      <c r="C19" s="127" t="s">
        <v>67</v>
      </c>
      <c r="D19" s="128">
        <v>2</v>
      </c>
      <c r="E19" s="160"/>
      <c r="F19" s="160">
        <f>D19*E19</f>
        <v>0</v>
      </c>
    </row>
    <row r="20" spans="1:6" ht="17.5" x14ac:dyDescent="0.35">
      <c r="A20" s="120"/>
      <c r="B20" s="147"/>
      <c r="C20" s="127"/>
      <c r="D20" s="128"/>
      <c r="E20" s="124"/>
      <c r="F20" s="124"/>
    </row>
    <row r="21" spans="1:6" ht="17.5" x14ac:dyDescent="0.35">
      <c r="A21" s="120"/>
      <c r="B21" s="148"/>
      <c r="C21" s="127"/>
      <c r="D21" s="130"/>
      <c r="E21" s="124"/>
      <c r="F21" s="124"/>
    </row>
    <row r="22" spans="1:6" ht="18" thickBot="1" x14ac:dyDescent="0.4">
      <c r="A22" s="120"/>
      <c r="B22" s="129"/>
      <c r="C22" s="127"/>
      <c r="D22" s="130"/>
      <c r="E22" s="124"/>
      <c r="F22" s="124"/>
    </row>
    <row r="23" spans="1:6" ht="21.75" customHeight="1" thickBot="1" x14ac:dyDescent="0.45">
      <c r="A23" s="157" t="s">
        <v>71</v>
      </c>
      <c r="B23" s="158"/>
      <c r="C23" s="158"/>
      <c r="D23" s="158"/>
      <c r="E23" s="159"/>
      <c r="F23" s="162">
        <f>SUM(F14:F22)</f>
        <v>0</v>
      </c>
    </row>
    <row r="24" spans="1:6" ht="21.75" customHeight="1" thickBot="1" x14ac:dyDescent="0.45">
      <c r="A24" s="157" t="s">
        <v>69</v>
      </c>
      <c r="B24" s="158"/>
      <c r="C24" s="158"/>
      <c r="D24" s="158"/>
      <c r="E24" s="159"/>
      <c r="F24" s="162">
        <f>F23*12</f>
        <v>0</v>
      </c>
    </row>
    <row r="25" spans="1:6" ht="40" customHeight="1" thickBot="1" x14ac:dyDescent="0.35">
      <c r="A25" s="163" t="s">
        <v>70</v>
      </c>
      <c r="B25" s="164"/>
      <c r="C25" s="164"/>
      <c r="D25" s="164"/>
      <c r="E25" s="165"/>
      <c r="F25" s="166">
        <f>F24*5</f>
        <v>0</v>
      </c>
    </row>
    <row r="26" spans="1:6" ht="17.5" x14ac:dyDescent="0.35">
      <c r="A26" s="98"/>
      <c r="B26" s="99"/>
      <c r="C26" s="100"/>
      <c r="D26" s="100"/>
      <c r="E26" s="131"/>
      <c r="F26" s="131"/>
    </row>
    <row r="27" spans="1:6" ht="17.5" x14ac:dyDescent="0.35">
      <c r="A27" s="98"/>
      <c r="B27" s="99"/>
      <c r="C27" s="100"/>
      <c r="D27" s="100"/>
      <c r="E27" s="132"/>
      <c r="F27" s="132"/>
    </row>
    <row r="28" spans="1:6" ht="17.5" x14ac:dyDescent="0.35">
      <c r="A28" s="98"/>
      <c r="B28" s="99"/>
      <c r="C28" s="100"/>
      <c r="D28" s="100"/>
      <c r="E28" s="132"/>
      <c r="F28" s="132"/>
    </row>
    <row r="29" spans="1:6" ht="17.5" x14ac:dyDescent="0.35">
      <c r="A29" s="98"/>
      <c r="B29" s="99"/>
      <c r="C29" s="100"/>
      <c r="D29" s="100"/>
      <c r="E29" s="132"/>
      <c r="F29" s="132"/>
    </row>
    <row r="30" spans="1:6" ht="17.5" x14ac:dyDescent="0.35">
      <c r="A30" s="98"/>
      <c r="B30" s="99"/>
      <c r="C30" s="100"/>
      <c r="D30" s="100"/>
      <c r="E30" s="132"/>
      <c r="F30" s="132"/>
    </row>
    <row r="31" spans="1:6" ht="17.5" x14ac:dyDescent="0.35">
      <c r="A31" s="98"/>
      <c r="B31" s="99"/>
      <c r="C31" s="100"/>
      <c r="D31" s="100"/>
      <c r="E31" s="132"/>
      <c r="F31" s="132"/>
    </row>
    <row r="32" spans="1:6" ht="17.5" x14ac:dyDescent="0.35">
      <c r="A32" s="98"/>
      <c r="B32" s="99"/>
      <c r="C32" s="100"/>
      <c r="D32" s="100"/>
      <c r="E32" s="132"/>
      <c r="F32" s="132"/>
    </row>
    <row r="33" spans="1:6" ht="17.5" x14ac:dyDescent="0.35">
      <c r="A33" s="98"/>
      <c r="B33" s="99"/>
      <c r="C33" s="100"/>
      <c r="D33" s="100"/>
      <c r="E33" s="132"/>
      <c r="F33" s="132"/>
    </row>
    <row r="34" spans="1:6" ht="17.5" x14ac:dyDescent="0.35">
      <c r="A34" s="98"/>
      <c r="B34" s="99"/>
      <c r="C34" s="100"/>
      <c r="D34" s="100"/>
      <c r="E34" s="132"/>
      <c r="F34" s="132"/>
    </row>
    <row r="35" spans="1:6" ht="17.5" x14ac:dyDescent="0.35">
      <c r="A35" s="98"/>
      <c r="B35" s="99"/>
      <c r="C35" s="100"/>
      <c r="D35" s="100"/>
      <c r="E35" s="132"/>
      <c r="F35" s="132"/>
    </row>
    <row r="36" spans="1:6" ht="17.5" x14ac:dyDescent="0.35">
      <c r="A36" s="98"/>
      <c r="B36" s="99"/>
      <c r="C36" s="100"/>
      <c r="D36" s="100"/>
      <c r="E36" s="132"/>
      <c r="F36" s="132"/>
    </row>
    <row r="37" spans="1:6" ht="17.5" x14ac:dyDescent="0.35">
      <c r="A37" s="98"/>
      <c r="B37" s="99"/>
      <c r="C37" s="100"/>
      <c r="D37" s="100"/>
      <c r="E37" s="132"/>
      <c r="F37" s="132"/>
    </row>
    <row r="38" spans="1:6" ht="17.5" x14ac:dyDescent="0.35">
      <c r="A38" s="98"/>
      <c r="B38" s="99"/>
      <c r="C38" s="100"/>
      <c r="D38" s="100"/>
      <c r="E38" s="132"/>
      <c r="F38" s="132"/>
    </row>
    <row r="39" spans="1:6" ht="17.5" x14ac:dyDescent="0.35">
      <c r="A39" s="98"/>
      <c r="B39" s="99"/>
      <c r="C39" s="100"/>
      <c r="D39" s="100"/>
      <c r="E39" s="132"/>
      <c r="F39" s="132"/>
    </row>
    <row r="40" spans="1:6" ht="17.5" x14ac:dyDescent="0.35">
      <c r="A40" s="98"/>
      <c r="B40" s="99"/>
      <c r="C40" s="100"/>
      <c r="D40" s="100"/>
      <c r="E40" s="132"/>
      <c r="F40" s="132"/>
    </row>
    <row r="41" spans="1:6" ht="17.5" x14ac:dyDescent="0.35">
      <c r="A41" s="98"/>
      <c r="B41" s="99"/>
      <c r="C41" s="100"/>
      <c r="D41" s="100"/>
      <c r="E41" s="132"/>
      <c r="F41" s="132"/>
    </row>
    <row r="42" spans="1:6" ht="17.5" x14ac:dyDescent="0.35">
      <c r="A42" s="98"/>
      <c r="B42" s="99"/>
      <c r="C42" s="100"/>
      <c r="D42" s="100"/>
      <c r="E42" s="132"/>
      <c r="F42" s="132"/>
    </row>
    <row r="43" spans="1:6" ht="17.5" x14ac:dyDescent="0.35">
      <c r="A43" s="98"/>
      <c r="B43" s="99"/>
      <c r="C43" s="100"/>
      <c r="D43" s="100"/>
      <c r="E43" s="132"/>
      <c r="F43" s="132"/>
    </row>
    <row r="44" spans="1:6" ht="17.5" x14ac:dyDescent="0.35">
      <c r="A44" s="98"/>
      <c r="B44" s="99"/>
      <c r="C44" s="100"/>
      <c r="D44" s="100"/>
      <c r="E44" s="132"/>
      <c r="F44" s="132"/>
    </row>
    <row r="45" spans="1:6" ht="17.5" x14ac:dyDescent="0.35">
      <c r="A45" s="98"/>
      <c r="B45" s="99"/>
      <c r="C45" s="100"/>
      <c r="D45" s="100"/>
      <c r="E45" s="132"/>
      <c r="F45" s="132"/>
    </row>
    <row r="46" spans="1:6" ht="17.5" x14ac:dyDescent="0.35">
      <c r="A46" s="98"/>
      <c r="B46" s="99"/>
      <c r="C46" s="100"/>
      <c r="D46" s="100"/>
      <c r="E46" s="132"/>
      <c r="F46" s="132"/>
    </row>
    <row r="47" spans="1:6" ht="17.5" x14ac:dyDescent="0.35">
      <c r="A47" s="98"/>
      <c r="B47" s="99"/>
      <c r="C47" s="100"/>
      <c r="D47" s="100"/>
      <c r="E47" s="132"/>
      <c r="F47" s="132"/>
    </row>
    <row r="48" spans="1:6" ht="17.5" x14ac:dyDescent="0.35">
      <c r="A48" s="98"/>
      <c r="B48" s="99"/>
      <c r="C48" s="100"/>
      <c r="D48" s="100"/>
      <c r="E48" s="132"/>
      <c r="F48" s="132"/>
    </row>
    <row r="49" spans="1:6" ht="17.5" x14ac:dyDescent="0.35">
      <c r="A49" s="98"/>
      <c r="B49" s="99"/>
      <c r="C49" s="100"/>
      <c r="D49" s="100"/>
      <c r="E49" s="132"/>
      <c r="F49" s="132"/>
    </row>
    <row r="50" spans="1:6" ht="17.5" x14ac:dyDescent="0.35">
      <c r="A50" s="98"/>
      <c r="B50" s="99"/>
      <c r="C50" s="100"/>
      <c r="D50" s="100"/>
      <c r="E50" s="132"/>
      <c r="F50" s="132"/>
    </row>
    <row r="51" spans="1:6" ht="17.5" x14ac:dyDescent="0.35">
      <c r="A51" s="98"/>
      <c r="B51" s="99"/>
      <c r="C51" s="100"/>
      <c r="D51" s="100"/>
      <c r="E51" s="132"/>
      <c r="F51" s="132"/>
    </row>
    <row r="52" spans="1:6" ht="17.5" x14ac:dyDescent="0.35">
      <c r="A52" s="98"/>
      <c r="B52" s="99"/>
      <c r="C52" s="100"/>
      <c r="D52" s="100"/>
      <c r="E52" s="132"/>
      <c r="F52" s="132"/>
    </row>
    <row r="53" spans="1:6" ht="17.5" x14ac:dyDescent="0.35">
      <c r="A53" s="98"/>
      <c r="B53" s="99"/>
      <c r="C53" s="100"/>
      <c r="D53" s="100"/>
      <c r="E53" s="132"/>
      <c r="F53" s="132"/>
    </row>
    <row r="54" spans="1:6" ht="17.5" x14ac:dyDescent="0.35">
      <c r="A54" s="98"/>
      <c r="B54" s="99"/>
      <c r="C54" s="100"/>
      <c r="D54" s="100"/>
      <c r="E54" s="132"/>
      <c r="F54" s="132"/>
    </row>
    <row r="55" spans="1:6" ht="17.5" x14ac:dyDescent="0.35">
      <c r="A55" s="98"/>
      <c r="B55" s="99"/>
      <c r="C55" s="100"/>
      <c r="D55" s="100"/>
      <c r="E55" s="132"/>
      <c r="F55" s="132"/>
    </row>
    <row r="56" spans="1:6" ht="17.5" x14ac:dyDescent="0.35">
      <c r="A56" s="98"/>
      <c r="B56" s="99"/>
      <c r="C56" s="100"/>
      <c r="D56" s="100"/>
      <c r="E56" s="132"/>
      <c r="F56" s="132"/>
    </row>
    <row r="57" spans="1:6" ht="17.5" x14ac:dyDescent="0.35">
      <c r="A57" s="98"/>
      <c r="B57" s="99"/>
      <c r="C57" s="100"/>
      <c r="D57" s="100"/>
      <c r="E57" s="132"/>
      <c r="F57" s="132"/>
    </row>
    <row r="58" spans="1:6" ht="17.5" x14ac:dyDescent="0.35">
      <c r="A58" s="98"/>
      <c r="B58" s="99"/>
      <c r="C58" s="100"/>
      <c r="D58" s="100"/>
      <c r="E58" s="132"/>
      <c r="F58" s="132"/>
    </row>
    <row r="59" spans="1:6" ht="17.5" x14ac:dyDescent="0.35">
      <c r="A59" s="98"/>
      <c r="B59" s="99"/>
      <c r="C59" s="100"/>
      <c r="D59" s="100"/>
      <c r="E59" s="132"/>
      <c r="F59" s="132"/>
    </row>
    <row r="60" spans="1:6" ht="17.5" x14ac:dyDescent="0.35">
      <c r="A60" s="98"/>
      <c r="B60" s="99"/>
      <c r="C60" s="100"/>
      <c r="D60" s="100"/>
      <c r="E60" s="132"/>
      <c r="F60" s="132"/>
    </row>
    <row r="61" spans="1:6" ht="17.5" x14ac:dyDescent="0.35">
      <c r="A61" s="98"/>
      <c r="B61" s="99"/>
      <c r="C61" s="100"/>
      <c r="D61" s="100"/>
      <c r="E61" s="132"/>
      <c r="F61" s="132"/>
    </row>
    <row r="62" spans="1:6" ht="17.5" x14ac:dyDescent="0.35">
      <c r="A62" s="98"/>
      <c r="B62" s="99"/>
      <c r="C62" s="100"/>
      <c r="D62" s="100"/>
      <c r="E62" s="132"/>
      <c r="F62" s="132"/>
    </row>
    <row r="63" spans="1:6" ht="17.5" x14ac:dyDescent="0.35">
      <c r="A63" s="98"/>
      <c r="B63" s="99"/>
      <c r="C63" s="100"/>
      <c r="D63" s="100"/>
      <c r="E63" s="132"/>
      <c r="F63" s="132"/>
    </row>
    <row r="64" spans="1:6" ht="17.5" x14ac:dyDescent="0.35">
      <c r="A64" s="98"/>
      <c r="B64" s="99"/>
      <c r="C64" s="100"/>
      <c r="D64" s="100"/>
      <c r="E64" s="132"/>
      <c r="F64" s="132"/>
    </row>
    <row r="65" spans="1:6" ht="17.5" x14ac:dyDescent="0.35">
      <c r="A65" s="98"/>
      <c r="B65" s="99"/>
      <c r="C65" s="100"/>
      <c r="D65" s="100"/>
      <c r="E65" s="132"/>
      <c r="F65" s="132"/>
    </row>
    <row r="66" spans="1:6" ht="17.5" x14ac:dyDescent="0.35">
      <c r="A66" s="98"/>
      <c r="B66" s="99"/>
      <c r="C66" s="100"/>
      <c r="D66" s="100"/>
      <c r="E66" s="132"/>
      <c r="F66" s="132"/>
    </row>
    <row r="67" spans="1:6" ht="17.5" x14ac:dyDescent="0.35">
      <c r="A67" s="98"/>
      <c r="B67" s="99"/>
      <c r="C67" s="100"/>
      <c r="D67" s="100"/>
      <c r="E67" s="132"/>
      <c r="F67" s="132"/>
    </row>
    <row r="68" spans="1:6" ht="17.5" x14ac:dyDescent="0.35">
      <c r="A68" s="98"/>
      <c r="B68" s="99"/>
      <c r="C68" s="100"/>
      <c r="D68" s="100"/>
      <c r="E68" s="132"/>
      <c r="F68" s="132"/>
    </row>
    <row r="69" spans="1:6" ht="17.5" x14ac:dyDescent="0.35">
      <c r="A69" s="98"/>
      <c r="B69" s="99"/>
      <c r="C69" s="100"/>
      <c r="D69" s="100"/>
      <c r="E69" s="132"/>
      <c r="F69" s="132"/>
    </row>
    <row r="70" spans="1:6" ht="17.5" x14ac:dyDescent="0.35">
      <c r="A70" s="98"/>
      <c r="B70" s="99"/>
      <c r="C70" s="100"/>
      <c r="D70" s="100"/>
      <c r="E70" s="132"/>
      <c r="F70" s="132"/>
    </row>
    <row r="71" spans="1:6" ht="17.5" x14ac:dyDescent="0.35">
      <c r="A71" s="98"/>
      <c r="B71" s="99"/>
      <c r="C71" s="100"/>
      <c r="D71" s="100"/>
      <c r="E71" s="132"/>
      <c r="F71" s="132"/>
    </row>
    <row r="72" spans="1:6" ht="17.5" x14ac:dyDescent="0.35">
      <c r="A72" s="98"/>
      <c r="B72" s="99"/>
      <c r="C72" s="100"/>
      <c r="D72" s="100"/>
      <c r="E72" s="132"/>
      <c r="F72" s="132"/>
    </row>
    <row r="73" spans="1:6" ht="17.5" x14ac:dyDescent="0.35">
      <c r="A73" s="98"/>
      <c r="B73" s="99"/>
      <c r="C73" s="100"/>
      <c r="D73" s="100"/>
      <c r="E73" s="132"/>
      <c r="F73" s="132"/>
    </row>
    <row r="74" spans="1:6" ht="17.5" x14ac:dyDescent="0.35">
      <c r="A74" s="98"/>
      <c r="B74" s="99"/>
      <c r="C74" s="100"/>
      <c r="D74" s="100"/>
      <c r="E74" s="132"/>
      <c r="F74" s="132"/>
    </row>
    <row r="75" spans="1:6" ht="17.5" x14ac:dyDescent="0.35">
      <c r="A75" s="98"/>
      <c r="B75" s="99"/>
      <c r="C75" s="100"/>
      <c r="D75" s="100"/>
      <c r="E75" s="132"/>
      <c r="F75" s="132"/>
    </row>
    <row r="76" spans="1:6" ht="17.5" x14ac:dyDescent="0.35">
      <c r="A76" s="98"/>
      <c r="B76" s="99"/>
      <c r="C76" s="100"/>
      <c r="D76" s="100"/>
      <c r="E76" s="101"/>
      <c r="F76" s="101"/>
    </row>
    <row r="77" spans="1:6" ht="17.5" x14ac:dyDescent="0.35">
      <c r="A77" s="98"/>
      <c r="B77" s="99"/>
      <c r="C77" s="100"/>
      <c r="D77" s="100"/>
      <c r="E77" s="101"/>
      <c r="F77" s="101"/>
    </row>
    <row r="78" spans="1:6" ht="17.5" x14ac:dyDescent="0.35">
      <c r="A78" s="98"/>
      <c r="B78" s="99"/>
      <c r="C78" s="100"/>
      <c r="D78" s="100"/>
      <c r="E78" s="101"/>
      <c r="F78" s="101"/>
    </row>
    <row r="79" spans="1:6" ht="17.5" x14ac:dyDescent="0.35">
      <c r="A79" s="98"/>
      <c r="B79" s="99"/>
      <c r="C79" s="100"/>
      <c r="D79" s="100"/>
      <c r="E79" s="101"/>
      <c r="F79" s="101"/>
    </row>
    <row r="80" spans="1:6" ht="17.5" x14ac:dyDescent="0.35">
      <c r="A80" s="98"/>
      <c r="B80" s="99"/>
      <c r="C80" s="100"/>
      <c r="D80" s="100"/>
      <c r="E80" s="101"/>
      <c r="F80" s="101"/>
    </row>
    <row r="81" spans="1:6" ht="17.5" x14ac:dyDescent="0.35">
      <c r="A81" s="98"/>
      <c r="B81" s="99"/>
      <c r="C81" s="100"/>
      <c r="D81" s="100"/>
      <c r="E81" s="101"/>
      <c r="F81" s="101"/>
    </row>
    <row r="82" spans="1:6" ht="17.5" x14ac:dyDescent="0.35">
      <c r="A82" s="98"/>
      <c r="B82" s="99"/>
      <c r="C82" s="100"/>
      <c r="D82" s="100"/>
      <c r="E82" s="101"/>
      <c r="F82" s="101"/>
    </row>
    <row r="83" spans="1:6" ht="17.5" x14ac:dyDescent="0.35">
      <c r="A83" s="98"/>
      <c r="B83" s="99"/>
      <c r="C83" s="100"/>
      <c r="D83" s="100"/>
      <c r="E83" s="101"/>
      <c r="F83" s="101"/>
    </row>
    <row r="84" spans="1:6" ht="17.5" x14ac:dyDescent="0.35">
      <c r="A84" s="98"/>
      <c r="B84" s="99"/>
      <c r="C84" s="100"/>
      <c r="D84" s="100"/>
      <c r="E84" s="101"/>
      <c r="F84" s="101"/>
    </row>
    <row r="85" spans="1:6" ht="17.5" x14ac:dyDescent="0.35">
      <c r="A85" s="98"/>
      <c r="B85" s="99"/>
      <c r="C85" s="100"/>
      <c r="D85" s="100"/>
      <c r="E85" s="101"/>
      <c r="F85" s="101"/>
    </row>
    <row r="86" spans="1:6" ht="17.5" x14ac:dyDescent="0.35">
      <c r="A86" s="98"/>
      <c r="B86" s="99"/>
      <c r="C86" s="100"/>
      <c r="D86" s="100"/>
      <c r="E86" s="101"/>
      <c r="F86" s="101"/>
    </row>
    <row r="87" spans="1:6" ht="17.5" x14ac:dyDescent="0.35">
      <c r="A87" s="98"/>
      <c r="B87" s="99"/>
      <c r="C87" s="100"/>
      <c r="D87" s="100"/>
      <c r="E87" s="101"/>
      <c r="F87" s="101"/>
    </row>
    <row r="88" spans="1:6" ht="17.5" x14ac:dyDescent="0.35">
      <c r="A88" s="98"/>
      <c r="B88" s="99"/>
      <c r="C88" s="100"/>
      <c r="D88" s="100"/>
      <c r="E88" s="101"/>
      <c r="F88" s="101"/>
    </row>
    <row r="89" spans="1:6" ht="17.5" x14ac:dyDescent="0.35">
      <c r="A89" s="98"/>
      <c r="B89" s="99"/>
      <c r="C89" s="100"/>
      <c r="D89" s="100"/>
      <c r="E89" s="101"/>
      <c r="F89" s="101"/>
    </row>
    <row r="90" spans="1:6" ht="17.5" x14ac:dyDescent="0.35">
      <c r="A90" s="98"/>
      <c r="B90" s="99"/>
      <c r="C90" s="100"/>
      <c r="D90" s="100"/>
      <c r="E90" s="101"/>
      <c r="F90" s="101"/>
    </row>
    <row r="91" spans="1:6" ht="17.5" x14ac:dyDescent="0.35">
      <c r="A91" s="98"/>
      <c r="B91" s="99"/>
      <c r="C91" s="100"/>
      <c r="D91" s="100"/>
      <c r="E91" s="101"/>
      <c r="F91" s="101"/>
    </row>
    <row r="92" spans="1:6" ht="17.5" x14ac:dyDescent="0.35">
      <c r="A92" s="98"/>
      <c r="B92" s="99"/>
      <c r="C92" s="100"/>
      <c r="D92" s="100"/>
      <c r="E92" s="101"/>
      <c r="F92" s="101"/>
    </row>
    <row r="93" spans="1:6" ht="17.5" x14ac:dyDescent="0.35">
      <c r="A93" s="98"/>
      <c r="B93" s="99"/>
      <c r="C93" s="100"/>
      <c r="D93" s="100"/>
      <c r="E93" s="101"/>
      <c r="F93" s="101"/>
    </row>
    <row r="94" spans="1:6" ht="17.5" x14ac:dyDescent="0.35">
      <c r="A94" s="98"/>
      <c r="B94" s="99"/>
      <c r="C94" s="100"/>
      <c r="D94" s="100"/>
      <c r="E94" s="101"/>
      <c r="F94" s="101"/>
    </row>
    <row r="95" spans="1:6" ht="17.5" x14ac:dyDescent="0.35">
      <c r="A95" s="98"/>
      <c r="B95" s="99"/>
      <c r="C95" s="100"/>
      <c r="D95" s="100"/>
      <c r="E95" s="101"/>
      <c r="F95" s="101"/>
    </row>
    <row r="96" spans="1:6" ht="17.5" x14ac:dyDescent="0.35">
      <c r="A96" s="98"/>
      <c r="B96" s="99"/>
      <c r="C96" s="100"/>
      <c r="D96" s="100"/>
      <c r="E96" s="101"/>
      <c r="F96" s="101"/>
    </row>
    <row r="97" spans="1:6" ht="17.5" x14ac:dyDescent="0.35">
      <c r="A97" s="98"/>
      <c r="B97" s="99"/>
      <c r="C97" s="100"/>
      <c r="D97" s="100"/>
      <c r="E97" s="101"/>
      <c r="F97" s="101"/>
    </row>
    <row r="98" spans="1:6" ht="17.5" x14ac:dyDescent="0.35">
      <c r="A98" s="98"/>
      <c r="B98" s="99"/>
      <c r="C98" s="100"/>
      <c r="D98" s="100"/>
      <c r="E98" s="101"/>
      <c r="F98" s="101"/>
    </row>
    <row r="99" spans="1:6" ht="17.5" x14ac:dyDescent="0.35">
      <c r="A99" s="98"/>
      <c r="B99" s="99"/>
      <c r="C99" s="100"/>
      <c r="D99" s="100"/>
      <c r="E99" s="101"/>
      <c r="F99" s="101"/>
    </row>
    <row r="100" spans="1:6" ht="17.5" x14ac:dyDescent="0.35">
      <c r="A100" s="98"/>
      <c r="B100" s="99"/>
      <c r="C100" s="100"/>
      <c r="D100" s="100"/>
      <c r="E100" s="101"/>
      <c r="F100" s="101"/>
    </row>
    <row r="101" spans="1:6" ht="17.5" x14ac:dyDescent="0.35">
      <c r="A101" s="98"/>
      <c r="B101" s="99"/>
      <c r="C101" s="100"/>
      <c r="D101" s="100"/>
      <c r="E101" s="101"/>
      <c r="F101" s="101"/>
    </row>
    <row r="102" spans="1:6" ht="17.5" x14ac:dyDescent="0.35">
      <c r="A102" s="98"/>
      <c r="B102" s="99"/>
      <c r="C102" s="100"/>
      <c r="D102" s="100"/>
      <c r="E102" s="101"/>
      <c r="F102" s="101"/>
    </row>
    <row r="103" spans="1:6" ht="17.5" x14ac:dyDescent="0.35">
      <c r="A103" s="98"/>
      <c r="B103" s="99"/>
      <c r="C103" s="100"/>
      <c r="D103" s="100"/>
      <c r="E103" s="101"/>
      <c r="F103" s="101"/>
    </row>
    <row r="104" spans="1:6" ht="17.5" x14ac:dyDescent="0.35">
      <c r="A104" s="98"/>
      <c r="B104" s="99"/>
      <c r="C104" s="100"/>
      <c r="D104" s="100"/>
      <c r="E104" s="101"/>
      <c r="F104" s="101"/>
    </row>
    <row r="105" spans="1:6" ht="17.5" x14ac:dyDescent="0.35">
      <c r="A105" s="98"/>
      <c r="B105" s="99"/>
      <c r="C105" s="100"/>
      <c r="D105" s="100"/>
      <c r="E105" s="101"/>
      <c r="F105" s="101"/>
    </row>
    <row r="106" spans="1:6" ht="17.5" x14ac:dyDescent="0.35">
      <c r="A106" s="98"/>
      <c r="B106" s="99"/>
      <c r="C106" s="100"/>
      <c r="D106" s="100"/>
      <c r="E106" s="101"/>
      <c r="F106" s="101"/>
    </row>
    <row r="107" spans="1:6" ht="17.5" x14ac:dyDescent="0.35">
      <c r="A107" s="98"/>
      <c r="B107" s="99"/>
      <c r="C107" s="100"/>
      <c r="D107" s="100"/>
      <c r="E107" s="101"/>
      <c r="F107" s="101"/>
    </row>
  </sheetData>
  <mergeCells count="4">
    <mergeCell ref="A5:B5"/>
    <mergeCell ref="A25:E25"/>
    <mergeCell ref="A24:E24"/>
    <mergeCell ref="A23:E23"/>
  </mergeCells>
  <pageMargins left="0.70866141732283472" right="0.70866141732283472" top="0.55118110236220474" bottom="0.74803149606299213" header="0.31496062992125984" footer="0.31496062992125984"/>
  <pageSetup paperSize="9" scale="42" fitToHeight="0" orientation="portrait" r:id="rId1"/>
  <headerFooter>
    <oddFooter>&amp;C&amp;"Arial,Regular"Page &amp;P of &amp;N</oddFooter>
  </headerFooter>
  <rowBreaks count="1" manualBreakCount="1">
    <brk id="2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TENDER COVER PAGE</vt:lpstr>
      <vt:lpstr>Preamble</vt:lpstr>
      <vt:lpstr>Summary</vt:lpstr>
      <vt:lpstr>ARMED RESPONDS AND ADHOC GUARD</vt:lpstr>
      <vt:lpstr>'ARMED RESPONDS AND ADHOC GUARD'!Print_Area</vt:lpstr>
      <vt:lpstr>Preamble!Print_Area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Muofhe Tshitereke</cp:lastModifiedBy>
  <cp:lastPrinted>2025-09-17T09:27:04Z</cp:lastPrinted>
  <dcterms:created xsi:type="dcterms:W3CDTF">2024-05-16T10:49:51Z</dcterms:created>
  <dcterms:modified xsi:type="dcterms:W3CDTF">2025-12-18T13:06:35Z</dcterms:modified>
</cp:coreProperties>
</file>