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https://sanral-my.sharepoint.com/personal/mkwanazix_sanral_co_za/Documents/RFP/DBSA/RFP/Tenders-Publishing/NRA 2026-0499/"/>
    </mc:Choice>
  </mc:AlternateContent>
  <xr:revisionPtr revIDLastSave="0" documentId="8_{14A35883-AD3C-48B9-AE29-8B766F077374}" xr6:coauthVersionLast="47" xr6:coauthVersionMax="47" xr10:uidLastSave="{00000000-0000-0000-0000-000000000000}"/>
  <bookViews>
    <workbookView xWindow="-110" yWindow="-110" windowWidth="19420" windowHeight="11500" tabRatio="475" xr2:uid="{00000000-000D-0000-FFFF-FFFF00000000}"/>
  </bookViews>
  <sheets>
    <sheet name="Section A - P&amp;G's" sheetId="2" r:id="rId1"/>
    <sheet name="Section C - Contingency" sheetId="79" r:id="rId2"/>
    <sheet name="Section B - Building&amp;Elec Works" sheetId="73" r:id="rId3"/>
  </sheets>
  <externalReferences>
    <externalReference r:id="rId4"/>
  </externalReferences>
  <definedNames>
    <definedName name="__\\j" localSheetId="1">#REF!</definedName>
    <definedName name="__\a" localSheetId="1">#REF!</definedName>
    <definedName name="__\A\A" localSheetId="1">#REF!</definedName>
    <definedName name="__\CA" localSheetId="1">#REF!</definedName>
    <definedName name="__\CO" localSheetId="1">#REF!</definedName>
    <definedName name="__\d" localSheetId="1">#REF!</definedName>
    <definedName name="__\e" localSheetId="1">#REF!</definedName>
    <definedName name="__\f" localSheetId="1">#REF!</definedName>
    <definedName name="__\g" localSheetId="1">#REF!</definedName>
    <definedName name="__\h" localSheetId="1">#REF!</definedName>
    <definedName name="__\m" localSheetId="1">#REF!</definedName>
    <definedName name="__\p" localSheetId="1">#REF!</definedName>
    <definedName name="__\plz" localSheetId="1">#REF!</definedName>
    <definedName name="__\s" localSheetId="1">#REF!</definedName>
    <definedName name="__\t" localSheetId="1">#REF!</definedName>
    <definedName name="__\u" localSheetId="1">#REF!</definedName>
    <definedName name="__\y" localSheetId="1">#REF!</definedName>
    <definedName name="__\za" localSheetId="1">#REF!</definedName>
    <definedName name="___\\j">#REF!</definedName>
    <definedName name="___\a">#REF!</definedName>
    <definedName name="___\A\A">#REF!</definedName>
    <definedName name="___\CA">#REF!</definedName>
    <definedName name="___\CO">#REF!</definedName>
    <definedName name="___\d">#REF!</definedName>
    <definedName name="___\e">#REF!</definedName>
    <definedName name="___\f">#REF!</definedName>
    <definedName name="___\g">#REF!</definedName>
    <definedName name="___\h">#REF!</definedName>
    <definedName name="___\m">#REF!</definedName>
    <definedName name="___\p">#REF!</definedName>
    <definedName name="___\plz">#REF!</definedName>
    <definedName name="___\s">#REF!</definedName>
    <definedName name="___\t">#REF!</definedName>
    <definedName name="___\u">#REF!</definedName>
    <definedName name="___\y">#REF!</definedName>
    <definedName name="___\za">#REF!</definedName>
    <definedName name="_65x50x6" localSheetId="1">#REF!</definedName>
    <definedName name="_65x50x6">#REF!</definedName>
    <definedName name="_Toc34616560" localSheetId="1">#REF!</definedName>
    <definedName name="_Toc34616560">#REF!</definedName>
    <definedName name="a\a" localSheetId="1">#REF!</definedName>
    <definedName name="a\a">#REF!</definedName>
    <definedName name="adbs" localSheetId="1">#REF!</definedName>
    <definedName name="adbs">#REF!</definedName>
    <definedName name="Angles_Eq" localSheetId="1">'[1]Measuring Sheet'!#REF!</definedName>
    <definedName name="Angles_Eq">'[1]Measuring Sheet'!#REF!</definedName>
    <definedName name="Angles_Equel" localSheetId="1">#REF!</definedName>
    <definedName name="Angles_Equel">#REF!</definedName>
    <definedName name="Angles_Une" localSheetId="1">'[1]Measuring Sheet'!#REF!</definedName>
    <definedName name="Angles_Une">'[1]Measuring Sheet'!#REF!</definedName>
    <definedName name="angles_unequel" localSheetId="1">#REF!</definedName>
    <definedName name="angles_unequel">#REF!</definedName>
    <definedName name="building" localSheetId="1">#REF!</definedName>
    <definedName name="building">#REF!</definedName>
    <definedName name="CAB" localSheetId="1">#REF!</definedName>
    <definedName name="CAB">#REF!</definedName>
    <definedName name="K" localSheetId="1">#REF!</definedName>
    <definedName name="K">#REF!</definedName>
    <definedName name="kkp" localSheetId="1">#REF!</definedName>
    <definedName name="kkp">#REF!</definedName>
    <definedName name="KLJMNJ" localSheetId="1">#REF!</definedName>
    <definedName name="KLJMNJ">#REF!</definedName>
    <definedName name="mno" localSheetId="1">#REF!</definedName>
    <definedName name="mno">#REF!</definedName>
    <definedName name="MNOP" localSheetId="1">#REF!</definedName>
    <definedName name="MNOP">#REF!</definedName>
    <definedName name="_xlnm.Print_Area" localSheetId="0">'Section A - P&amp;G''s'!$A$1:$K$556</definedName>
    <definedName name="_xlnm.Print_Area" localSheetId="2">'Section B - Building&amp;Elec Works'!$A$1:$K$1025</definedName>
    <definedName name="_xlnm.Print_Area" localSheetId="1">'Section C - Contingency'!$A$1:$K$69</definedName>
    <definedName name="_xlnm.Print_Titles" localSheetId="0">'Section A - P&amp;G''s'!$1:$8</definedName>
    <definedName name="_xlnm.Print_Titles" localSheetId="2">'Section B - Building&amp;Elec Works'!$1:$8</definedName>
    <definedName name="QAUNTITIES" localSheetId="1">#REF!</definedName>
    <definedName name="QAUNTITIES">#REF!</definedName>
    <definedName name="Quantities" localSheetId="1">#REF!</definedName>
    <definedName name="Quantities">#REF!</definedName>
    <definedName name="quantities\nm" localSheetId="1">#REF!</definedName>
    <definedName name="quantities\nm">#REF!</definedName>
    <definedName name="Quantities1" localSheetId="1">#REF!</definedName>
    <definedName name="Quantities1">#REF!</definedName>
    <definedName name="Rainbow" localSheetId="1">#REF!</definedName>
    <definedName name="Rainbow">#REF!</definedName>
    <definedName name="read" localSheetId="1">#REF!</definedName>
    <definedName name="read">#REF!</definedName>
    <definedName name="sections" localSheetId="1">#REF!</definedName>
    <definedName name="se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1" i="2" l="1"/>
  <c r="G377" i="2"/>
  <c r="I913" i="73"/>
  <c r="G40" i="73"/>
  <c r="G403" i="2"/>
  <c r="I487" i="2"/>
  <c r="I477" i="2"/>
  <c r="G470" i="2"/>
  <c r="G468" i="2"/>
  <c r="G462" i="2"/>
  <c r="G436" i="2"/>
  <c r="G276" i="2"/>
  <c r="G268" i="2"/>
  <c r="I266" i="2"/>
  <c r="I263" i="2"/>
  <c r="G116" i="2"/>
  <c r="I106" i="2"/>
  <c r="I86" i="2"/>
  <c r="I76" i="2"/>
  <c r="G68" i="2"/>
  <c r="G66" i="2"/>
  <c r="G60" i="2"/>
  <c r="G58" i="2"/>
  <c r="I507" i="2"/>
  <c r="G507" i="2"/>
  <c r="I497" i="2"/>
  <c r="G497" i="2"/>
  <c r="I470" i="2"/>
  <c r="I466" i="2"/>
  <c r="G466" i="2"/>
  <c r="I464" i="2"/>
  <c r="G464" i="2"/>
  <c r="I462" i="2"/>
  <c r="I447" i="2"/>
  <c r="G447" i="2"/>
  <c r="I436" i="2"/>
  <c r="I268" i="2"/>
  <c r="I261" i="2"/>
  <c r="G261" i="2"/>
  <c r="I126" i="2"/>
  <c r="G126" i="2"/>
  <c r="G76" i="2"/>
  <c r="I68" i="2"/>
  <c r="I64" i="2"/>
  <c r="G64" i="2"/>
  <c r="I62" i="2"/>
  <c r="G62" i="2"/>
  <c r="I60" i="2"/>
  <c r="I46" i="2"/>
  <c r="G46" i="2"/>
  <c r="G106" i="2" l="1"/>
  <c r="G477" i="2"/>
  <c r="G266" i="2"/>
  <c r="I66" i="2"/>
  <c r="I276" i="2"/>
  <c r="I468" i="2"/>
  <c r="G487" i="2"/>
  <c r="G86" i="2"/>
  <c r="I116" i="2"/>
  <c r="G263" i="2"/>
  <c r="I431" i="73" l="1"/>
  <c r="I435" i="73"/>
  <c r="G433" i="73"/>
  <c r="G435" i="73"/>
  <c r="I886" i="73" l="1"/>
  <c r="G1022" i="73" l="1"/>
  <c r="G1024" i="73" s="1"/>
  <c r="G1018" i="73"/>
  <c r="G1016" i="73"/>
  <c r="I1014" i="73"/>
  <c r="G1014" i="73"/>
  <c r="I1010" i="73"/>
  <c r="G1010" i="73"/>
  <c r="I1008" i="73"/>
  <c r="G1008" i="73"/>
  <c r="I1006" i="73"/>
  <c r="G1006" i="73"/>
  <c r="I1002" i="73"/>
  <c r="G1002" i="73"/>
  <c r="I1000" i="73"/>
  <c r="G1000" i="73"/>
  <c r="I998" i="73"/>
  <c r="G998" i="73"/>
  <c r="G994" i="73"/>
  <c r="G992" i="73"/>
  <c r="G990" i="73"/>
  <c r="I984" i="73"/>
  <c r="G984" i="73"/>
  <c r="I982" i="73"/>
  <c r="G982" i="73"/>
  <c r="I979" i="73"/>
  <c r="G979" i="73"/>
  <c r="I977" i="73"/>
  <c r="G977" i="73"/>
  <c r="I975" i="73"/>
  <c r="G975" i="73"/>
  <c r="I971" i="73"/>
  <c r="G971" i="73"/>
  <c r="I969" i="73"/>
  <c r="G969" i="73"/>
  <c r="G950" i="73"/>
  <c r="G952" i="73" s="1"/>
  <c r="G946" i="73"/>
  <c r="I944" i="73"/>
  <c r="G944" i="73"/>
  <c r="I942" i="73"/>
  <c r="G942" i="73"/>
  <c r="I918" i="73"/>
  <c r="I916" i="73"/>
  <c r="G916" i="73"/>
  <c r="G918" i="73" s="1"/>
  <c r="I912" i="73"/>
  <c r="G912" i="73"/>
  <c r="I910" i="73"/>
  <c r="G910" i="73"/>
  <c r="I908" i="73"/>
  <c r="G908" i="73"/>
  <c r="I883" i="73"/>
  <c r="I881" i="73"/>
  <c r="G881" i="73"/>
  <c r="G883" i="73" s="1"/>
  <c r="I877" i="73"/>
  <c r="G877" i="73"/>
  <c r="I875" i="73"/>
  <c r="G875" i="73"/>
  <c r="I873" i="73"/>
  <c r="G873" i="73"/>
  <c r="I843" i="73"/>
  <c r="I841" i="73"/>
  <c r="I839" i="73"/>
  <c r="G839" i="73"/>
  <c r="G841" i="73" s="1"/>
  <c r="I835" i="73"/>
  <c r="G835" i="73"/>
  <c r="I833" i="73"/>
  <c r="G833" i="73"/>
  <c r="I831" i="73"/>
  <c r="G831" i="73"/>
  <c r="I827" i="73"/>
  <c r="G827" i="73"/>
  <c r="I825" i="73"/>
  <c r="G825" i="73"/>
  <c r="I823" i="73"/>
  <c r="G823" i="73"/>
  <c r="I821" i="73"/>
  <c r="G821" i="73"/>
  <c r="I819" i="73"/>
  <c r="G819" i="73"/>
  <c r="I813" i="73"/>
  <c r="G813" i="73"/>
  <c r="I811" i="73"/>
  <c r="G811" i="73"/>
  <c r="I807" i="73"/>
  <c r="G807" i="73"/>
  <c r="I805" i="73"/>
  <c r="G805" i="73"/>
  <c r="I803" i="73"/>
  <c r="G803" i="73"/>
  <c r="I801" i="73"/>
  <c r="G801" i="73"/>
  <c r="I797" i="73"/>
  <c r="G797" i="73"/>
  <c r="I795" i="73"/>
  <c r="G795" i="73"/>
  <c r="I793" i="73"/>
  <c r="G793" i="73"/>
  <c r="I791" i="73"/>
  <c r="G791" i="73"/>
  <c r="I787" i="73"/>
  <c r="G787" i="73"/>
  <c r="I785" i="73"/>
  <c r="G785" i="73"/>
  <c r="I783" i="73"/>
  <c r="G783" i="73"/>
  <c r="I781" i="73"/>
  <c r="G781" i="73"/>
  <c r="I777" i="73"/>
  <c r="G777" i="73"/>
  <c r="I775" i="73"/>
  <c r="G775" i="73"/>
  <c r="I773" i="73"/>
  <c r="G773" i="73"/>
  <c r="I771" i="73"/>
  <c r="G771" i="73"/>
  <c r="I767" i="73"/>
  <c r="G767" i="73"/>
  <c r="I765" i="73"/>
  <c r="G765" i="73"/>
  <c r="I763" i="73"/>
  <c r="G763" i="73"/>
  <c r="I761" i="73"/>
  <c r="G761" i="73"/>
  <c r="I757" i="73"/>
  <c r="G757" i="73"/>
  <c r="I755" i="73"/>
  <c r="G755" i="73"/>
  <c r="I753" i="73"/>
  <c r="G753" i="73"/>
  <c r="I751" i="73"/>
  <c r="G751" i="73"/>
  <c r="I743" i="73"/>
  <c r="G743" i="73"/>
  <c r="I741" i="73"/>
  <c r="G741" i="73"/>
  <c r="I711" i="73"/>
  <c r="I709" i="73"/>
  <c r="G709" i="73"/>
  <c r="G711" i="73" s="1"/>
  <c r="I705" i="73"/>
  <c r="G705" i="73"/>
  <c r="I703" i="73"/>
  <c r="G703" i="73"/>
  <c r="I701" i="73"/>
  <c r="G701" i="73"/>
  <c r="I697" i="73"/>
  <c r="G697" i="73"/>
  <c r="I695" i="73"/>
  <c r="G695" i="73"/>
  <c r="I693" i="73"/>
  <c r="G693" i="73"/>
  <c r="I687" i="73"/>
  <c r="G687" i="73"/>
  <c r="I685" i="73"/>
  <c r="G685" i="73"/>
  <c r="I683" i="73"/>
  <c r="G683" i="73"/>
  <c r="I679" i="73"/>
  <c r="G679" i="73"/>
  <c r="I677" i="73"/>
  <c r="G677" i="73"/>
  <c r="I675" i="73"/>
  <c r="G675" i="73"/>
  <c r="I669" i="73"/>
  <c r="G669" i="73"/>
  <c r="I665" i="73"/>
  <c r="G665" i="73"/>
  <c r="I637" i="73"/>
  <c r="I635" i="73"/>
  <c r="G635" i="73"/>
  <c r="G637" i="73" s="1"/>
  <c r="I631" i="73"/>
  <c r="G631" i="73"/>
  <c r="I629" i="73"/>
  <c r="G629" i="73"/>
  <c r="I627" i="73"/>
  <c r="G627" i="73"/>
  <c r="I598" i="73"/>
  <c r="G598" i="73"/>
  <c r="G602" i="73" s="1"/>
  <c r="I594" i="73"/>
  <c r="G594" i="73"/>
  <c r="I592" i="73"/>
  <c r="G592" i="73"/>
  <c r="I590" i="73"/>
  <c r="G590" i="73"/>
  <c r="I586" i="73"/>
  <c r="I584" i="73"/>
  <c r="I582" i="73"/>
  <c r="I580" i="73"/>
  <c r="I578" i="73"/>
  <c r="I576" i="73"/>
  <c r="I574" i="73"/>
  <c r="I572" i="73"/>
  <c r="I570" i="73"/>
  <c r="I568" i="73"/>
  <c r="I566" i="73"/>
  <c r="I564" i="73"/>
  <c r="G564" i="73"/>
  <c r="I562" i="73"/>
  <c r="G562" i="73"/>
  <c r="I560" i="73"/>
  <c r="G560" i="73"/>
  <c r="I558" i="73"/>
  <c r="G558" i="73"/>
  <c r="I556" i="73"/>
  <c r="G556" i="73"/>
  <c r="I554" i="73"/>
  <c r="G554" i="73"/>
  <c r="I552" i="73"/>
  <c r="G552" i="73"/>
  <c r="I550" i="73"/>
  <c r="G550" i="73"/>
  <c r="I525" i="73"/>
  <c r="I523" i="73"/>
  <c r="G523" i="73"/>
  <c r="G525" i="73" s="1"/>
  <c r="I519" i="73"/>
  <c r="G519" i="73"/>
  <c r="I517" i="73"/>
  <c r="G517" i="73"/>
  <c r="I515" i="73"/>
  <c r="G515" i="73"/>
  <c r="I511" i="73"/>
  <c r="G511" i="73"/>
  <c r="I505" i="73"/>
  <c r="G505" i="73"/>
  <c r="I480" i="73"/>
  <c r="I478" i="73"/>
  <c r="G478" i="73"/>
  <c r="G480" i="73" s="1"/>
  <c r="I474" i="73"/>
  <c r="G474" i="73"/>
  <c r="I472" i="73"/>
  <c r="G472" i="73"/>
  <c r="I470" i="73"/>
  <c r="G470" i="73"/>
  <c r="I465" i="73"/>
  <c r="G465" i="73"/>
  <c r="I459" i="73"/>
  <c r="G459" i="73"/>
  <c r="I457" i="73"/>
  <c r="G457" i="73"/>
  <c r="I455" i="73"/>
  <c r="G455" i="73"/>
  <c r="I453" i="73"/>
  <c r="G453" i="73"/>
  <c r="I451" i="73"/>
  <c r="G451" i="73"/>
  <c r="I449" i="73"/>
  <c r="G449" i="73"/>
  <c r="I447" i="73"/>
  <c r="G447" i="73"/>
  <c r="I445" i="73"/>
  <c r="G445" i="73"/>
  <c r="I443" i="73"/>
  <c r="G443" i="73"/>
  <c r="I441" i="73"/>
  <c r="G441" i="73"/>
  <c r="I439" i="73"/>
  <c r="G439" i="73"/>
  <c r="I433" i="73"/>
  <c r="G431" i="73"/>
  <c r="I425" i="73"/>
  <c r="G425" i="73"/>
  <c r="I423" i="73"/>
  <c r="G423" i="73"/>
  <c r="I421" i="73"/>
  <c r="G421" i="73"/>
  <c r="I419" i="73"/>
  <c r="G419" i="73"/>
  <c r="I417" i="73"/>
  <c r="G417" i="73"/>
  <c r="I415" i="73"/>
  <c r="G415" i="73"/>
  <c r="I413" i="73"/>
  <c r="G413" i="73"/>
  <c r="I411" i="73"/>
  <c r="G411" i="73"/>
  <c r="I409" i="73"/>
  <c r="G409" i="73"/>
  <c r="I407" i="73"/>
  <c r="G407" i="73"/>
  <c r="I405" i="73"/>
  <c r="G405" i="73"/>
  <c r="I400" i="73"/>
  <c r="G400" i="73"/>
  <c r="I398" i="73"/>
  <c r="G398" i="73"/>
  <c r="I396" i="73"/>
  <c r="G396" i="73"/>
  <c r="I394" i="73"/>
  <c r="G394" i="73"/>
  <c r="I392" i="73"/>
  <c r="G392" i="73"/>
  <c r="I390" i="73"/>
  <c r="G390" i="73"/>
  <c r="I388" i="73"/>
  <c r="G388" i="73"/>
  <c r="I386" i="73"/>
  <c r="G386" i="73"/>
  <c r="I384" i="73"/>
  <c r="G384" i="73"/>
  <c r="I382" i="73"/>
  <c r="G382" i="73"/>
  <c r="I380" i="73"/>
  <c r="G380" i="73"/>
  <c r="I378" i="73"/>
  <c r="G378" i="73"/>
  <c r="I376" i="73"/>
  <c r="G376" i="73"/>
  <c r="I374" i="73"/>
  <c r="G374" i="73"/>
  <c r="I372" i="73"/>
  <c r="G372" i="73"/>
  <c r="I370" i="73"/>
  <c r="G370" i="73"/>
  <c r="I368" i="73"/>
  <c r="G368" i="73"/>
  <c r="I366" i="73"/>
  <c r="G366" i="73"/>
  <c r="I364" i="73"/>
  <c r="G364" i="73"/>
  <c r="I326" i="73"/>
  <c r="I320" i="73"/>
  <c r="I318" i="73"/>
  <c r="G318" i="73"/>
  <c r="G320" i="73" s="1"/>
  <c r="I314" i="73"/>
  <c r="G314" i="73"/>
  <c r="I312" i="73"/>
  <c r="G312" i="73"/>
  <c r="I310" i="73"/>
  <c r="G310" i="73"/>
  <c r="I306" i="73"/>
  <c r="G306" i="73"/>
  <c r="I303" i="73"/>
  <c r="G303" i="73"/>
  <c r="I301" i="73"/>
  <c r="G301" i="73"/>
  <c r="I299" i="73"/>
  <c r="G299" i="73"/>
  <c r="I297" i="73"/>
  <c r="G297" i="73"/>
  <c r="I295" i="73"/>
  <c r="G295" i="73"/>
  <c r="I293" i="73"/>
  <c r="G293" i="73"/>
  <c r="I291" i="73"/>
  <c r="G291" i="73"/>
  <c r="I288" i="73"/>
  <c r="G288" i="73"/>
  <c r="I260" i="73"/>
  <c r="I258" i="73"/>
  <c r="G258" i="73"/>
  <c r="G260" i="73" s="1"/>
  <c r="I254" i="73"/>
  <c r="G254" i="73"/>
  <c r="I252" i="73"/>
  <c r="G252" i="73"/>
  <c r="I249" i="73"/>
  <c r="G249" i="73"/>
  <c r="I244" i="73"/>
  <c r="G244" i="73"/>
  <c r="I240" i="73"/>
  <c r="G240" i="73"/>
  <c r="I238" i="73"/>
  <c r="G238" i="73"/>
  <c r="I236" i="73"/>
  <c r="G236" i="73"/>
  <c r="I234" i="73"/>
  <c r="G234" i="73"/>
  <c r="I232" i="73"/>
  <c r="G232" i="73"/>
  <c r="I206" i="73"/>
  <c r="I204" i="73"/>
  <c r="G204" i="73"/>
  <c r="G206" i="73" s="1"/>
  <c r="I200" i="73"/>
  <c r="G200" i="73"/>
  <c r="I198" i="73"/>
  <c r="G198" i="73"/>
  <c r="I196" i="73"/>
  <c r="G196" i="73"/>
  <c r="I192" i="73"/>
  <c r="G192" i="73"/>
  <c r="I190" i="73"/>
  <c r="G190" i="73"/>
  <c r="I184" i="73"/>
  <c r="G184" i="73"/>
  <c r="I180" i="73"/>
  <c r="G180" i="73"/>
  <c r="I178" i="73"/>
  <c r="I146" i="73"/>
  <c r="I144" i="73"/>
  <c r="G144" i="73"/>
  <c r="G146" i="73" s="1"/>
  <c r="I139" i="73"/>
  <c r="G139" i="73"/>
  <c r="I137" i="73"/>
  <c r="G137" i="73"/>
  <c r="I135" i="73"/>
  <c r="G135" i="73"/>
  <c r="I131" i="73"/>
  <c r="G131" i="73"/>
  <c r="I129" i="73"/>
  <c r="G129" i="73"/>
  <c r="I127" i="73"/>
  <c r="G127" i="73"/>
  <c r="I123" i="73"/>
  <c r="G123" i="73"/>
  <c r="I121" i="73"/>
  <c r="G121" i="73"/>
  <c r="I119" i="73"/>
  <c r="G119" i="73"/>
  <c r="I117" i="73"/>
  <c r="G117" i="73"/>
  <c r="I115" i="73"/>
  <c r="G115" i="73"/>
  <c r="I111" i="73"/>
  <c r="G111" i="73"/>
  <c r="I109" i="73"/>
  <c r="G109" i="73"/>
  <c r="I107" i="73"/>
  <c r="G107" i="73"/>
  <c r="I105" i="73"/>
  <c r="G105" i="73"/>
  <c r="I101" i="73"/>
  <c r="G101" i="73"/>
  <c r="I99" i="73"/>
  <c r="G99" i="73"/>
  <c r="I97" i="73"/>
  <c r="G97" i="73"/>
  <c r="I95" i="73"/>
  <c r="G95" i="73"/>
  <c r="I93" i="73"/>
  <c r="G93" i="73"/>
  <c r="I91" i="73"/>
  <c r="G91" i="73"/>
  <c r="I87" i="73"/>
  <c r="G87" i="73"/>
  <c r="I85" i="73"/>
  <c r="G85" i="73"/>
  <c r="I83" i="73"/>
  <c r="G83" i="73"/>
  <c r="I81" i="73"/>
  <c r="G81" i="73"/>
  <c r="I77" i="73"/>
  <c r="G77" i="73"/>
  <c r="I75" i="73"/>
  <c r="G75" i="73"/>
  <c r="I73" i="73"/>
  <c r="G73" i="73"/>
  <c r="I70" i="73"/>
  <c r="G70" i="73"/>
  <c r="I68" i="73"/>
  <c r="G68" i="73"/>
  <c r="I64" i="73"/>
  <c r="G64" i="73"/>
  <c r="I62" i="73"/>
  <c r="G62" i="73"/>
  <c r="I60" i="73"/>
  <c r="G60" i="73"/>
  <c r="I58" i="73"/>
  <c r="G58" i="73"/>
  <c r="I56" i="73"/>
  <c r="G56" i="73"/>
  <c r="I54" i="73"/>
  <c r="G54" i="73"/>
  <c r="I52" i="73"/>
  <c r="G52" i="73"/>
  <c r="I46" i="73"/>
  <c r="G46" i="73"/>
  <c r="I44" i="73"/>
  <c r="G44" i="73"/>
  <c r="I42" i="73"/>
  <c r="G42" i="73"/>
  <c r="I40" i="73"/>
  <c r="I3" i="73"/>
  <c r="I2" i="73"/>
  <c r="I1" i="73"/>
  <c r="G69" i="79"/>
  <c r="I3" i="79"/>
  <c r="I2" i="79"/>
  <c r="I1" i="79"/>
  <c r="I509" i="2"/>
  <c r="G509" i="2"/>
  <c r="I505" i="2"/>
  <c r="G505" i="2"/>
  <c r="I503" i="2"/>
  <c r="G503" i="2"/>
  <c r="I501" i="2"/>
  <c r="G501" i="2"/>
  <c r="I499" i="2"/>
  <c r="G499" i="2"/>
  <c r="I495" i="2"/>
  <c r="G495" i="2"/>
  <c r="I493" i="2"/>
  <c r="G493" i="2"/>
  <c r="I491" i="2"/>
  <c r="G491" i="2"/>
  <c r="I489" i="2"/>
  <c r="G489" i="2"/>
  <c r="I485" i="2"/>
  <c r="G485" i="2"/>
  <c r="I481" i="2"/>
  <c r="G481" i="2"/>
  <c r="I479" i="2"/>
  <c r="G479" i="2"/>
  <c r="I475" i="2"/>
  <c r="G475" i="2"/>
  <c r="I472" i="2"/>
  <c r="G472" i="2"/>
  <c r="I460" i="2"/>
  <c r="G460" i="2"/>
  <c r="I458" i="2"/>
  <c r="G458" i="2"/>
  <c r="I455" i="2"/>
  <c r="G455" i="2"/>
  <c r="I453" i="2"/>
  <c r="G453" i="2"/>
  <c r="I451" i="2"/>
  <c r="G451" i="2"/>
  <c r="I449" i="2"/>
  <c r="G449" i="2"/>
  <c r="I445" i="2"/>
  <c r="G445" i="2"/>
  <c r="I443" i="2"/>
  <c r="G443" i="2"/>
  <c r="I441" i="2"/>
  <c r="G441" i="2"/>
  <c r="I431" i="2"/>
  <c r="I429" i="2"/>
  <c r="I427" i="2"/>
  <c r="G427" i="2"/>
  <c r="I425" i="2"/>
  <c r="G425" i="2"/>
  <c r="I423" i="2"/>
  <c r="G423" i="2"/>
  <c r="I421" i="2"/>
  <c r="G421" i="2"/>
  <c r="I419" i="2"/>
  <c r="G419" i="2"/>
  <c r="I417" i="2"/>
  <c r="G417" i="2"/>
  <c r="I415" i="2"/>
  <c r="G415" i="2"/>
  <c r="I413" i="2"/>
  <c r="G413" i="2"/>
  <c r="I409" i="2"/>
  <c r="G409" i="2"/>
  <c r="I407" i="2"/>
  <c r="G407" i="2"/>
  <c r="I405" i="2"/>
  <c r="G405" i="2"/>
  <c r="I401" i="2"/>
  <c r="I399" i="2"/>
  <c r="G399" i="2"/>
  <c r="I397" i="2"/>
  <c r="G397" i="2"/>
  <c r="I395" i="2"/>
  <c r="G395" i="2"/>
  <c r="I393" i="2"/>
  <c r="G393" i="2"/>
  <c r="I391" i="2"/>
  <c r="G391" i="2"/>
  <c r="I389" i="2"/>
  <c r="G389" i="2"/>
  <c r="I383" i="2"/>
  <c r="G383" i="2"/>
  <c r="I381" i="2"/>
  <c r="G381" i="2"/>
  <c r="I379" i="2"/>
  <c r="G379" i="2"/>
  <c r="I377" i="2"/>
  <c r="I375" i="2"/>
  <c r="G375" i="2"/>
  <c r="I373" i="2"/>
  <c r="G373" i="2"/>
  <c r="I371" i="2"/>
  <c r="G371" i="2"/>
  <c r="I285" i="2"/>
  <c r="G285" i="2"/>
  <c r="I283" i="2"/>
  <c r="G283" i="2"/>
  <c r="I280" i="2"/>
  <c r="G280" i="2"/>
  <c r="I278" i="2"/>
  <c r="G278" i="2"/>
  <c r="I274" i="2"/>
  <c r="G274" i="2"/>
  <c r="I272" i="2"/>
  <c r="G272" i="2"/>
  <c r="I270" i="2"/>
  <c r="G270" i="2"/>
  <c r="I259" i="2"/>
  <c r="G259" i="2"/>
  <c r="I257" i="2"/>
  <c r="G257" i="2"/>
  <c r="I255" i="2"/>
  <c r="G255" i="2"/>
  <c r="I253" i="2"/>
  <c r="G253" i="2"/>
  <c r="I251" i="2"/>
  <c r="G251" i="2"/>
  <c r="I249" i="2"/>
  <c r="G249" i="2"/>
  <c r="I245" i="2"/>
  <c r="G245" i="2"/>
  <c r="I241" i="2"/>
  <c r="G241" i="2"/>
  <c r="I239" i="2"/>
  <c r="G239" i="2"/>
  <c r="I237" i="2"/>
  <c r="G237" i="2"/>
  <c r="I235" i="2"/>
  <c r="G235" i="2"/>
  <c r="I233" i="2"/>
  <c r="G233" i="2"/>
  <c r="I231" i="2"/>
  <c r="G231" i="2"/>
  <c r="I229" i="2"/>
  <c r="G229" i="2"/>
  <c r="I227" i="2"/>
  <c r="G227" i="2"/>
  <c r="I223" i="2"/>
  <c r="G223" i="2"/>
  <c r="I221" i="2"/>
  <c r="G221" i="2"/>
  <c r="I219" i="2"/>
  <c r="G219" i="2"/>
  <c r="I217" i="2"/>
  <c r="G217" i="2"/>
  <c r="I215" i="2"/>
  <c r="G215" i="2"/>
  <c r="I213" i="2"/>
  <c r="G213" i="2"/>
  <c r="I211" i="2"/>
  <c r="G211" i="2"/>
  <c r="I209" i="2"/>
  <c r="G209" i="2"/>
  <c r="I207" i="2"/>
  <c r="G207" i="2"/>
  <c r="I205" i="2"/>
  <c r="G205" i="2"/>
  <c r="I199" i="2"/>
  <c r="G199" i="2"/>
  <c r="I197" i="2"/>
  <c r="G197" i="2"/>
  <c r="I195" i="2"/>
  <c r="G195" i="2"/>
  <c r="I193" i="2"/>
  <c r="G193" i="2"/>
  <c r="I191" i="2"/>
  <c r="G191" i="2"/>
  <c r="I189" i="2"/>
  <c r="G189" i="2"/>
  <c r="I187" i="2"/>
  <c r="G187" i="2"/>
  <c r="I143" i="2"/>
  <c r="G143" i="2"/>
  <c r="I141" i="2"/>
  <c r="G141" i="2"/>
  <c r="I139" i="2"/>
  <c r="G139" i="2"/>
  <c r="I137" i="2"/>
  <c r="G137" i="2"/>
  <c r="I134" i="2"/>
  <c r="G134" i="2"/>
  <c r="I132" i="2"/>
  <c r="G132" i="2"/>
  <c r="I130" i="2"/>
  <c r="G130" i="2"/>
  <c r="I128" i="2"/>
  <c r="G128" i="2"/>
  <c r="I124" i="2"/>
  <c r="G124" i="2"/>
  <c r="I122" i="2"/>
  <c r="G122" i="2"/>
  <c r="I120" i="2"/>
  <c r="G120" i="2"/>
  <c r="I114" i="2"/>
  <c r="G114" i="2"/>
  <c r="I112" i="2"/>
  <c r="G112" i="2"/>
  <c r="I110" i="2"/>
  <c r="G110" i="2"/>
  <c r="I108" i="2"/>
  <c r="G108" i="2"/>
  <c r="I104" i="2"/>
  <c r="G104" i="2"/>
  <c r="I102" i="2"/>
  <c r="G102" i="2"/>
  <c r="I98" i="2"/>
  <c r="G98" i="2"/>
  <c r="I94" i="2"/>
  <c r="G94" i="2"/>
  <c r="I92" i="2"/>
  <c r="G92" i="2"/>
  <c r="I90" i="2"/>
  <c r="G90" i="2"/>
  <c r="I88" i="2"/>
  <c r="G88" i="2"/>
  <c r="I84" i="2"/>
  <c r="G84" i="2"/>
  <c r="I82" i="2"/>
  <c r="G82" i="2"/>
  <c r="I80" i="2"/>
  <c r="G80" i="2"/>
  <c r="I74" i="2"/>
  <c r="G74" i="2"/>
  <c r="I72" i="2"/>
  <c r="G72" i="2"/>
  <c r="I70" i="2"/>
  <c r="G70" i="2"/>
  <c r="I58" i="2"/>
  <c r="I52" i="2"/>
  <c r="G52" i="2"/>
  <c r="I50" i="2"/>
  <c r="G50" i="2"/>
  <c r="I48" i="2"/>
  <c r="G48" i="2"/>
  <c r="I44" i="2"/>
  <c r="G44" i="2"/>
  <c r="I42" i="2"/>
  <c r="G42" i="2"/>
  <c r="I40" i="2"/>
  <c r="G40" i="2"/>
  <c r="G365" i="2" l="1"/>
  <c r="I365" i="2"/>
  <c r="I181" i="2"/>
  <c r="G181" i="2"/>
  <c r="G1027" i="73"/>
  <c r="I1027" i="73"/>
  <c r="I718" i="73"/>
  <c r="I853" i="73"/>
  <c r="I641" i="73"/>
  <c r="I644" i="73" s="1"/>
  <c r="G530" i="73"/>
  <c r="I150" i="73"/>
  <c r="G264" i="73"/>
  <c r="I210" i="73"/>
  <c r="G922" i="73"/>
  <c r="I957" i="73"/>
  <c r="I960" i="73" s="1"/>
  <c r="G329" i="73"/>
  <c r="I264" i="73"/>
  <c r="G608" i="73"/>
  <c r="G210" i="73"/>
  <c r="I329" i="73"/>
  <c r="G853" i="73"/>
  <c r="G484" i="73"/>
  <c r="G718" i="73"/>
  <c r="G960" i="73"/>
  <c r="I602" i="73"/>
  <c r="I608" i="73" s="1"/>
  <c r="I484" i="73"/>
  <c r="I530" i="73"/>
  <c r="I887" i="73"/>
  <c r="I888" i="73" s="1"/>
  <c r="I69" i="79"/>
  <c r="G150" i="73"/>
  <c r="G888" i="73"/>
  <c r="G644" i="73"/>
  <c r="I922" i="73" l="1"/>
  <c r="I512" i="2" l="1"/>
  <c r="I55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Edmond Bangani</author>
  </authors>
  <commentList>
    <comment ref="J511" authorId="0" shapeId="0" xr:uid="{00000000-0006-0000-0400-000001000000}">
      <text>
        <r>
          <rPr>
            <b/>
            <sz val="9"/>
            <color rgb="FF000000"/>
            <rFont val="Tahoma"/>
            <family val="2"/>
          </rPr>
          <t>Edmond Bangani:</t>
        </r>
        <r>
          <rPr>
            <sz val="9"/>
            <color rgb="FF000000"/>
            <rFont val="Tahoma"/>
            <family val="2"/>
          </rPr>
          <t xml:space="preserve">
Alternative product</t>
        </r>
      </text>
    </comment>
    <comment ref="J517" authorId="0" shapeId="0" xr:uid="{00000000-0006-0000-0400-000002000000}">
      <text>
        <r>
          <rPr>
            <b/>
            <sz val="9"/>
            <color rgb="FF000000"/>
            <rFont val="Tahoma"/>
            <family val="2"/>
          </rPr>
          <t>Edmond Bangani:</t>
        </r>
        <r>
          <rPr>
            <sz val="9"/>
            <color rgb="FF000000"/>
            <rFont val="Tahoma"/>
            <family val="2"/>
          </rPr>
          <t xml:space="preserve">
Alternative product</t>
        </r>
      </text>
    </comment>
  </commentList>
</comments>
</file>

<file path=xl/sharedStrings.xml><?xml version="1.0" encoding="utf-8"?>
<sst xmlns="http://schemas.openxmlformats.org/spreadsheetml/2006/main" count="2121" uniqueCount="839">
  <si>
    <t>UNIT</t>
  </si>
  <si>
    <t>QUANTITY</t>
  </si>
  <si>
    <t>RATE</t>
  </si>
  <si>
    <t>N/A</t>
  </si>
  <si>
    <t>Retention</t>
  </si>
  <si>
    <t>Date</t>
  </si>
  <si>
    <t>Waterproofing</t>
  </si>
  <si>
    <t>New</t>
  </si>
  <si>
    <t>GENERAL BUILDING &amp; ELECTRICAL WORKS  MAINTENANCE IN GORT VARIOUS SITE</t>
  </si>
  <si>
    <t>COC, CSCs, SCs AND DALPARK</t>
  </si>
  <si>
    <t>SECTION A - PRELIMINARIES AND GENERAL</t>
  </si>
  <si>
    <t>ITEM No.</t>
  </si>
  <si>
    <t>PAYMENT CLAUSE</t>
  </si>
  <si>
    <t>DESCRIPTION</t>
  </si>
  <si>
    <t>CONTRACT SUM</t>
  </si>
  <si>
    <t>TOTAL TO DATE</t>
  </si>
  <si>
    <t>COMMENTS</t>
  </si>
  <si>
    <t>AMOUNT            R            c</t>
  </si>
  <si>
    <t>AMOUNT         R            c</t>
  </si>
  <si>
    <t>SECTION A</t>
  </si>
  <si>
    <t>BILL NO. 1</t>
  </si>
  <si>
    <t>PRELIMINARIES AND GENERALS</t>
  </si>
  <si>
    <t>SUPPLIMENTARY PREAMBLES</t>
  </si>
  <si>
    <t>For Preambles, see "Model Preambles for Trades (2008 Edition) and Supplementary Preambles as specified in the Trades.</t>
  </si>
  <si>
    <t>Items supplied by the Company</t>
  </si>
  <si>
    <t>Where in the description of an item, the phrase "Provided by the Company" appears, shall mean that ETC will provide such service free of charge to the Service Provider. Nonetheless, the Service Provider can price such items to include items which he deems necessary following his/her site inspection.</t>
  </si>
  <si>
    <t>The Company will provide the successful Service Provider with the following, free of charge to the Service Provider:</t>
  </si>
  <si>
    <t>1. Office space</t>
  </si>
  <si>
    <t>2. Temporary workshop</t>
  </si>
  <si>
    <t>3. Storage facility</t>
  </si>
  <si>
    <t>4. Office furniture</t>
  </si>
  <si>
    <t>5. Office printer</t>
  </si>
  <si>
    <t>6. Email domain set-up</t>
  </si>
  <si>
    <t>7. Office landline (to be used for Project calls, any calls recorded to be off-project business to be recovered from the Service Provider)</t>
  </si>
  <si>
    <t>8. Office Desktops and Laptops (Service provider to supply and install their own server)</t>
  </si>
  <si>
    <t>9. Water, Electricity and ablution facilities</t>
  </si>
  <si>
    <t>Notwithstanding any items listed in the bill items below, it is the Service Provider's responsibility to acquaint himself with the conditions of the sites and include any relevant items not listed in this Bill of Quantity as any additional claims will not be entertained, unless otherwise agreed.</t>
  </si>
  <si>
    <t>The Security item has been included in this Bill of Quantity for the purpose where the Service Provider has noticed the Company of any security threats on any of our sites and approved by the Company to deploy the security to be of a risk will it be certified for payment.</t>
  </si>
  <si>
    <t>Unless otherwise stated, the tenderer's rates to include profit and all overhead costs.</t>
  </si>
  <si>
    <t>FIXED CHARGE ITEMS</t>
  </si>
  <si>
    <t>Contractual obligations</t>
  </si>
  <si>
    <t>A1</t>
  </si>
  <si>
    <t>Surety Bond</t>
  </si>
  <si>
    <t>Sum</t>
  </si>
  <si>
    <t>Agreed, not applicable</t>
  </si>
  <si>
    <t>A2</t>
  </si>
  <si>
    <t>A3</t>
  </si>
  <si>
    <t>Alternative Retention Bond in lieu of Retention</t>
  </si>
  <si>
    <t>A4</t>
  </si>
  <si>
    <t>Warranty</t>
  </si>
  <si>
    <t>Agreed, to be only under time related</t>
  </si>
  <si>
    <t>A5</t>
  </si>
  <si>
    <t>Taxes, duties, permits</t>
  </si>
  <si>
    <t>A6</t>
  </si>
  <si>
    <t>Programming</t>
  </si>
  <si>
    <t>A7</t>
  </si>
  <si>
    <t>Other obligations (please list detail)</t>
  </si>
  <si>
    <t>Establishment and di-establishment of facilities on site</t>
  </si>
  <si>
    <t>Facilities for the Contractor</t>
  </si>
  <si>
    <t>A8</t>
  </si>
  <si>
    <t>Site Offices (provided by the Company)</t>
  </si>
  <si>
    <t>ICT Infrastructure Set-up (preparatory work)</t>
  </si>
  <si>
    <t>A9</t>
  </si>
  <si>
    <t>Workshop (space provided by the Company)</t>
  </si>
  <si>
    <t>Not applicable</t>
  </si>
  <si>
    <t>A10</t>
  </si>
  <si>
    <t>Ablution facilities (Provided by the Company)</t>
  </si>
  <si>
    <t>A11</t>
  </si>
  <si>
    <t>Storage facilities (Provided by the Company)</t>
  </si>
  <si>
    <t>A12</t>
  </si>
  <si>
    <t>Water supply (Provided by the Company)</t>
  </si>
  <si>
    <t>A13</t>
  </si>
  <si>
    <t>Electrical supply (provided by the Company)</t>
  </si>
  <si>
    <t>A14</t>
  </si>
  <si>
    <t>Communications (Office Telephones, email domain, desk and laptops provided by the Company, excluding mobile devices)</t>
  </si>
  <si>
    <t>3 X Laptops, Software, &amp; Configuration</t>
  </si>
  <si>
    <t>A15</t>
  </si>
  <si>
    <t>Training of administration staff for Hardcat Software</t>
  </si>
  <si>
    <t>A16</t>
  </si>
  <si>
    <t>Dealing with traffic</t>
  </si>
  <si>
    <t>Agreed to be under time related,</t>
  </si>
  <si>
    <t>A17</t>
  </si>
  <si>
    <t>Any other necessary contractors facilities (please specify)</t>
  </si>
  <si>
    <t>Tools, plant and equipment</t>
  </si>
  <si>
    <t>A18</t>
  </si>
  <si>
    <t>Tools and equipment (including calibration costs)</t>
  </si>
  <si>
    <t>Agreed, and increased under time related</t>
  </si>
  <si>
    <t>A19</t>
  </si>
  <si>
    <t>Scaffolding</t>
  </si>
  <si>
    <t>Agreed to be kept for transportation (12sites, quarterly)</t>
  </si>
  <si>
    <t>A20</t>
  </si>
  <si>
    <t>Other (please list)</t>
  </si>
  <si>
    <t>A21</t>
  </si>
  <si>
    <t>Not applicable, duplicate</t>
  </si>
  <si>
    <t>A22</t>
  </si>
  <si>
    <t>A23</t>
  </si>
  <si>
    <t>Dealing with subsurface water</t>
  </si>
  <si>
    <t>Agreed to be kept, and will be paid when it happens. Med-Tech to relook</t>
  </si>
  <si>
    <t>A24</t>
  </si>
  <si>
    <t>Hoists (telehandler, cherry-picker, scissor lifts, etc)</t>
  </si>
  <si>
    <t>A25</t>
  </si>
  <si>
    <t>Other fixed charges (please specify)</t>
  </si>
  <si>
    <t>Workshop</t>
  </si>
  <si>
    <t>A26</t>
  </si>
  <si>
    <t>Health and Safety</t>
  </si>
  <si>
    <t>A27</t>
  </si>
  <si>
    <t>General health and Safety obligations</t>
  </si>
  <si>
    <t>A28</t>
  </si>
  <si>
    <t>Risk assessments</t>
  </si>
  <si>
    <t>A29</t>
  </si>
  <si>
    <t>Health and safety files, plans and other</t>
  </si>
  <si>
    <t xml:space="preserve">Compilation of Site Specific Safety File </t>
  </si>
  <si>
    <t>A30</t>
  </si>
  <si>
    <t>Trainings, inductions, etc</t>
  </si>
  <si>
    <t>H&amp;S Training (i.e. Risk Assessment, Working at Heights, Fire Fighter, First Aider)</t>
  </si>
  <si>
    <t>A31</t>
  </si>
  <si>
    <t>Medical assessment of employees</t>
  </si>
  <si>
    <t>Medical Assessments for entire staff</t>
  </si>
  <si>
    <t>A32</t>
  </si>
  <si>
    <t>Personnel Protective Equipment (PPE)</t>
  </si>
  <si>
    <t>Corporate Uniform</t>
  </si>
  <si>
    <t>A33</t>
  </si>
  <si>
    <t>Dealing with demarcations and barricading</t>
  </si>
  <si>
    <t>A34</t>
  </si>
  <si>
    <t>All other costs to comply with requirements of OHS Act and Health and Safety specification</t>
  </si>
  <si>
    <t>Dealing with unforeseen safety issues</t>
  </si>
  <si>
    <t>Transport and Traveling (list full details)</t>
  </si>
  <si>
    <t>A35</t>
  </si>
  <si>
    <t>Buckie's</t>
  </si>
  <si>
    <t>A36</t>
  </si>
  <si>
    <t>1 ton LDV</t>
  </si>
  <si>
    <t>A37</t>
  </si>
  <si>
    <t>5 ton Truck</t>
  </si>
  <si>
    <t>A38</t>
  </si>
  <si>
    <t>7 ton Truck</t>
  </si>
  <si>
    <t>A39</t>
  </si>
  <si>
    <t>Tractor &amp; Trailer</t>
  </si>
  <si>
    <t>A40</t>
  </si>
  <si>
    <t>Microbus</t>
  </si>
  <si>
    <t>A41</t>
  </si>
  <si>
    <t>Bus</t>
  </si>
  <si>
    <t>A42</t>
  </si>
  <si>
    <t>Other Fixed Charge Items</t>
  </si>
  <si>
    <t>A43</t>
  </si>
  <si>
    <t>A44</t>
  </si>
  <si>
    <t>A45</t>
  </si>
  <si>
    <t>A46</t>
  </si>
  <si>
    <t>TOTAL FOR FIXED P&amp;G's</t>
  </si>
  <si>
    <t>VALUE-RELATED CHARGE ITEMS</t>
  </si>
  <si>
    <t>A47</t>
  </si>
  <si>
    <t>A48</t>
  </si>
  <si>
    <t>A49</t>
  </si>
  <si>
    <t>A50</t>
  </si>
  <si>
    <t>A51</t>
  </si>
  <si>
    <t>A52</t>
  </si>
  <si>
    <t>A53</t>
  </si>
  <si>
    <t>Establishment of facilities on site</t>
  </si>
  <si>
    <t>A54</t>
  </si>
  <si>
    <t>A55</t>
  </si>
  <si>
    <t>A56</t>
  </si>
  <si>
    <t>A57</t>
  </si>
  <si>
    <t>A58</t>
  </si>
  <si>
    <t>A59</t>
  </si>
  <si>
    <t>A60</t>
  </si>
  <si>
    <t>A61</t>
  </si>
  <si>
    <t>Setting out of the works</t>
  </si>
  <si>
    <t>A62</t>
  </si>
  <si>
    <t>A63</t>
  </si>
  <si>
    <t>A64</t>
  </si>
  <si>
    <t>A65</t>
  </si>
  <si>
    <t>A66</t>
  </si>
  <si>
    <t>A67</t>
  </si>
  <si>
    <t>A68</t>
  </si>
  <si>
    <t>A69</t>
  </si>
  <si>
    <t>A70</t>
  </si>
  <si>
    <t>A71</t>
  </si>
  <si>
    <t>Other value-related item Charges (please specify)</t>
  </si>
  <si>
    <t>A72</t>
  </si>
  <si>
    <t>A73</t>
  </si>
  <si>
    <t>A74</t>
  </si>
  <si>
    <t>A75</t>
  </si>
  <si>
    <t>A76</t>
  </si>
  <si>
    <t>A77</t>
  </si>
  <si>
    <t>A78</t>
  </si>
  <si>
    <t>A79</t>
  </si>
  <si>
    <t>A80</t>
  </si>
  <si>
    <t>A81</t>
  </si>
  <si>
    <t>A82</t>
  </si>
  <si>
    <t>A83</t>
  </si>
  <si>
    <t>A84</t>
  </si>
  <si>
    <t>A85</t>
  </si>
  <si>
    <t>A86</t>
  </si>
  <si>
    <t>A88</t>
  </si>
  <si>
    <t>Other value related charges</t>
  </si>
  <si>
    <t>A90</t>
  </si>
  <si>
    <t>A91</t>
  </si>
  <si>
    <t>TOTAL FOR VALUE RELATED P&amp;G'S</t>
  </si>
  <si>
    <t>TIME RELATED CHARGE ITEMS</t>
  </si>
  <si>
    <t>A92</t>
  </si>
  <si>
    <t>Months</t>
  </si>
  <si>
    <t>A93</t>
  </si>
  <si>
    <t>A94</t>
  </si>
  <si>
    <t>A95</t>
  </si>
  <si>
    <t>Painting, COC, Waterproofing, etc.</t>
  </si>
  <si>
    <t>A96</t>
  </si>
  <si>
    <t>A97</t>
  </si>
  <si>
    <t>A98</t>
  </si>
  <si>
    <t>A99</t>
  </si>
  <si>
    <t>A100</t>
  </si>
  <si>
    <t>A101</t>
  </si>
  <si>
    <t>A102</t>
  </si>
  <si>
    <t>A103</t>
  </si>
  <si>
    <t>A104</t>
  </si>
  <si>
    <t>A105</t>
  </si>
  <si>
    <t>Cell phones &amp; Modem</t>
  </si>
  <si>
    <t>Communications ( Airtime &amp; Data)</t>
  </si>
  <si>
    <t>A106</t>
  </si>
  <si>
    <t>A107</t>
  </si>
  <si>
    <t>A108</t>
  </si>
  <si>
    <t>A109</t>
  </si>
  <si>
    <t>Tools &amp; Consumables</t>
  </si>
  <si>
    <t>A110</t>
  </si>
  <si>
    <t>Equipment Hire &amp; Erection at 12 x Sites</t>
  </si>
  <si>
    <t>A111</t>
  </si>
  <si>
    <t>A112</t>
  </si>
  <si>
    <t>A113</t>
  </si>
  <si>
    <t>A114</t>
  </si>
  <si>
    <t>A115</t>
  </si>
  <si>
    <t>Equipment Hire, Crane Truck &amp; Cherry-Picker</t>
  </si>
  <si>
    <t>A116</t>
  </si>
  <si>
    <t>Other time-related item Charges (please specify)</t>
  </si>
  <si>
    <t>Cherry Picker 170SD 17Meter</t>
  </si>
  <si>
    <t>Days</t>
  </si>
  <si>
    <t>Cherry Picker 2500EB02 25Meter</t>
  </si>
  <si>
    <t>A117</t>
  </si>
  <si>
    <t>A118</t>
  </si>
  <si>
    <t>A119</t>
  </si>
  <si>
    <t>A120</t>
  </si>
  <si>
    <t>A121</t>
  </si>
  <si>
    <t>A122</t>
  </si>
  <si>
    <t>Provision for Labour Turn-Over</t>
  </si>
  <si>
    <t>A123</t>
  </si>
  <si>
    <t>A124</t>
  </si>
  <si>
    <t>A125</t>
  </si>
  <si>
    <t>A126</t>
  </si>
  <si>
    <t>Bakkie's</t>
  </si>
  <si>
    <t>4 bakkies</t>
  </si>
  <si>
    <t>A127</t>
  </si>
  <si>
    <t>A128</t>
  </si>
  <si>
    <t>A129</t>
  </si>
  <si>
    <t>N/A - Provided for under hoists</t>
  </si>
  <si>
    <t>A130</t>
  </si>
  <si>
    <t>A131</t>
  </si>
  <si>
    <t>A132</t>
  </si>
  <si>
    <t>A133</t>
  </si>
  <si>
    <t>Other Time Related item charges</t>
  </si>
  <si>
    <t>A134</t>
  </si>
  <si>
    <t>Security when necessary (paid on proof request, notification of risk and proof payment)</t>
  </si>
  <si>
    <t>Agreed</t>
  </si>
  <si>
    <t>A135</t>
  </si>
  <si>
    <t>A136</t>
  </si>
  <si>
    <t>A137</t>
  </si>
  <si>
    <t>Supervision (full details required as per proposed organogram)</t>
  </si>
  <si>
    <t>A138</t>
  </si>
  <si>
    <t>Quality Control Specialist</t>
  </si>
  <si>
    <t>Market related</t>
  </si>
  <si>
    <t>A139</t>
  </si>
  <si>
    <t>Building Maintenance Supervisor</t>
  </si>
  <si>
    <t>A140</t>
  </si>
  <si>
    <t>Facilities Manager</t>
  </si>
  <si>
    <t>A141</t>
  </si>
  <si>
    <t>Electricians (minimum not less than 4)</t>
  </si>
  <si>
    <t>A145</t>
  </si>
  <si>
    <t>Handymen (minimum not less than 5, to comprise of at least skilled, semi-skilled and unskilled)</t>
  </si>
  <si>
    <t>A146</t>
  </si>
  <si>
    <t>Call Centre Agents (minimum not less than 3 agents)</t>
  </si>
  <si>
    <t>A147</t>
  </si>
  <si>
    <t>Administration function</t>
  </si>
  <si>
    <t>A148</t>
  </si>
  <si>
    <t>Safety Officer (as required)</t>
  </si>
  <si>
    <t>A149</t>
  </si>
  <si>
    <t>Over-time charges on the above</t>
  </si>
  <si>
    <t>A150</t>
  </si>
  <si>
    <t>Other (please list) - Scaffold Erector x 2</t>
  </si>
  <si>
    <t>A151</t>
  </si>
  <si>
    <t>Other (please list) - Scaffold Inspector</t>
  </si>
  <si>
    <t>A152</t>
  </si>
  <si>
    <t>A153</t>
  </si>
  <si>
    <t>Escalation</t>
  </si>
  <si>
    <t>%age</t>
  </si>
  <si>
    <t>TOTAL FOR TIME RELATED P&amp;G'ST</t>
  </si>
  <si>
    <t>R</t>
  </si>
  <si>
    <t>SECTION C - CONTINGENCIES</t>
  </si>
  <si>
    <t>SECTION C</t>
  </si>
  <si>
    <t>CONTINGENCY</t>
  </si>
  <si>
    <t>BILL No. 1</t>
  </si>
  <si>
    <t>BUILDING &amp; ELECTRICAL WORK</t>
  </si>
  <si>
    <t>Payment Clause:</t>
  </si>
  <si>
    <t xml:space="preserve">PC-ALT101: Any work which exceeds R2000.00 when valued using the Bill of Quantity task rates shall be paid as per the Bill of Quantity task rates. </t>
  </si>
  <si>
    <t>PC-ALT102 :Any work that does not exceed R2000.00 when valued using Bill of Quantity task rates shall be valued and paid as per daywork rates for labour and material costs shall be withdrawn from the budgetary allowances plus contractor's mark-up.</t>
  </si>
  <si>
    <t>PC-ALT103: Any work that is not specified in any section of this Bill of Quantities shall be paid on agreed rates of the work of similar nature to what exists in this Bill of Quantities. Where there is not work of similar nature, the Service Provider shall submit the invoice for material and time sheet for labour indicating the duration for which the task was executed. The Service Provider shall be entitled to mark-up as indicated in this Bill of Quantities.</t>
  </si>
  <si>
    <t>N/a</t>
  </si>
  <si>
    <t>B1.1.</t>
  </si>
  <si>
    <t>PC-ALT101</t>
  </si>
  <si>
    <t>No</t>
  </si>
  <si>
    <t>No.</t>
  </si>
  <si>
    <t>Add mark-up on the above</t>
  </si>
  <si>
    <t>TOTAL FOR CONTINGENCIES</t>
  </si>
  <si>
    <t>SECTION B - BUILDING AND ELECTRICAL WORKS</t>
  </si>
  <si>
    <t>Ticket no.</t>
  </si>
  <si>
    <t>Site</t>
  </si>
  <si>
    <t>Site Name</t>
  </si>
  <si>
    <t>Overtime Y/N</t>
  </si>
  <si>
    <t>Calender Week</t>
  </si>
  <si>
    <t>Material Used</t>
  </si>
  <si>
    <t>KM</t>
  </si>
  <si>
    <t>Labour</t>
  </si>
  <si>
    <t>Hours</t>
  </si>
  <si>
    <t>SECTION B</t>
  </si>
  <si>
    <t>BUILDING  AND ELECTRICAL WORKS</t>
  </si>
  <si>
    <t>ALTERATIONS</t>
  </si>
  <si>
    <t>Before submitting his tender the Service Provider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</si>
  <si>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</si>
  <si>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</si>
  <si>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General</t>
  </si>
  <si>
    <t>Water supply pipes and other piping in ground that may be encountered and found necessary to disconnect or cut, shall be effectually stopped off or grubbed up and removed, and any new connections that may be necessary shall be made with proper fittings to the satisfaction of the principal agent</t>
  </si>
  <si>
    <t>Unless otherwise described all materials are to become the property of the contractor and are to be removed from the site</t>
  </si>
  <si>
    <t>Breaking down and removing brickwork etc</t>
  </si>
  <si>
    <t>Mass brickwork</t>
  </si>
  <si>
    <t>m3</t>
  </si>
  <si>
    <t>B1.2.</t>
  </si>
  <si>
    <t>Half brick walls</t>
  </si>
  <si>
    <t>m2</t>
  </si>
  <si>
    <t>B1.3.</t>
  </si>
  <si>
    <t>One brick walls</t>
  </si>
  <si>
    <t>330mm Hollow walls of two half brick skins</t>
  </si>
  <si>
    <t>Taking out and removing doors, windows, etc from brickwork</t>
  </si>
  <si>
    <t>Taking out and removing doors, windows, etc, including thresholds, sills, etc (building up openings and making good finishes elsewhere)</t>
  </si>
  <si>
    <t>B1.4.</t>
  </si>
  <si>
    <t>Timber single door and frame not exceeding 2,5m²</t>
  </si>
  <si>
    <t>B1.5.</t>
  </si>
  <si>
    <t>Timber double door and frame exceeding 2,5m² and not exceeding 5m²</t>
  </si>
  <si>
    <t>B1.6.</t>
  </si>
  <si>
    <t>Timber single door and steel frame not exceeding 2,5m²</t>
  </si>
  <si>
    <t>B1.7.</t>
  </si>
  <si>
    <t>Timber double door and steel frame exceeding 2,5m² and not exceeding 5m²</t>
  </si>
  <si>
    <t>B1.8.</t>
  </si>
  <si>
    <t>Glazed aluminium window not exceeding 2,5m²</t>
  </si>
  <si>
    <t>B1.9.</t>
  </si>
  <si>
    <t>Glazed aluminium window exceeding 2,5m² and not exceeding  5m²</t>
  </si>
  <si>
    <t>B1.10.</t>
  </si>
  <si>
    <t>Glazed aluminium window exceeding 5m² and not exceeding 7.5m²</t>
  </si>
  <si>
    <t>Taking down and removing roofs, floors, panelling, ceilings, partitions, etc</t>
  </si>
  <si>
    <t>B1.11</t>
  </si>
  <si>
    <t>Corrugated sheet steel roof covering and timber purlins</t>
  </si>
  <si>
    <t>B1.12.</t>
  </si>
  <si>
    <t>Gypsum plasterboard ceilings, including timber brandering, cornices, etc</t>
  </si>
  <si>
    <t>B1.13.</t>
  </si>
  <si>
    <t>Flush plastered gypsum plasterboard suspended ceilings, including suspension grid, hangers, cornices, etc</t>
  </si>
  <si>
    <t>B1.14.</t>
  </si>
  <si>
    <t>Acoustic tile suspended ceilings, including suspension grid, hangers, cornices, etc</t>
  </si>
  <si>
    <t>B1.15.</t>
  </si>
  <si>
    <t>Drywall partitions exceeding 1.5m and not exceeding 5m high, including doors, glazed borrowed lights, etc</t>
  </si>
  <si>
    <t>m</t>
  </si>
  <si>
    <t>Taking up and removing wood block floor coverings, vinyl floor coverings, carpets, etc and preparing screeds for new floor coverings</t>
  </si>
  <si>
    <t>B1.16.</t>
  </si>
  <si>
    <t>Wood block floor covering</t>
  </si>
  <si>
    <t>B1.17.</t>
  </si>
  <si>
    <t>Vinyl tile floor covering</t>
  </si>
  <si>
    <t>B1.18.</t>
  </si>
  <si>
    <t>Vinyl sheet floor covering with welded joints</t>
  </si>
  <si>
    <t>B1.19.</t>
  </si>
  <si>
    <t>Carpet tile floor covering</t>
  </si>
  <si>
    <t>Taking out and removing ironmongery</t>
  </si>
  <si>
    <t>B1.20.</t>
  </si>
  <si>
    <t>Mortice lockset from timber door</t>
  </si>
  <si>
    <t>B1.21.</t>
  </si>
  <si>
    <t>Door closer from timber door and frame</t>
  </si>
  <si>
    <t>B1.22.</t>
  </si>
  <si>
    <t>Towel rail not exceeding 2mm long from wall</t>
  </si>
  <si>
    <t>B1.23.</t>
  </si>
  <si>
    <t>Toilet paper holder from wall</t>
  </si>
  <si>
    <t>B1.24.</t>
  </si>
  <si>
    <t>Hat and coat hook from wall</t>
  </si>
  <si>
    <t>B1.25.</t>
  </si>
  <si>
    <t>Taking out/off and removing sundry metalwork</t>
  </si>
  <si>
    <t>Hacking up/off and removing ceramic tiles including  removing mortar bed or adhesive from concrete or brickwork and preparing surfaces for new screed, plaster, tile finish, etc</t>
  </si>
  <si>
    <t>B1.26.</t>
  </si>
  <si>
    <t>Tiles to floors</t>
  </si>
  <si>
    <t>B1.27.</t>
  </si>
  <si>
    <t>Tiles to treads and risers of stairs</t>
  </si>
  <si>
    <t>B1.28.</t>
  </si>
  <si>
    <t>Tiles to walls</t>
  </si>
  <si>
    <t>B1.29.</t>
  </si>
  <si>
    <t>Tile skirtings 100-150mm high</t>
  </si>
  <si>
    <t>Taking out and removing sanitary fittings, tanks, geysers, etc, including disconnecting from pipes, traps, etc and making good floor and wall finishes (making good tiling and paintwork elsewhere)</t>
  </si>
  <si>
    <t>B1.30.</t>
  </si>
  <si>
    <t>Stainless steel sink and drainer from timber cupboard</t>
  </si>
  <si>
    <t>B1.31.</t>
  </si>
  <si>
    <t>Vitreous china wash hand basin</t>
  </si>
  <si>
    <t>B1.32.</t>
  </si>
  <si>
    <t>Vitreous china WC pan with cistern and flush pipe</t>
  </si>
  <si>
    <t>B1.33.</t>
  </si>
  <si>
    <t>Vitreous china WC pan with flush valve and flush pipe</t>
  </si>
  <si>
    <t>B1.34.</t>
  </si>
  <si>
    <t>Vitreous china wall hung urinal with flush valve and flush pipe</t>
  </si>
  <si>
    <t>Taking out/off and removing glass and mirrors</t>
  </si>
  <si>
    <t>B1.35.</t>
  </si>
  <si>
    <t>Glass from aluminium windows with beads, including cleaning out rebates and preparing for new glass</t>
  </si>
  <si>
    <t>B1.36.</t>
  </si>
  <si>
    <t>Glass from steel windows, including cleaning out rebates and preparing for new glass</t>
  </si>
  <si>
    <t>B1.37.</t>
  </si>
  <si>
    <t>Mirror 600 x 900mm high from wall</t>
  </si>
  <si>
    <t>Dayworks for work that is equal to or less than R2000.00</t>
  </si>
  <si>
    <t>B1.38.</t>
  </si>
  <si>
    <t>PC-ALT102</t>
  </si>
  <si>
    <t>Skilled labour</t>
  </si>
  <si>
    <t>Hrs</t>
  </si>
  <si>
    <t>B1.39.</t>
  </si>
  <si>
    <t>Semi-skilled labour</t>
  </si>
  <si>
    <t>B1.40.</t>
  </si>
  <si>
    <t>Unskilled labour</t>
  </si>
  <si>
    <t>Budgetary allowances</t>
  </si>
  <si>
    <t>B1.41.</t>
  </si>
  <si>
    <t>PC-ALT103</t>
  </si>
  <si>
    <t xml:space="preserve">Allow for a budgetary amount of R100 000.00 (Hundred Thousand Rands Only) for above building works </t>
  </si>
  <si>
    <t>B1.42.</t>
  </si>
  <si>
    <t>Allow for profit and overheads on the above</t>
  </si>
  <si>
    <t>%</t>
  </si>
  <si>
    <t>TOTAL FOR ALTERATIONS</t>
  </si>
  <si>
    <t>BILL No. 2</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</si>
  <si>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</si>
  <si>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</si>
  <si>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 xml:space="preserve">WATERPROOFING TO ROOFS, BASEMENTS, ETC </t>
  </si>
  <si>
    <t>One layer "Debigum SP4" waterproofing membrane, with 75mm side and 100mm end laps, torch-fusion sealed to and including bitumen primed surfaces to</t>
  </si>
  <si>
    <t>B2.1.</t>
  </si>
  <si>
    <t>Flat roofs</t>
  </si>
  <si>
    <t>B2.2.</t>
  </si>
  <si>
    <t>Flat roofs in patches</t>
  </si>
  <si>
    <t>Two coats aluminium paint to</t>
  </si>
  <si>
    <t>B2.3.</t>
  </si>
  <si>
    <t xml:space="preserve">SEALING STRIPS, JOINT SEALANTS, ETC </t>
  </si>
  <si>
    <t>Two-part coloured polysulphide sealing compound including backing cord, bond breaker, primer, etc. to match existing</t>
  </si>
  <si>
    <t>B2.4.</t>
  </si>
  <si>
    <t>10 x 10mm In vertical expansion joints including raking out expansion joint filler as necessary</t>
  </si>
  <si>
    <t>B2.5.</t>
  </si>
  <si>
    <t>Ditto but 12mm wide joints</t>
  </si>
  <si>
    <t>B2.6.</t>
  </si>
  <si>
    <t>B2.7.</t>
  </si>
  <si>
    <t>B2.8.</t>
  </si>
  <si>
    <t>B2.9.</t>
  </si>
  <si>
    <t xml:space="preserve">Allow for a budgetary amount of R20 000.00 (Twenty Thousand Rands Only) for above building works </t>
  </si>
  <si>
    <t>B2.10.</t>
  </si>
  <si>
    <t>TOTAL FOR WATERPROOFING</t>
  </si>
  <si>
    <t>BILL No. 3</t>
  </si>
  <si>
    <t>ROOF COVERINGS</t>
  </si>
  <si>
    <t>Before submitting his tender the bidder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</si>
  <si>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PROFILED METAL SHEETING AND ACCESSORIES</t>
  </si>
  <si>
    <t>Klip-lok Chromadek profile sheeting screwed to steel or timber purlins in</t>
  </si>
  <si>
    <t>B3.1.</t>
  </si>
  <si>
    <t>Roof covering with pitches not exceeding 25 degrees</t>
  </si>
  <si>
    <t>B3.2.</t>
  </si>
  <si>
    <t>Side cladding</t>
  </si>
  <si>
    <t>B3.3.</t>
  </si>
  <si>
    <t>Soffit cladding</t>
  </si>
  <si>
    <t>B3.4.</t>
  </si>
  <si>
    <t>Roof covering and side cladding to dormers, turrets, etc</t>
  </si>
  <si>
    <t>B3.5.</t>
  </si>
  <si>
    <t>Circular cutting</t>
  </si>
  <si>
    <t>ROOF INSULATION, ETC</t>
  </si>
  <si>
    <t>B3.6.</t>
  </si>
  <si>
    <t>75mm Non-combustible factorylite roof insulation with metalized foil fixed concurrent with roof sheeting including tightening the stringers</t>
  </si>
  <si>
    <t>B3.7.</t>
  </si>
  <si>
    <t>B3.8.</t>
  </si>
  <si>
    <t>B3.9.</t>
  </si>
  <si>
    <t>B3.10.</t>
  </si>
  <si>
    <t xml:space="preserve">Allow for a budgetary amount of R50 000.00 (Fifty Thousand Rands Only) for above building works </t>
  </si>
  <si>
    <t>B3.11.</t>
  </si>
  <si>
    <t>TOTAL FOR ROOF COVERINGS</t>
  </si>
  <si>
    <t>BILL No. 4</t>
  </si>
  <si>
    <t>CARPENTRY AND JOINERY</t>
  </si>
  <si>
    <t>TIMBER DOORS, WINDOWS, ETC</t>
  </si>
  <si>
    <t>DOORS ETC</t>
  </si>
  <si>
    <t>Standard Doors</t>
  </si>
  <si>
    <t>B4.1.</t>
  </si>
  <si>
    <t xml:space="preserve">Side hung semi-solid hollow core door, size 813 x 2 442mm high, hung to aluminium frame </t>
  </si>
  <si>
    <t>Fire Doors</t>
  </si>
  <si>
    <t>B4.2.</t>
  </si>
  <si>
    <t>Class A, 2hour fire resistant door size 1 800 x 2 140mm high with commercial veneer both sides with the external side covered with galvanised steel metal plate wrapped around and single rebated pressed steel door frame finished with red oxide plugged to and suitable for one brick walls with heavy butt hinges as manufacturer's specifications</t>
  </si>
  <si>
    <t>B4.3.</t>
  </si>
  <si>
    <t>Class B, 2hour fire resistant door size 1 800 x 2 140mm high with commercial veneer both sides with the external side covered with galvanised steel metal plate wrapped around and single rebated pressed steel door frame finished with red oxide plugged to and suitable for one brick walls with heavy butt hinges as manufacturer's specifications</t>
  </si>
  <si>
    <t>B4.4.</t>
  </si>
  <si>
    <t>Class C, 2hour fire resistant door size 1 800 x 2 140mm high with commercial veneer both sides with the external side covered with galvanised steel metal plate wrapped around and single rebated pressed steel door frame finished with red oxide plugged to and suitable for one brick walls with heavy butt hinges as manufacturer's specifications</t>
  </si>
  <si>
    <t>B4.5.</t>
  </si>
  <si>
    <t>Class D, 2hour fire resistant door size 1 800 x 2 140mm high with commercial veneer both sides with the external side covered with galvanised steel metal plate wrapped around and single rebated pressed steel door frame finished with red oxide plugged to and suitable for one brick walls with heavy butt hinges as manufacturer's specifications</t>
  </si>
  <si>
    <t>B4.6.</t>
  </si>
  <si>
    <t>Class A, 2hour fire resistant door size 813 x 2 032mm high with commercial veneer both sides with the external side covered with galvanised steel metal plate wrapped around and single rebated pressed steel door frame finished with red oxide plugged to and suitable for one brick walls with heavy butt hinges as manufacturer's specifications</t>
  </si>
  <si>
    <t>B4.7.</t>
  </si>
  <si>
    <t>Class B, 2hour fire resistant door size 813 x 2 032mm high with commercial veneer both sides with the external side covered with galvanised steel metal plate wrapped around and single rebated pressed steel door frame finished with red oxide plugged to and suitable for one brick walls with heavy butt hinges as manufacturer's specifications</t>
  </si>
  <si>
    <t>B4.8.</t>
  </si>
  <si>
    <t>Class C, 2hour fire resistant door size 813 x 2 032mm high with commercial veneer both sides with the external side covered with galvanised steel metal plate wrapped around and single rebated pressed steel door frame finished with red oxide plugged to and suitable for one brick walls with heavy butt hinges as manufacturer's specifications</t>
  </si>
  <si>
    <t>B4.9.</t>
  </si>
  <si>
    <t>Class D, 2hour fire resistant door size 813 x 2 032mm high with commercial veneer both sides with the external side covered with galvanised steel metal plate wrapped around and single rebated pressed steel door frame finished with red oxide plugged to and suitable for one brick walls with heavy butt hinges as manufacturer's specifications</t>
  </si>
  <si>
    <t>B4.10.</t>
  </si>
  <si>
    <t>B4.11.</t>
  </si>
  <si>
    <t>B4.12.</t>
  </si>
  <si>
    <t>B4.13.</t>
  </si>
  <si>
    <t>B4.14.</t>
  </si>
  <si>
    <t>add Mark-up on the above</t>
  </si>
  <si>
    <t>TOTAL FOR CARPENTRY &amp; JOINERY</t>
  </si>
  <si>
    <t>BILL No. 5</t>
  </si>
  <si>
    <t>CEILINGS AND PARTITION</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</si>
  <si>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</si>
  <si>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</si>
  <si>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</si>
  <si>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Ceilings</t>
  </si>
  <si>
    <t>Unless otherwise described ceilings shall be deemed to be horizontal</t>
  </si>
  <si>
    <t>Bulkheads</t>
  </si>
  <si>
    <t>Unless otherwise described bulkheads shall be deemed to be horizontal along the length. Any drop down ceiling in soffits exceed 1 200mm wide shall be measured under flush plaster ceiling</t>
  </si>
  <si>
    <t>Steel components</t>
  </si>
  <si>
    <t>All steel components for ceilings, partitions, etc are to be galvanised in accordance with SANS 121</t>
  </si>
  <si>
    <t xml:space="preserve">SUSPENDED CEILINGS </t>
  </si>
  <si>
    <t>9-12.5mm Taper edge "Gyprock" gypsum plasterboard  screwed to and including "Donn" screw-up suspension system  with "RhinoTape" over joints and the whole finished with  "RhinoLite" gypsum skim plaster trowelled to a smooth polished surface</t>
  </si>
  <si>
    <t>B5.1.</t>
  </si>
  <si>
    <t>Horizontal ceilings suspended not exceeding 1m below timber purlins at 1.20m centres (trusses at 0.70m centres)</t>
  </si>
  <si>
    <t>B5.2.</t>
  </si>
  <si>
    <t>Ditto but below concrete slabs</t>
  </si>
  <si>
    <t>B5.3.</t>
  </si>
  <si>
    <t>Horizontal ceilings suspended exceeding 1m and not exceeding 2m below timber purlins at 1.20m centres (trusses at 0.70m centres)</t>
  </si>
  <si>
    <t>B5.4.</t>
  </si>
  <si>
    <t>B5.5.</t>
  </si>
  <si>
    <t>Vertical ceilings suspended not exceeding 1m below timber purlins at 1.20m centres (trusses at 0.70m centres)</t>
  </si>
  <si>
    <t>B5.6.</t>
  </si>
  <si>
    <t>B5.7.</t>
  </si>
  <si>
    <t>Vertical ceilings suspended exceeding 1m and not exceeding 2m below timber purlins at 1.20m centres (trusses at 0.70m centres)</t>
  </si>
  <si>
    <t>B5.8.</t>
  </si>
  <si>
    <t>B5.9.</t>
  </si>
  <si>
    <t>Horizontal bulkheads not exceeding 300mm wide</t>
  </si>
  <si>
    <t>B5.10.</t>
  </si>
  <si>
    <t>Ditto but exceeding 300mm and not exceeding 500mm wide</t>
  </si>
  <si>
    <t>B5.11.</t>
  </si>
  <si>
    <t>Ditto but exceeding 500mm and not exceeding 700mm wide</t>
  </si>
  <si>
    <t>B5.12.</t>
  </si>
  <si>
    <t>Ditto but exceeding 700mm and not exceeding 900mm wide</t>
  </si>
  <si>
    <t>B5.13.</t>
  </si>
  <si>
    <t>Ditto but exceeding 900mm and not exceeding 1200mm wide</t>
  </si>
  <si>
    <t>B5.14.</t>
  </si>
  <si>
    <t>Vertical bulkheads not exceeding 300mm high</t>
  </si>
  <si>
    <t>B5.15.</t>
  </si>
  <si>
    <t>Ditto but exceeding 300mm and not exceeding 500mm high</t>
  </si>
  <si>
    <t>B5.16.</t>
  </si>
  <si>
    <t>Ditto but exceeding 500mm and not exceeding 700mm high</t>
  </si>
  <si>
    <t>B5.17.</t>
  </si>
  <si>
    <t>Ditto but exceeding 700mm and not exceeding 900mm wide high</t>
  </si>
  <si>
    <t>B5.18.</t>
  </si>
  <si>
    <t>Ditto but exceeding 900mm and not exceeding 1200mm wide high</t>
  </si>
  <si>
    <t>B5.19.</t>
  </si>
  <si>
    <t>Extra over ceilings for opening for 75-150mm diameter downlighter</t>
  </si>
  <si>
    <t>1200 x 600mm White laid-in cellulose-fibre "lay-in" acoustic bevel edge ceiling tiles on a recessed suspended "Donn" exposed grid system complete with main tees, cross tees, etc</t>
  </si>
  <si>
    <t>B5.20</t>
  </si>
  <si>
    <t>B5.21.</t>
  </si>
  <si>
    <t>B5.22.</t>
  </si>
  <si>
    <t>B5.23.</t>
  </si>
  <si>
    <t>B5.24.</t>
  </si>
  <si>
    <t>B5.25.</t>
  </si>
  <si>
    <t>B5.26.</t>
  </si>
  <si>
    <t>B5.27.</t>
  </si>
  <si>
    <t>B5.28.</t>
  </si>
  <si>
    <t>Extra over ceilings for opening for 75-150mm diameter smoke detector</t>
  </si>
  <si>
    <t>B5.29.</t>
  </si>
  <si>
    <t>Extra over ceilings for opening for 600 x 600mm mechanical diffuser</t>
  </si>
  <si>
    <t>B5.30.</t>
  </si>
  <si>
    <t>Extra over ceilings for opening for 600 x 1 200m light fitting</t>
  </si>
  <si>
    <t>Sundries</t>
  </si>
  <si>
    <t xml:space="preserve">"DonnCeil" pre-painted cornices to suspended ceilings </t>
  </si>
  <si>
    <t>B5.31.</t>
  </si>
  <si>
    <t>47 x 35mm "SM25" shadow line wall angles, nailed</t>
  </si>
  <si>
    <t>B5.32.</t>
  </si>
  <si>
    <t>Shadow line plaster trims for 12.5mm ceilings, nailed</t>
  </si>
  <si>
    <t>DRYWALL PARTITIONING, JOINERY AND PAINTWORK</t>
  </si>
  <si>
    <t>B5.33.</t>
  </si>
  <si>
    <t>2 500mm High partition wall comprising of 12,5mm thick plasterboards on both sides of 63,5mm wide drywall Ultra stud system including top track screwed to suspended and bottom tracks to covered floor, studs, etc plastered with one coat rhinoclide on both sides including covering joints with tape and plastered</t>
  </si>
  <si>
    <t>B5.34.</t>
  </si>
  <si>
    <t>Extra over partitioning for abutments joining or against the brick plastered walls or concrete or existing drywall</t>
  </si>
  <si>
    <t>B5.35.</t>
  </si>
  <si>
    <t>3 000mm High partition wall comprising of 12,5mm thick plasterboards on both sides of 63,5mm wide drywall Ultra stud system including top track screwed to suspended and bottom tracks to covered floor, studs, etc plastered with one coat rhinoclide on both sides including covering joints with tape and plastered</t>
  </si>
  <si>
    <t>B5.36.</t>
  </si>
  <si>
    <t>B5.37.</t>
  </si>
  <si>
    <t>4 000mm High partition wall comprising of 12,5mm thick plasterboards on both sides of 63,5mm wide drywall Ultra stud system including top track screwed to suspended and bottom tracks to covered floor, studs, etc plastered with one coat rhinoclide on both sides including covering joints with tape and plastered</t>
  </si>
  <si>
    <t>B5.38.</t>
  </si>
  <si>
    <t>B5.39.</t>
  </si>
  <si>
    <t>5 000mm High partition wall comprising of 12,5mm thick plasterboards on both sides of 63,5mm wide drywall Ultra stud system including top track screwed to suspended and bottom tracks to covered floor, studs, etc plastered with one coat rhinoclide on both sides including covering joints with tape and plastered</t>
  </si>
  <si>
    <t>B5.40</t>
  </si>
  <si>
    <t>B5.41.</t>
  </si>
  <si>
    <t>Extra Over partitioning for standard side hung hollow core door, size 813 x 2 442mm high, consisting of aluminium frame suitable for the door (Colour: Charcoal) with aluminium framed side light size 560 x 2 442mm high glazed with 6,38mm thick safety glass to match existing, and door hung with hinges complete.(overall size 1 450 x 2 442 mm high opening)</t>
  </si>
  <si>
    <t>B5.42.</t>
  </si>
  <si>
    <t>Extra Over partitioning for standard side hung hollow core door, size 1 800 x 2 442mm high, consisting of aluminium frame suitable for the door (Colour: Charcoal) to match existing, and door hung with hinges complete.</t>
  </si>
  <si>
    <t>B5.43.</t>
  </si>
  <si>
    <t>Extra over partitioning for aluminium panels size approximately 1200x250mm high (Colour: Charcoal)</t>
  </si>
  <si>
    <t xml:space="preserve">ATTIC STOCK (PROVISIONAL) </t>
  </si>
  <si>
    <t xml:space="preserve">Supply and hand over to the employer at completion of the  contract ceiling panels securely boxed and marked </t>
  </si>
  <si>
    <t>B5.44.</t>
  </si>
  <si>
    <t xml:space="preserve">1200 x 600mm White laid-in cellulose-fibre "lay-in" acoustic bevel edge ceiling tiles </t>
  </si>
  <si>
    <t>B5.45.</t>
  </si>
  <si>
    <t>B5.46.</t>
  </si>
  <si>
    <t>B5.47.</t>
  </si>
  <si>
    <t>B5.48.</t>
  </si>
  <si>
    <t xml:space="preserve">Allow for a budgetary amount of R200 000.00 (Two Hundred Thousand Rands Only) for above building works </t>
  </si>
  <si>
    <t>B5.49.</t>
  </si>
  <si>
    <t>TOTAL FOR CEILINGS &amp; PARTITIONS</t>
  </si>
  <si>
    <t>BILL No. 6</t>
  </si>
  <si>
    <t>FLOOR COVERINGS</t>
  </si>
  <si>
    <t xml:space="preserve">FLOOR COVERINGS </t>
  </si>
  <si>
    <t>500 x 500mm "NEXUS" or similar approved "Base Line" Nexbac Carpet Tiles "Colour: Squash" laid in to floors including all adhesives</t>
  </si>
  <si>
    <t>B6.1.</t>
  </si>
  <si>
    <t>To floors</t>
  </si>
  <si>
    <t>B6.2.</t>
  </si>
  <si>
    <t xml:space="preserve">500 x 500mm "NEXUS" or similar approved "Base Line" Nexbac Carpet Tiles "Colour: Squash" </t>
  </si>
  <si>
    <t>B6.3.</t>
  </si>
  <si>
    <t>B6.4.</t>
  </si>
  <si>
    <t>B6.5.</t>
  </si>
  <si>
    <t>B6.7.</t>
  </si>
  <si>
    <t xml:space="preserve">Allow for a budgetary amount of R100 000.00 (One Hundred Thousand Rands Only) for above building works </t>
  </si>
  <si>
    <t>B6.8.</t>
  </si>
  <si>
    <t>TOTAL FOR FLOOR COVERINGS</t>
  </si>
  <si>
    <t>BILL No. 7</t>
  </si>
  <si>
    <t>IRONMONGERY</t>
  </si>
  <si>
    <t>"ASSA ABLOY"</t>
  </si>
  <si>
    <t>B7.1.</t>
  </si>
  <si>
    <t>"ASSA ABLOY" stainless steel off-set pull door handles on rose with escutcheons.</t>
  </si>
  <si>
    <t>B7.2.</t>
  </si>
  <si>
    <t>"ASSA ABLOY" stainless steel lock set on rose.</t>
  </si>
  <si>
    <t>B7.3.</t>
  </si>
  <si>
    <t>"ASSA ABLOY" double cylinder lock.</t>
  </si>
  <si>
    <t>B7.4.</t>
  </si>
  <si>
    <t>"ASSA ABLOY" stainless steel door stop floor mounted type.</t>
  </si>
  <si>
    <t>B7.5.</t>
  </si>
  <si>
    <t xml:space="preserve"> Ably lock type "AT03 all as per ironmongery schedule( 88 FF-D, 89 FF-D, 94 FF-D, 92 GF-D, 101 GF-D, 102 GF-D, Blank)</t>
  </si>
  <si>
    <t>B7.6.</t>
  </si>
  <si>
    <t>Ably lock type "AT06 all as per ironmongery schedule( 103 GF-D)</t>
  </si>
  <si>
    <t>B7.7.</t>
  </si>
  <si>
    <t>Ably lock type "AT03) all as per ironmongery schedule( 100 GF-D)</t>
  </si>
  <si>
    <t>B7.8.</t>
  </si>
  <si>
    <t>Ably lock type "AT10) all as per ironmongery schedule( 97 GF-D, 106 GF-D, 107 GF-D, 108 GF-D, 109 GF-D, 110 GF-D, 111 GF-D, 112 GF-D)</t>
  </si>
  <si>
    <t>B7.9.</t>
  </si>
  <si>
    <t>Ably lock type "AT11) all as per ironmongery schedule(105 GF-D)</t>
  </si>
  <si>
    <t>B7.10.</t>
  </si>
  <si>
    <t>Ably lock type "AT13) all as per ironmongery schedule(99 GF-D)</t>
  </si>
  <si>
    <t>B7.11.</t>
  </si>
  <si>
    <t xml:space="preserve"> Ably lock type "AT11) all as per ironmongery schedule(98 GF-D)</t>
  </si>
  <si>
    <t>B7.12.</t>
  </si>
  <si>
    <t>Ably lock type "AT03) all as per ironmongery schedule(56 B-D)</t>
  </si>
  <si>
    <t>B7.13.</t>
  </si>
  <si>
    <t>Ably lock type "AT07) all as per ironmongery schedule(94 GF-D, 96 GF-D)</t>
  </si>
  <si>
    <t>B7.14.</t>
  </si>
  <si>
    <t>Ably lock type "AT03) all as per ironmongery schedule(6 LB-D)</t>
  </si>
  <si>
    <t>B7.15.</t>
  </si>
  <si>
    <t>Ably lock type "AT06) all as per ironmongery schedule( 151 GF-D)</t>
  </si>
  <si>
    <t>B7.16.</t>
  </si>
  <si>
    <t>Ably lock type "AT13) all as per ironmongery schedule(1 LB-D)</t>
  </si>
  <si>
    <t>B7.17.</t>
  </si>
  <si>
    <t>Ably lock type "AT06) all as per ironmongery schedule(91 GF-D)</t>
  </si>
  <si>
    <t>B7.18.</t>
  </si>
  <si>
    <t>Ably lock type "AT08) all as per ironmongery schedule(76 GF-D, 32 GF-D)</t>
  </si>
  <si>
    <t>B7.19.</t>
  </si>
  <si>
    <t>"ASSA ABLOY" padlock.</t>
  </si>
  <si>
    <t>B7.20.</t>
  </si>
  <si>
    <t>B7.21.</t>
  </si>
  <si>
    <t>B7.22.</t>
  </si>
  <si>
    <t>B7.23.</t>
  </si>
  <si>
    <t>B7.24.</t>
  </si>
  <si>
    <t>TOTAL FOR IRONMONGERY</t>
  </si>
  <si>
    <t>BILL No. 8</t>
  </si>
  <si>
    <t>METALWORKS</t>
  </si>
  <si>
    <t>B8.1.</t>
  </si>
  <si>
    <t>B8.2.</t>
  </si>
  <si>
    <t>B8.3.</t>
  </si>
  <si>
    <t>B8.4.</t>
  </si>
  <si>
    <t>B8.5.</t>
  </si>
  <si>
    <t>TOTAL FOR METALWORK</t>
  </si>
  <si>
    <t>BILL No. 9</t>
  </si>
  <si>
    <t>PLASTERING</t>
  </si>
  <si>
    <t>SCREEDS, ETC</t>
  </si>
  <si>
    <t>4mm Thick a.b.e Self-levelling screed including closing and stopping all cracks with epidemix crack filler, and joints where new and old floors meet, etc</t>
  </si>
  <si>
    <t>B9.1.</t>
  </si>
  <si>
    <t>On floors</t>
  </si>
  <si>
    <t xml:space="preserve">Screeds wood floated on concrete </t>
  </si>
  <si>
    <t>B9.2.</t>
  </si>
  <si>
    <t xml:space="preserve">INTERNAL PLASTER </t>
  </si>
  <si>
    <t>Cement plaster class II on masonry to receive tiles</t>
  </si>
  <si>
    <t>B9.3.</t>
  </si>
  <si>
    <t>Walls</t>
  </si>
  <si>
    <t>B9.4.</t>
  </si>
  <si>
    <t>Walls in patches</t>
  </si>
  <si>
    <t>B9.5.</t>
  </si>
  <si>
    <t>Narrow widths</t>
  </si>
  <si>
    <t>Two coats Cement plaster class II with gypsum rhinolite finish on masonry to receive paint</t>
  </si>
  <si>
    <t>B9.6.</t>
  </si>
  <si>
    <t>B9.7.</t>
  </si>
  <si>
    <t>B9.8.</t>
  </si>
  <si>
    <t xml:space="preserve">EXTERNAL PLASTER </t>
  </si>
  <si>
    <t>Cement plaster class II on masonry with wood float finish to receive paint</t>
  </si>
  <si>
    <t>B9.9.</t>
  </si>
  <si>
    <t>B9.10.</t>
  </si>
  <si>
    <t>B9.11.</t>
  </si>
  <si>
    <t>B9.12.</t>
  </si>
  <si>
    <t>B9.13.</t>
  </si>
  <si>
    <t>B9.14.</t>
  </si>
  <si>
    <t>B9.15.</t>
  </si>
  <si>
    <t>B9.16.</t>
  </si>
  <si>
    <t>Add 12% mark-up on the above</t>
  </si>
  <si>
    <t>TOTAL FOR PLASTERING</t>
  </si>
  <si>
    <t>BILL No. 10</t>
  </si>
  <si>
    <t>TILING</t>
  </si>
  <si>
    <t>WALL TILES</t>
  </si>
  <si>
    <t>"CERAGRAN (PTY)LTD" or SIMILAR APPROVED</t>
  </si>
  <si>
    <t>Natural sand stone cladding (C1871 AK)</t>
  </si>
  <si>
    <t>B10.1.</t>
  </si>
  <si>
    <t>B10.2.</t>
  </si>
  <si>
    <t>FLOOR TILES</t>
  </si>
  <si>
    <t>600 x 600mm Premium glazed porcelain TRACE BLACK floor tile (C1659 AK) including all adhesives, laid to screeded floors with joints grouted with light grey TAL grout to</t>
  </si>
  <si>
    <t>B10.3.</t>
  </si>
  <si>
    <t>Floors and landings</t>
  </si>
  <si>
    <t>B10.4.</t>
  </si>
  <si>
    <t>Treads and risers</t>
  </si>
  <si>
    <t>B10.5.</t>
  </si>
  <si>
    <t>100-150mm skirting</t>
  </si>
  <si>
    <t>B10.6.</t>
  </si>
  <si>
    <t>100-150mm stepped skirting</t>
  </si>
  <si>
    <t>600 x 600mm Premium glazed porcelain DAUGRESS BEIGE floor tile (C1656 AK) including all adhesives, laid to screeded floors with joints grouted with light grey TAL grout to</t>
  </si>
  <si>
    <t>B10.7.</t>
  </si>
  <si>
    <t>B10.8.</t>
  </si>
  <si>
    <t>B10.9.</t>
  </si>
  <si>
    <t>B10.10.</t>
  </si>
  <si>
    <t>300 x 600mm Premium glazed porcelain BEIGE floor tile (C1675 AK) including all adhesives, laid to screeded floors with joints grouted with light grey TAL grout to</t>
  </si>
  <si>
    <t>B10.11.</t>
  </si>
  <si>
    <t>B10.12.</t>
  </si>
  <si>
    <t>B10.13.</t>
  </si>
  <si>
    <t>B10.14.</t>
  </si>
  <si>
    <t>300 x 600mm Premium glazed porcelain CANELLA floor tile (C1675 AK) including all adhesives, laid to screeded floors with joints grouted with light grey TAL grout to</t>
  </si>
  <si>
    <t>B10.15.</t>
  </si>
  <si>
    <t>B10.16.</t>
  </si>
  <si>
    <t>B10.17.</t>
  </si>
  <si>
    <t>B10.18.</t>
  </si>
  <si>
    <t>300 x 600mm Premium glazed porcelain CACAO floor tile (C1675 AK) including all adhesives, laid to screeded floors with joints grouted with light grey TAL grout to</t>
  </si>
  <si>
    <t>B10.19.</t>
  </si>
  <si>
    <t>B10.20.</t>
  </si>
  <si>
    <t>B10.21.</t>
  </si>
  <si>
    <t>B10.22.</t>
  </si>
  <si>
    <t>300 x 300mm Mosaico design mosaic floor tile (C1873 AK) including all adhesives, laid to screeded floors with joints grouted with light grey TAL grout to</t>
  </si>
  <si>
    <t>B10.23.</t>
  </si>
  <si>
    <t>B10.24.</t>
  </si>
  <si>
    <t>B10.25.</t>
  </si>
  <si>
    <t>B10.26.</t>
  </si>
  <si>
    <t>B10.27.</t>
  </si>
  <si>
    <t>"M-Trim" or Similar approved 45mm retro fit aluminium nosing (APRN 450)</t>
  </si>
  <si>
    <t>B10.28.</t>
  </si>
  <si>
    <t>"M-Trim" or Similar approved 10mm round aluminium edge trim(ARE 100 N)</t>
  </si>
  <si>
    <t>B10.29.</t>
  </si>
  <si>
    <t xml:space="preserve">600 x 600mm Premium glazed porcelain TRACE BLACK floor tile (C1659 AK) </t>
  </si>
  <si>
    <t>B10.30.</t>
  </si>
  <si>
    <t xml:space="preserve">600 x 600mm Premium glazed porcelain DAUGRESS BEIGE floor tile (C1656 AK) </t>
  </si>
  <si>
    <t>B10.31.</t>
  </si>
  <si>
    <t>300 x 600mm Premium glazed porcelain BEIGE floor tile (C1675 AK)</t>
  </si>
  <si>
    <t>B10.32.</t>
  </si>
  <si>
    <t>300 x 600mm Premium glazed porcelain CANELLA floor tile (C1675 AK)</t>
  </si>
  <si>
    <t>B10.33.</t>
  </si>
  <si>
    <t xml:space="preserve">300 x 600mm Premium glazed porcelain CACAO floor tile (C1675 AK) </t>
  </si>
  <si>
    <t>B10.34.</t>
  </si>
  <si>
    <t>B10.35.</t>
  </si>
  <si>
    <t>B10.36.</t>
  </si>
  <si>
    <t>B10.37.</t>
  </si>
  <si>
    <t>B10.38.</t>
  </si>
  <si>
    <t>TOTAL FOR TILING</t>
  </si>
  <si>
    <t>BILL No. 11</t>
  </si>
  <si>
    <t>PLUMBING AND DRAINAGE</t>
  </si>
  <si>
    <t>B11.1.</t>
  </si>
  <si>
    <t>B11.2.</t>
  </si>
  <si>
    <t>B11.3.</t>
  </si>
  <si>
    <t>B11.4.</t>
  </si>
  <si>
    <t>B11.5.</t>
  </si>
  <si>
    <t>TOTAL FOR PLUMBING &amp; DRAINAGE</t>
  </si>
  <si>
    <t>BILL No. 12</t>
  </si>
  <si>
    <t>ELECTRICAL WORKS</t>
  </si>
  <si>
    <t>B12.1.</t>
  </si>
  <si>
    <t>B12.2.</t>
  </si>
  <si>
    <t xml:space="preserve">Allow for a budgetary amount of R500 000.00 (Five Hundred Thousand Rands Only) for above building works </t>
  </si>
  <si>
    <t>TOTAL FOR ELECTRICAL WORKS</t>
  </si>
  <si>
    <t>BILL No. 13</t>
  </si>
  <si>
    <t>GLAZING</t>
  </si>
  <si>
    <t>B13.1.</t>
  </si>
  <si>
    <t>B13.2</t>
  </si>
  <si>
    <t>B13.3.</t>
  </si>
  <si>
    <t>B13.4.</t>
  </si>
  <si>
    <t>B13.5.</t>
  </si>
  <si>
    <t>Add 12% Mark-up on the Above</t>
  </si>
  <si>
    <t>TOTAL FOR GLAZING</t>
  </si>
  <si>
    <t>Paint Work</t>
  </si>
  <si>
    <t xml:space="preserve">Prepare, stop, seal cracks with Polyfilla, apply one coat plaster primer and one coat Dulux Rain Shield to </t>
  </si>
  <si>
    <t>B14.1.</t>
  </si>
  <si>
    <t>Plastered walls</t>
  </si>
  <si>
    <t>m²</t>
  </si>
  <si>
    <t>B14.2.</t>
  </si>
  <si>
    <t>In patches</t>
  </si>
  <si>
    <t>Prepare and apply two finishing coats "Dulux" Weather Guard fine texture Colour code: 20YY68/102 to previously painted surfaces on</t>
  </si>
  <si>
    <t>B14.3.</t>
  </si>
  <si>
    <t>B14.4.</t>
  </si>
  <si>
    <t>B14.5.</t>
  </si>
  <si>
    <t>Window sills, etc</t>
  </si>
  <si>
    <t>Prepare, stop, seal and apply one coat "Marmoran" Permasuede to plastered walls in panels with 48mm high strips, colour: 20YY68/102, applied by specialist</t>
  </si>
  <si>
    <t>B14.6.</t>
  </si>
  <si>
    <t>B14.7.</t>
  </si>
  <si>
    <t>INTERNAL PAINTWORK ETC TO PREVIOUSLY PAINTED SURFACES</t>
  </si>
  <si>
    <t>Prepare and apply one coat primer, One coat undercoat and two coats Dulux Luxury Silk Colour "Neutral 39YY 77/091".</t>
  </si>
  <si>
    <t>B14.8.</t>
  </si>
  <si>
    <t>B14.9.</t>
  </si>
  <si>
    <t>B14.10.</t>
  </si>
  <si>
    <t>Prepare and apply one coat "DULUX" white "Solution Acrylic" plaster primer (Code: M386 - 0170) and two finishing coats "Dulux" super acrylic  emulsion paint (Code: Labrador sands 4)</t>
  </si>
  <si>
    <t>B14.11.</t>
  </si>
  <si>
    <t>B14.12.</t>
  </si>
  <si>
    <t>B14.13.</t>
  </si>
  <si>
    <t>Drywalls</t>
  </si>
  <si>
    <t>Prepare and apply one coat "DULUX" white "Solution Acrylic" plaster primer (Code: M386 - 0170) and two finishing coats "Dulux" super acrylic  emulsion paint (Code: white)</t>
  </si>
  <si>
    <t>B14.14.</t>
  </si>
  <si>
    <t>Ceilings soffits</t>
  </si>
  <si>
    <t>B14.15.</t>
  </si>
  <si>
    <t>Off-shutter concrete soffits</t>
  </si>
  <si>
    <t>B14.16.</t>
  </si>
  <si>
    <t>B14.17.</t>
  </si>
  <si>
    <t>B14.18.</t>
  </si>
  <si>
    <t>B14.19.</t>
  </si>
  <si>
    <t>B14.20.</t>
  </si>
  <si>
    <t>B14.21.</t>
  </si>
  <si>
    <t xml:space="preserve">                        TOTAL FOR PAINTWORK</t>
  </si>
  <si>
    <t xml:space="preserve">    </t>
  </si>
  <si>
    <t>B5.33</t>
  </si>
  <si>
    <t xml:space="preserve"> RATE</t>
  </si>
  <si>
    <t>TOTAL FOR PAINT WORK</t>
  </si>
  <si>
    <t>BOQ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</si>
</sst>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 #,##0_-;\-* #,##0_-;_-* &quot;-&quot;??_-;_-@_-"/>
    <numFmt numFmtId="165" formatCode="#,##0.00_ ;\-#,##0.00\ "/>
    <numFmt numFmtId="166" formatCode="&quot;R&quot;#,##0.00"/>
    <numFmt numFmtId="167" formatCode="#,##0.0000"/>
  </numFmts>
  <fonts count="28">
    <font>
      <sz val="11"/>
      <color theme="1"/>
      <name val="Calibri"/>
      <charset val="134"/>
      <scheme val="minor"/>
    </font>
    <font>
      <sz val="11"/>
      <color theme="1"/>
      <name val="Arial"/>
      <family val="2"/>
    </font>
    <font>
      <b/>
      <sz val="11"/>
      <color theme="1"/>
      <name val="Arial"/>
      <family val="2"/>
    </font>
    <font>
      <b/>
      <sz val="10"/>
      <color theme="0"/>
      <name val="Arial"/>
      <family val="2"/>
    </font>
    <font>
      <b/>
      <sz val="10"/>
      <color theme="1"/>
      <name val="Arial"/>
      <family val="2"/>
    </font>
    <font>
      <b/>
      <u/>
      <sz val="11"/>
      <color theme="1"/>
      <name val="Arial"/>
      <family val="2"/>
    </font>
    <font>
      <b/>
      <u/>
      <sz val="12"/>
      <color theme="1"/>
      <name val="Arial"/>
      <family val="2"/>
    </font>
    <font>
      <b/>
      <sz val="11"/>
      <color theme="8" tint="-0.499984740745262"/>
      <name val="Arial"/>
      <family val="2"/>
    </font>
    <font>
      <b/>
      <sz val="11"/>
      <color rgb="FFFF0000"/>
      <name val="Arial"/>
      <family val="2"/>
    </font>
    <font>
      <sz val="11"/>
      <color rgb="FFFF0000"/>
      <name val="Arial"/>
      <family val="2"/>
    </font>
    <font>
      <sz val="10"/>
      <color theme="1"/>
      <name val="Arial"/>
      <family val="2"/>
    </font>
    <font>
      <sz val="10"/>
      <name val="Arial"/>
      <family val="2"/>
    </font>
    <font>
      <b/>
      <u/>
      <sz val="10"/>
      <color theme="1"/>
      <name val="Arial"/>
      <family val="2"/>
    </font>
    <font>
      <i/>
      <sz val="10"/>
      <color theme="1"/>
      <name val="Arial"/>
      <family val="2"/>
    </font>
    <font>
      <b/>
      <i/>
      <sz val="10"/>
      <color theme="1"/>
      <name val="Arial"/>
      <family val="2"/>
    </font>
    <font>
      <u/>
      <sz val="11"/>
      <color theme="10"/>
      <name val="Calibri"/>
      <family val="2"/>
      <scheme val="minor"/>
    </font>
    <font>
      <sz val="10"/>
      <color rgb="FFFF0000"/>
      <name val="Arial"/>
      <family val="2"/>
    </font>
    <font>
      <u/>
      <sz val="10"/>
      <color theme="1"/>
      <name val="Arial"/>
      <family val="2"/>
    </font>
    <font>
      <sz val="10"/>
      <color theme="1"/>
      <name val="Calibri"/>
      <family val="2"/>
      <scheme val="minor"/>
    </font>
    <font>
      <u/>
      <sz val="10"/>
      <color theme="10"/>
      <name val="Calibri"/>
      <family val="2"/>
      <scheme val="minor"/>
    </font>
    <font>
      <sz val="10"/>
      <name val="Calibri"/>
      <family val="2"/>
      <scheme val="minor"/>
    </font>
    <font>
      <i/>
      <sz val="11"/>
      <color theme="1"/>
      <name val="Arial"/>
      <family val="2"/>
    </font>
    <font>
      <sz val="11"/>
      <color rgb="FF00B050"/>
      <name val="Arial"/>
      <family val="2"/>
    </font>
    <font>
      <sz val="11"/>
      <color theme="1"/>
      <name val="Calibri"/>
      <family val="2"/>
      <scheme val="minor"/>
    </font>
    <font>
      <b/>
      <sz val="9"/>
      <color rgb="FF000000"/>
      <name val="Tahoma"/>
      <family val="2"/>
    </font>
    <font>
      <sz val="9"/>
      <color rgb="FF000000"/>
      <name val="Tahoma"/>
      <family val="2"/>
    </font>
    <font>
      <sz val="10"/>
      <color theme="1"/>
      <name val="Arial"/>
      <family val="2"/>
    </font>
    <font>
      <sz val="8"/>
      <name val="Calibri"/>
      <family val="2"/>
      <scheme val="minor"/>
    </font>
  </fonts>
  <fills count="16">
    <fill>
      <patternFill patternType="none"/>
    </fill>
    <fill>
      <patternFill patternType="gray125"/>
    </fill>
    <fill>
      <patternFill patternType="solid">
        <fgColor theme="8" tint="-0.249977111117893"/>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theme="0"/>
        <bgColor indexed="64"/>
      </patternFill>
    </fill>
    <fill>
      <patternFill patternType="solid">
        <fgColor theme="4" tint="0.3999450666829432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79995117038483843"/>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39994506668294322"/>
        <bgColor indexed="64"/>
      </patternFill>
    </fill>
    <fill>
      <patternFill patternType="solid">
        <fgColor rgb="FFFFFF00"/>
        <bgColor indexed="64"/>
      </patternFill>
    </fill>
    <fill>
      <patternFill patternType="solid">
        <fgColor theme="5" tint="0.39994506668294322"/>
        <bgColor indexed="64"/>
      </patternFill>
    </fill>
  </fills>
  <borders count="4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double">
        <color auto="1"/>
      </left>
      <right style="thin">
        <color auto="1"/>
      </right>
      <top/>
      <bottom style="thin">
        <color auto="1"/>
      </bottom>
      <diagonal/>
    </border>
    <border>
      <left style="medium">
        <color auto="1"/>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top style="thin">
        <color auto="1"/>
      </top>
      <bottom/>
      <diagonal/>
    </border>
    <border>
      <left/>
      <right style="thin">
        <color auto="1"/>
      </right>
      <top style="thin">
        <color auto="1"/>
      </top>
      <bottom/>
      <diagonal/>
    </border>
    <border>
      <left style="double">
        <color auto="1"/>
      </left>
      <right style="medium">
        <color auto="1"/>
      </right>
      <top/>
      <bottom style="thin">
        <color auto="1"/>
      </bottom>
      <diagonal/>
    </border>
    <border>
      <left style="double">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double">
        <color auto="1"/>
      </left>
      <right style="thin">
        <color auto="1"/>
      </right>
      <top style="thin">
        <color auto="1"/>
      </top>
      <bottom style="medium">
        <color auto="1"/>
      </bottom>
      <diagonal/>
    </border>
    <border>
      <left/>
      <right style="double">
        <color auto="1"/>
      </right>
      <top style="thin">
        <color auto="1"/>
      </top>
      <bottom style="medium">
        <color auto="1"/>
      </bottom>
      <diagonal/>
    </border>
    <border>
      <left style="double">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auto="1"/>
      </left>
      <right style="medium">
        <color auto="1"/>
      </right>
      <top style="thin">
        <color auto="1"/>
      </top>
      <bottom style="thin">
        <color auto="1"/>
      </bottom>
      <diagonal/>
    </border>
    <border>
      <left style="thin">
        <color auto="1"/>
      </left>
      <right style="double">
        <color auto="1"/>
      </right>
      <top style="thin">
        <color auto="1"/>
      </top>
      <bottom/>
      <diagonal/>
    </border>
    <border>
      <left/>
      <right style="double">
        <color auto="1"/>
      </right>
      <top/>
      <bottom/>
      <diagonal/>
    </border>
    <border>
      <left style="thin">
        <color auto="1"/>
      </left>
      <right style="double">
        <color auto="1"/>
      </right>
      <top/>
      <bottom/>
      <diagonal/>
    </border>
    <border>
      <left style="thin">
        <color auto="1"/>
      </left>
      <right/>
      <top style="thin">
        <color auto="1"/>
      </top>
      <bottom/>
      <diagonal/>
    </border>
    <border>
      <left style="double">
        <color auto="1"/>
      </left>
      <right style="medium">
        <color auto="1"/>
      </right>
      <top style="thin">
        <color auto="1"/>
      </top>
      <bottom/>
      <diagonal/>
    </border>
    <border>
      <left/>
      <right style="thin">
        <color auto="1"/>
      </right>
      <top style="thin">
        <color auto="1"/>
      </top>
      <bottom style="medium">
        <color auto="1"/>
      </bottom>
      <diagonal/>
    </border>
    <border>
      <left style="double">
        <color auto="1"/>
      </left>
      <right style="thin">
        <color auto="1"/>
      </right>
      <top/>
      <bottom/>
      <diagonal/>
    </border>
    <border>
      <left/>
      <right style="double">
        <color auto="1"/>
      </right>
      <top style="thin">
        <color auto="1"/>
      </top>
      <bottom style="thin">
        <color auto="1"/>
      </bottom>
      <diagonal/>
    </border>
    <border>
      <left style="thin">
        <color auto="1"/>
      </left>
      <right style="double">
        <color auto="1"/>
      </right>
      <top style="thin">
        <color indexed="64"/>
      </top>
      <bottom style="double">
        <color indexed="64"/>
      </bottom>
      <diagonal/>
    </border>
    <border>
      <left/>
      <right style="medium">
        <color auto="1"/>
      </right>
      <top style="thin">
        <color auto="1"/>
      </top>
      <bottom style="thin">
        <color auto="1"/>
      </bottom>
      <diagonal/>
    </border>
  </borders>
  <cellStyleXfs count="20">
    <xf numFmtId="0" fontId="0" fillId="0" borderId="0"/>
    <xf numFmtId="43" fontId="23" fillId="0" borderId="0" applyFont="0" applyFill="0" applyBorder="0" applyAlignment="0" applyProtection="0"/>
    <xf numFmtId="9" fontId="23" fillId="0" borderId="0" applyFont="0" applyFill="0" applyBorder="0" applyAlignment="0" applyProtection="0"/>
    <xf numFmtId="0" fontId="15" fillId="0" borderId="0" applyNumberForma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3" fillId="0" borderId="0"/>
    <xf numFmtId="0" fontId="11" fillId="0" borderId="0"/>
    <xf numFmtId="0" fontId="11" fillId="0" borderId="0"/>
    <xf numFmtId="0" fontId="23" fillId="0" borderId="0"/>
    <xf numFmtId="0" fontId="11" fillId="0" borderId="0"/>
    <xf numFmtId="9" fontId="2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477">
    <xf numFmtId="0" fontId="0" fillId="0" borderId="0" xfId="0"/>
    <xf numFmtId="0" fontId="1" fillId="0" borderId="0" xfId="0" applyFont="1"/>
    <xf numFmtId="0" fontId="1" fillId="0" borderId="0" xfId="0" applyFont="1" applyAlignment="1">
      <alignment horizontal="left" vertical="top"/>
    </xf>
    <xf numFmtId="0" fontId="1" fillId="0" borderId="0" xfId="0" applyFont="1" applyAlignment="1">
      <alignment horizontal="right"/>
    </xf>
    <xf numFmtId="0" fontId="1" fillId="0" borderId="1" xfId="0" applyFont="1" applyBorder="1"/>
    <xf numFmtId="0" fontId="1" fillId="0" borderId="2" xfId="0" applyFont="1" applyBorder="1"/>
    <xf numFmtId="0" fontId="1" fillId="0" borderId="2" xfId="0" applyFont="1" applyBorder="1" applyAlignment="1">
      <alignment horizontal="left" vertical="top"/>
    </xf>
    <xf numFmtId="0" fontId="1" fillId="0" borderId="2" xfId="0" applyFont="1" applyBorder="1" applyAlignment="1">
      <alignment horizontal="right"/>
    </xf>
    <xf numFmtId="0" fontId="1" fillId="0" borderId="3" xfId="0" applyFont="1" applyBorder="1"/>
    <xf numFmtId="0" fontId="1" fillId="0" borderId="6" xfId="0" applyFont="1" applyBorder="1"/>
    <xf numFmtId="0" fontId="1" fillId="0" borderId="7" xfId="0" applyFont="1" applyBorder="1"/>
    <xf numFmtId="0" fontId="1" fillId="0" borderId="7" xfId="0" applyFont="1" applyBorder="1" applyAlignment="1">
      <alignment horizontal="left" vertical="top"/>
    </xf>
    <xf numFmtId="0" fontId="1" fillId="0" borderId="7" xfId="0" applyFont="1" applyBorder="1" applyAlignment="1">
      <alignment horizontal="right"/>
    </xf>
    <xf numFmtId="40" fontId="3" fillId="2" borderId="8" xfId="0" applyNumberFormat="1" applyFont="1" applyFill="1" applyBorder="1" applyAlignment="1">
      <alignment horizontal="center" vertical="center"/>
    </xf>
    <xf numFmtId="40" fontId="3" fillId="2" borderId="9" xfId="0" applyNumberFormat="1" applyFont="1" applyFill="1" applyBorder="1" applyAlignment="1">
      <alignment horizontal="center" vertical="center" wrapText="1"/>
    </xf>
    <xf numFmtId="38" fontId="2" fillId="0" borderId="10" xfId="0" applyNumberFormat="1" applyFont="1" applyBorder="1" applyAlignment="1">
      <alignment horizontal="center" wrapText="1"/>
    </xf>
    <xf numFmtId="38" fontId="2" fillId="0" borderId="0" xfId="0" applyNumberFormat="1" applyFont="1" applyAlignment="1">
      <alignment horizontal="center" wrapText="1"/>
    </xf>
    <xf numFmtId="0" fontId="5" fillId="0" borderId="11" xfId="0" applyFont="1" applyBorder="1" applyAlignment="1">
      <alignment horizontal="left" wrapText="1"/>
    </xf>
    <xf numFmtId="0" fontId="1" fillId="0" borderId="12" xfId="0" applyFont="1" applyBorder="1" applyAlignment="1">
      <alignment horizontal="right"/>
    </xf>
    <xf numFmtId="38" fontId="2" fillId="0" borderId="12" xfId="0" applyNumberFormat="1" applyFont="1" applyBorder="1" applyAlignment="1">
      <alignment horizontal="center"/>
    </xf>
    <xf numFmtId="38" fontId="2" fillId="5" borderId="11" xfId="0" applyNumberFormat="1" applyFont="1" applyFill="1" applyBorder="1" applyAlignment="1">
      <alignment horizontal="center"/>
    </xf>
    <xf numFmtId="38" fontId="1" fillId="0" borderId="10" xfId="0" applyNumberFormat="1" applyFont="1" applyBorder="1" applyAlignment="1">
      <alignment vertical="top"/>
    </xf>
    <xf numFmtId="38" fontId="1" fillId="0" borderId="0" xfId="0" applyNumberFormat="1" applyFont="1" applyAlignment="1">
      <alignment vertical="top"/>
    </xf>
    <xf numFmtId="0" fontId="5" fillId="0" borderId="11" xfId="0" applyFont="1" applyBorder="1" applyAlignment="1">
      <alignment horizontal="left" vertical="top" wrapText="1"/>
    </xf>
    <xf numFmtId="0" fontId="1" fillId="0" borderId="12" xfId="0" applyFont="1" applyBorder="1"/>
    <xf numFmtId="0" fontId="1" fillId="5" borderId="11" xfId="0" applyFont="1" applyFill="1" applyBorder="1"/>
    <xf numFmtId="0" fontId="1" fillId="0" borderId="11" xfId="0" applyFont="1" applyBorder="1" applyAlignment="1">
      <alignment horizontal="left" vertical="top" wrapText="1"/>
    </xf>
    <xf numFmtId="0" fontId="6" fillId="0" borderId="11" xfId="0" applyFont="1" applyBorder="1" applyAlignment="1">
      <alignment horizontal="left" vertical="top" wrapText="1"/>
    </xf>
    <xf numFmtId="0" fontId="2" fillId="0" borderId="10" xfId="0" applyFont="1" applyBorder="1" applyAlignment="1">
      <alignment horizontal="center"/>
    </xf>
    <xf numFmtId="0" fontId="2" fillId="0" borderId="0" xfId="0" applyFont="1" applyAlignment="1">
      <alignment horizontal="center"/>
    </xf>
    <xf numFmtId="0" fontId="6" fillId="0" borderId="11" xfId="0" applyFont="1" applyBorder="1" applyAlignment="1">
      <alignment wrapText="1"/>
    </xf>
    <xf numFmtId="0" fontId="1" fillId="5" borderId="0" xfId="0" applyFont="1" applyFill="1"/>
    <xf numFmtId="0" fontId="1" fillId="5" borderId="12" xfId="0" applyFont="1" applyFill="1" applyBorder="1"/>
    <xf numFmtId="0" fontId="2" fillId="0" borderId="11" xfId="0" applyFont="1" applyBorder="1" applyAlignment="1">
      <alignment horizontal="left" vertical="top" wrapText="1"/>
    </xf>
    <xf numFmtId="0" fontId="2" fillId="0" borderId="14" xfId="0" applyFont="1" applyBorder="1" applyAlignment="1">
      <alignment horizontal="right"/>
    </xf>
    <xf numFmtId="0" fontId="2" fillId="0" borderId="0" xfId="0" applyFont="1" applyAlignment="1">
      <alignment horizontal="right"/>
    </xf>
    <xf numFmtId="0" fontId="2" fillId="0" borderId="15" xfId="0" applyFont="1" applyBorder="1" applyAlignment="1">
      <alignment horizontal="right"/>
    </xf>
    <xf numFmtId="0" fontId="1" fillId="0" borderId="15" xfId="0" applyFont="1" applyBorder="1" applyAlignment="1">
      <alignment horizontal="right"/>
    </xf>
    <xf numFmtId="0" fontId="1" fillId="0" borderId="17" xfId="0" applyFont="1" applyBorder="1"/>
    <xf numFmtId="40" fontId="3" fillId="2" borderId="20" xfId="0" applyNumberFormat="1" applyFont="1" applyFill="1" applyBorder="1" applyAlignment="1">
      <alignment horizontal="center" vertical="center" wrapText="1"/>
    </xf>
    <xf numFmtId="40" fontId="8" fillId="0" borderId="18" xfId="0" applyNumberFormat="1" applyFont="1" applyBorder="1" applyAlignment="1">
      <alignment horizontal="center" vertical="center"/>
    </xf>
    <xf numFmtId="40" fontId="8" fillId="0" borderId="19" xfId="0" applyNumberFormat="1" applyFont="1" applyBorder="1" applyAlignment="1">
      <alignment horizontal="center" vertical="center" wrapText="1"/>
    </xf>
    <xf numFmtId="4" fontId="2" fillId="0" borderId="21" xfId="0" applyNumberFormat="1" applyFont="1" applyBorder="1" applyAlignment="1">
      <alignment horizontal="center"/>
    </xf>
    <xf numFmtId="38" fontId="8" fillId="0" borderId="18" xfId="0" applyNumberFormat="1" applyFont="1" applyBorder="1" applyAlignment="1">
      <alignment horizontal="center"/>
    </xf>
    <xf numFmtId="4" fontId="8" fillId="0" borderId="19" xfId="0" applyNumberFormat="1" applyFont="1" applyBorder="1" applyAlignment="1">
      <alignment horizontal="center"/>
    </xf>
    <xf numFmtId="4" fontId="1" fillId="0" borderId="21" xfId="0" applyNumberFormat="1" applyFont="1" applyBorder="1"/>
    <xf numFmtId="0" fontId="9" fillId="0" borderId="0" xfId="0" applyFont="1"/>
    <xf numFmtId="4" fontId="9" fillId="0" borderId="13" xfId="0" applyNumberFormat="1" applyFont="1" applyBorder="1"/>
    <xf numFmtId="4" fontId="9" fillId="0" borderId="0" xfId="0" applyNumberFormat="1" applyFont="1"/>
    <xf numFmtId="4" fontId="1" fillId="0" borderId="0" xfId="0" applyNumberFormat="1" applyFont="1"/>
    <xf numFmtId="38" fontId="2" fillId="0" borderId="23" xfId="0" applyNumberFormat="1" applyFont="1" applyBorder="1" applyAlignment="1">
      <alignment horizontal="right"/>
    </xf>
    <xf numFmtId="4" fontId="2" fillId="0" borderId="24" xfId="0" applyNumberFormat="1" applyFont="1" applyBorder="1" applyAlignment="1">
      <alignment horizontal="right"/>
    </xf>
    <xf numFmtId="4" fontId="2" fillId="0" borderId="26" xfId="0" applyNumberFormat="1" applyFont="1" applyBorder="1" applyAlignment="1">
      <alignment horizontal="right"/>
    </xf>
    <xf numFmtId="38" fontId="9" fillId="0" borderId="0" xfId="0" applyNumberFormat="1" applyFont="1" applyAlignment="1">
      <alignment horizontal="right"/>
    </xf>
    <xf numFmtId="4" fontId="9" fillId="0" borderId="13" xfId="0" applyNumberFormat="1" applyFont="1" applyBorder="1" applyAlignment="1">
      <alignment horizontal="center"/>
    </xf>
    <xf numFmtId="0" fontId="1" fillId="7" borderId="0" xfId="0" applyFont="1" applyFill="1"/>
    <xf numFmtId="0" fontId="1" fillId="8" borderId="0" xfId="0" applyFont="1" applyFill="1"/>
    <xf numFmtId="0" fontId="10" fillId="8" borderId="0" xfId="0" applyFont="1" applyFill="1"/>
    <xf numFmtId="0" fontId="2" fillId="5" borderId="0" xfId="0" applyFont="1" applyFill="1"/>
    <xf numFmtId="0" fontId="1" fillId="9" borderId="0" xfId="0" applyFont="1" applyFill="1"/>
    <xf numFmtId="0" fontId="10" fillId="5" borderId="0" xfId="0" applyFont="1" applyFill="1"/>
    <xf numFmtId="0" fontId="10" fillId="0" borderId="0" xfId="0" applyFont="1"/>
    <xf numFmtId="38" fontId="10" fillId="8" borderId="12" xfId="0" applyNumberFormat="1" applyFont="1" applyFill="1" applyBorder="1" applyAlignment="1">
      <alignment vertical="top"/>
    </xf>
    <xf numFmtId="0" fontId="10" fillId="8" borderId="11" xfId="0" applyFont="1" applyFill="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xf>
    <xf numFmtId="2" fontId="1" fillId="0" borderId="0" xfId="0" applyNumberFormat="1" applyFont="1" applyAlignment="1">
      <alignment horizontal="center"/>
    </xf>
    <xf numFmtId="0" fontId="1" fillId="0" borderId="0" xfId="0" applyFont="1" applyAlignment="1">
      <alignment horizontal="left"/>
    </xf>
    <xf numFmtId="1" fontId="1" fillId="0" borderId="0" xfId="0" applyNumberFormat="1" applyFont="1"/>
    <xf numFmtId="0" fontId="1" fillId="0" borderId="2" xfId="0" applyFont="1" applyBorder="1" applyAlignment="1">
      <alignment horizontal="left" vertical="top" wrapText="1"/>
    </xf>
    <xf numFmtId="0" fontId="1" fillId="0" borderId="2" xfId="0" applyFont="1" applyBorder="1" applyAlignment="1">
      <alignment horizontal="center"/>
    </xf>
    <xf numFmtId="2" fontId="1" fillId="0" borderId="2" xfId="0" applyNumberFormat="1" applyFont="1" applyBorder="1" applyAlignment="1">
      <alignment horizontal="center"/>
    </xf>
    <xf numFmtId="0" fontId="1" fillId="0" borderId="7" xfId="0" applyFont="1" applyBorder="1" applyAlignment="1">
      <alignment horizontal="left" vertical="top" wrapText="1"/>
    </xf>
    <xf numFmtId="0" fontId="1" fillId="0" borderId="7" xfId="0" applyFont="1" applyBorder="1" applyAlignment="1">
      <alignment horizontal="center"/>
    </xf>
    <xf numFmtId="2" fontId="1" fillId="0" borderId="7" xfId="0" applyNumberFormat="1" applyFont="1" applyBorder="1" applyAlignment="1">
      <alignment horizontal="center"/>
    </xf>
    <xf numFmtId="2" fontId="3" fillId="2" borderId="8" xfId="0" applyNumberFormat="1" applyFont="1" applyFill="1" applyBorder="1" applyAlignment="1">
      <alignment horizontal="center" vertical="center"/>
    </xf>
    <xf numFmtId="38" fontId="4" fillId="5" borderId="10" xfId="0" applyNumberFormat="1" applyFont="1" applyFill="1" applyBorder="1" applyAlignment="1">
      <alignment horizontal="center" wrapText="1"/>
    </xf>
    <xf numFmtId="38" fontId="4" fillId="5" borderId="0" xfId="0" applyNumberFormat="1" applyFont="1" applyFill="1" applyAlignment="1">
      <alignment horizontal="center" wrapText="1"/>
    </xf>
    <xf numFmtId="0" fontId="6" fillId="5" borderId="11" xfId="0" applyFont="1" applyFill="1" applyBorder="1" applyAlignment="1">
      <alignment horizontal="left" wrapText="1"/>
    </xf>
    <xf numFmtId="0" fontId="10" fillId="5" borderId="12" xfId="0" applyFont="1" applyFill="1" applyBorder="1" applyAlignment="1">
      <alignment horizontal="center"/>
    </xf>
    <xf numFmtId="38" fontId="4" fillId="5" borderId="12" xfId="0" applyNumberFormat="1" applyFont="1" applyFill="1" applyBorder="1" applyAlignment="1">
      <alignment horizontal="center"/>
    </xf>
    <xf numFmtId="38" fontId="4" fillId="5" borderId="11" xfId="0" applyNumberFormat="1" applyFont="1" applyFill="1" applyBorder="1" applyAlignment="1">
      <alignment horizontal="center"/>
    </xf>
    <xf numFmtId="2" fontId="4" fillId="5" borderId="11" xfId="1" applyNumberFormat="1" applyFont="1" applyFill="1" applyBorder="1" applyAlignment="1">
      <alignment horizontal="center"/>
    </xf>
    <xf numFmtId="38" fontId="10" fillId="5" borderId="10" xfId="0" applyNumberFormat="1" applyFont="1" applyFill="1" applyBorder="1" applyAlignment="1">
      <alignment vertical="top"/>
    </xf>
    <xf numFmtId="38" fontId="10" fillId="5" borderId="0" xfId="0" applyNumberFormat="1" applyFont="1" applyFill="1" applyAlignment="1">
      <alignment vertical="top"/>
    </xf>
    <xf numFmtId="0" fontId="6" fillId="5" borderId="11" xfId="0" applyFont="1" applyFill="1" applyBorder="1" applyAlignment="1">
      <alignment horizontal="left" vertical="top" wrapText="1"/>
    </xf>
    <xf numFmtId="0" fontId="10" fillId="5" borderId="12" xfId="0" applyFont="1" applyFill="1" applyBorder="1"/>
    <xf numFmtId="0" fontId="10" fillId="5" borderId="11" xfId="0" applyFont="1" applyFill="1" applyBorder="1"/>
    <xf numFmtId="2" fontId="10" fillId="5" borderId="11" xfId="1" applyNumberFormat="1" applyFont="1" applyFill="1" applyBorder="1" applyAlignment="1">
      <alignment horizontal="center"/>
    </xf>
    <xf numFmtId="0" fontId="10" fillId="5" borderId="11" xfId="0" applyFont="1" applyFill="1" applyBorder="1" applyAlignment="1">
      <alignment horizontal="left" vertical="top" wrapText="1"/>
    </xf>
    <xf numFmtId="0" fontId="12" fillId="5" borderId="11" xfId="0" applyFont="1" applyFill="1" applyBorder="1" applyAlignment="1">
      <alignment horizontal="left" vertical="top" wrapText="1"/>
    </xf>
    <xf numFmtId="0" fontId="4" fillId="5" borderId="10" xfId="0" applyFont="1" applyFill="1" applyBorder="1" applyAlignment="1">
      <alignment horizontal="center"/>
    </xf>
    <xf numFmtId="0" fontId="4" fillId="5" borderId="0" xfId="0" applyFont="1" applyFill="1" applyAlignment="1">
      <alignment horizontal="center"/>
    </xf>
    <xf numFmtId="0" fontId="12" fillId="5" borderId="11" xfId="0" applyFont="1" applyFill="1" applyBorder="1" applyAlignment="1">
      <alignment wrapText="1"/>
    </xf>
    <xf numFmtId="0" fontId="13" fillId="5" borderId="11" xfId="0" applyFont="1" applyFill="1" applyBorder="1" applyAlignment="1">
      <alignment horizontal="left" vertical="top" wrapText="1"/>
    </xf>
    <xf numFmtId="0" fontId="14" fillId="5" borderId="11" xfId="0" applyFont="1" applyFill="1" applyBorder="1" applyAlignment="1">
      <alignment horizontal="left" vertical="top" wrapText="1"/>
    </xf>
    <xf numFmtId="0" fontId="4" fillId="5" borderId="11" xfId="0" applyFont="1" applyFill="1" applyBorder="1" applyAlignment="1">
      <alignment horizontal="left" vertical="top" wrapText="1"/>
    </xf>
    <xf numFmtId="4" fontId="10" fillId="5" borderId="12" xfId="0" applyNumberFormat="1" applyFont="1" applyFill="1" applyBorder="1"/>
    <xf numFmtId="4" fontId="10" fillId="5" borderId="13" xfId="0" applyNumberFormat="1" applyFont="1" applyFill="1" applyBorder="1"/>
    <xf numFmtId="4" fontId="4" fillId="5" borderId="21" xfId="0" applyNumberFormat="1" applyFont="1" applyFill="1" applyBorder="1" applyAlignment="1">
      <alignment horizontal="center"/>
    </xf>
    <xf numFmtId="38" fontId="8" fillId="5" borderId="18" xfId="0" applyNumberFormat="1" applyFont="1" applyFill="1" applyBorder="1" applyAlignment="1">
      <alignment horizontal="center"/>
    </xf>
    <xf numFmtId="4" fontId="8" fillId="5" borderId="19" xfId="0" applyNumberFormat="1" applyFont="1" applyFill="1" applyBorder="1" applyAlignment="1">
      <alignment horizontal="center"/>
    </xf>
    <xf numFmtId="0" fontId="1" fillId="5" borderId="0" xfId="0" applyFont="1" applyFill="1" applyAlignment="1">
      <alignment horizontal="center"/>
    </xf>
    <xf numFmtId="4" fontId="10" fillId="5" borderId="21" xfId="0" applyNumberFormat="1" applyFont="1" applyFill="1" applyBorder="1"/>
    <xf numFmtId="0" fontId="9" fillId="5" borderId="0" xfId="0" applyFont="1" applyFill="1"/>
    <xf numFmtId="4" fontId="9" fillId="5" borderId="13" xfId="0" applyNumberFormat="1" applyFont="1" applyFill="1" applyBorder="1"/>
    <xf numFmtId="4" fontId="9" fillId="5" borderId="0" xfId="0" applyNumberFormat="1" applyFont="1" applyFill="1"/>
    <xf numFmtId="0" fontId="1" fillId="5" borderId="0" xfId="0" applyFont="1" applyFill="1" applyAlignment="1">
      <alignment horizontal="left"/>
    </xf>
    <xf numFmtId="1" fontId="1" fillId="5" borderId="0" xfId="0" applyNumberFormat="1" applyFont="1" applyFill="1"/>
    <xf numFmtId="0" fontId="1" fillId="5" borderId="31" xfId="0" applyFont="1" applyFill="1" applyBorder="1"/>
    <xf numFmtId="38" fontId="4" fillId="5" borderId="10" xfId="0" applyNumberFormat="1" applyFont="1" applyFill="1" applyBorder="1" applyAlignment="1">
      <alignment vertical="top"/>
    </xf>
    <xf numFmtId="38" fontId="10" fillId="5" borderId="12" xfId="0" applyNumberFormat="1" applyFont="1" applyFill="1" applyBorder="1" applyAlignment="1">
      <alignment vertical="top"/>
    </xf>
    <xf numFmtId="0" fontId="10" fillId="5" borderId="0" xfId="0" applyFont="1" applyFill="1" applyAlignment="1">
      <alignment horizontal="left" vertical="top" wrapText="1"/>
    </xf>
    <xf numFmtId="9" fontId="10" fillId="5" borderId="12" xfId="0" applyNumberFormat="1" applyFont="1" applyFill="1" applyBorder="1"/>
    <xf numFmtId="9" fontId="10" fillId="5" borderId="12" xfId="2" applyFont="1" applyFill="1" applyBorder="1"/>
    <xf numFmtId="2" fontId="10" fillId="5" borderId="11" xfId="2" applyNumberFormat="1" applyFont="1" applyFill="1" applyBorder="1" applyAlignment="1">
      <alignment horizontal="center"/>
    </xf>
    <xf numFmtId="4" fontId="10" fillId="5" borderId="0" xfId="0" applyNumberFormat="1" applyFont="1" applyFill="1"/>
    <xf numFmtId="43" fontId="10" fillId="5" borderId="12" xfId="1" applyFont="1" applyFill="1" applyBorder="1"/>
    <xf numFmtId="0" fontId="10" fillId="5" borderId="7" xfId="0" applyFont="1" applyFill="1" applyBorder="1" applyAlignment="1">
      <alignment horizontal="left" vertical="top" wrapText="1"/>
    </xf>
    <xf numFmtId="0" fontId="10" fillId="5" borderId="29" xfId="0" applyFont="1" applyFill="1" applyBorder="1" applyAlignment="1">
      <alignment horizontal="center"/>
    </xf>
    <xf numFmtId="0" fontId="10" fillId="5" borderId="29" xfId="0" applyFont="1" applyFill="1" applyBorder="1"/>
    <xf numFmtId="0" fontId="10" fillId="5" borderId="7" xfId="0" applyFont="1" applyFill="1" applyBorder="1"/>
    <xf numFmtId="2" fontId="10" fillId="5" borderId="8" xfId="1" applyNumberFormat="1" applyFont="1" applyFill="1" applyBorder="1" applyAlignment="1">
      <alignment horizontal="center"/>
    </xf>
    <xf numFmtId="38" fontId="4" fillId="5" borderId="32" xfId="0" applyNumberFormat="1" applyFont="1" applyFill="1" applyBorder="1" applyAlignment="1">
      <alignment horizontal="center"/>
    </xf>
    <xf numFmtId="38" fontId="4" fillId="5" borderId="27" xfId="0" applyNumberFormat="1" applyFont="1" applyFill="1" applyBorder="1" applyAlignment="1">
      <alignment horizontal="center"/>
    </xf>
    <xf numFmtId="38" fontId="4" fillId="5" borderId="27" xfId="0" applyNumberFormat="1" applyFont="1" applyFill="1" applyBorder="1" applyAlignment="1">
      <alignment horizontal="center" wrapText="1"/>
    </xf>
    <xf numFmtId="38" fontId="4" fillId="5" borderId="33" xfId="0" applyNumberFormat="1" applyFont="1" applyFill="1" applyBorder="1" applyAlignment="1">
      <alignment horizontal="center"/>
    </xf>
    <xf numFmtId="38" fontId="10" fillId="5" borderId="34" xfId="0" applyNumberFormat="1" applyFont="1" applyFill="1" applyBorder="1" applyAlignment="1">
      <alignment horizontal="right"/>
    </xf>
    <xf numFmtId="165" fontId="4" fillId="5" borderId="34" xfId="1" applyNumberFormat="1" applyFont="1" applyFill="1" applyBorder="1" applyAlignment="1">
      <alignment horizontal="right"/>
    </xf>
    <xf numFmtId="2" fontId="4" fillId="5" borderId="7" xfId="1" applyNumberFormat="1" applyFont="1" applyFill="1" applyBorder="1" applyAlignment="1">
      <alignment horizontal="center"/>
    </xf>
    <xf numFmtId="38" fontId="10" fillId="5" borderId="3" xfId="0" applyNumberFormat="1" applyFont="1" applyFill="1" applyBorder="1" applyAlignment="1">
      <alignment vertical="top"/>
    </xf>
    <xf numFmtId="0" fontId="14" fillId="5" borderId="0" xfId="0" applyFont="1" applyFill="1" applyAlignment="1">
      <alignment horizontal="left" vertical="top" wrapText="1"/>
    </xf>
    <xf numFmtId="0" fontId="4" fillId="5" borderId="0" xfId="0" applyFont="1" applyFill="1" applyAlignment="1">
      <alignment horizontal="left" vertical="top" wrapText="1"/>
    </xf>
    <xf numFmtId="9" fontId="9" fillId="5" borderId="0" xfId="2" applyFont="1" applyFill="1" applyBorder="1"/>
    <xf numFmtId="165" fontId="4" fillId="5" borderId="35" xfId="1" applyNumberFormat="1" applyFont="1" applyFill="1" applyBorder="1" applyAlignment="1">
      <alignment horizontal="right"/>
    </xf>
    <xf numFmtId="38" fontId="9" fillId="5" borderId="0" xfId="0" applyNumberFormat="1" applyFont="1" applyFill="1" applyAlignment="1">
      <alignment horizontal="right"/>
    </xf>
    <xf numFmtId="4" fontId="9" fillId="5" borderId="13" xfId="0" applyNumberFormat="1" applyFont="1" applyFill="1" applyBorder="1" applyAlignment="1">
      <alignment horizontal="center"/>
    </xf>
    <xf numFmtId="0" fontId="4" fillId="5" borderId="12" xfId="0" applyFont="1" applyFill="1" applyBorder="1" applyAlignment="1">
      <alignment horizontal="center"/>
    </xf>
    <xf numFmtId="0" fontId="4" fillId="5" borderId="12" xfId="0" applyFont="1" applyFill="1" applyBorder="1"/>
    <xf numFmtId="0" fontId="4" fillId="5" borderId="0" xfId="0" applyFont="1" applyFill="1"/>
    <xf numFmtId="38" fontId="10" fillId="5" borderId="13" xfId="0" applyNumberFormat="1" applyFont="1" applyFill="1" applyBorder="1" applyAlignment="1">
      <alignment vertical="top"/>
    </xf>
    <xf numFmtId="4" fontId="1" fillId="5" borderId="0" xfId="0" applyNumberFormat="1" applyFont="1" applyFill="1"/>
    <xf numFmtId="4" fontId="4" fillId="5" borderId="21" xfId="0" applyNumberFormat="1" applyFont="1" applyFill="1" applyBorder="1"/>
    <xf numFmtId="0" fontId="8" fillId="5" borderId="0" xfId="0" applyFont="1" applyFill="1"/>
    <xf numFmtId="4" fontId="8" fillId="5" borderId="13" xfId="0" applyNumberFormat="1" applyFont="1" applyFill="1" applyBorder="1"/>
    <xf numFmtId="0" fontId="2" fillId="5" borderId="0" xfId="0" applyFont="1" applyFill="1" applyAlignment="1">
      <alignment horizontal="center"/>
    </xf>
    <xf numFmtId="0" fontId="1" fillId="5" borderId="27" xfId="0" applyFont="1" applyFill="1" applyBorder="1"/>
    <xf numFmtId="4" fontId="10" fillId="5" borderId="20" xfId="0" applyNumberFormat="1" applyFont="1" applyFill="1" applyBorder="1"/>
    <xf numFmtId="38" fontId="10" fillId="5" borderId="36" xfId="0" applyNumberFormat="1" applyFont="1" applyFill="1" applyBorder="1" applyAlignment="1">
      <alignment horizontal="right"/>
    </xf>
    <xf numFmtId="4" fontId="4" fillId="5" borderId="36" xfId="0" applyNumberFormat="1" applyFont="1" applyFill="1" applyBorder="1"/>
    <xf numFmtId="2" fontId="4" fillId="5" borderId="27" xfId="1" applyNumberFormat="1" applyFont="1" applyFill="1" applyBorder="1" applyAlignment="1">
      <alignment horizontal="center"/>
    </xf>
    <xf numFmtId="0" fontId="12" fillId="0" borderId="11" xfId="0" applyFont="1" applyBorder="1" applyAlignment="1">
      <alignment horizontal="left" vertical="top" wrapText="1"/>
    </xf>
    <xf numFmtId="0" fontId="10" fillId="0" borderId="12" xfId="0" applyFont="1" applyBorder="1" applyAlignment="1">
      <alignment horizontal="center"/>
    </xf>
    <xf numFmtId="0" fontId="10" fillId="0" borderId="12" xfId="0" applyFont="1" applyBorder="1"/>
    <xf numFmtId="4" fontId="10" fillId="0" borderId="12" xfId="0" applyNumberFormat="1" applyFont="1" applyBorder="1"/>
    <xf numFmtId="4" fontId="10" fillId="0" borderId="0" xfId="0" applyNumberFormat="1" applyFont="1"/>
    <xf numFmtId="0" fontId="1" fillId="5" borderId="13" xfId="0" applyFont="1" applyFill="1" applyBorder="1"/>
    <xf numFmtId="4" fontId="4" fillId="5" borderId="37" xfId="0" applyNumberFormat="1" applyFont="1" applyFill="1" applyBorder="1"/>
    <xf numFmtId="4" fontId="10" fillId="0" borderId="21" xfId="0" applyNumberFormat="1" applyFont="1" applyBorder="1"/>
    <xf numFmtId="0" fontId="1" fillId="0" borderId="31" xfId="0" applyFont="1" applyBorder="1"/>
    <xf numFmtId="38" fontId="10" fillId="8" borderId="10" xfId="0" applyNumberFormat="1" applyFont="1" applyFill="1" applyBorder="1" applyAlignment="1">
      <alignment vertical="top"/>
    </xf>
    <xf numFmtId="4" fontId="10" fillId="8" borderId="0" xfId="0" applyNumberFormat="1" applyFont="1" applyFill="1"/>
    <xf numFmtId="2" fontId="10" fillId="8" borderId="12" xfId="2" applyNumberFormat="1" applyFont="1" applyFill="1" applyBorder="1"/>
    <xf numFmtId="2" fontId="10" fillId="5" borderId="12" xfId="2" applyNumberFormat="1" applyFont="1" applyFill="1" applyBorder="1"/>
    <xf numFmtId="0" fontId="10" fillId="8" borderId="13" xfId="0" applyFont="1" applyFill="1" applyBorder="1" applyAlignment="1">
      <alignment horizontal="center"/>
    </xf>
    <xf numFmtId="4" fontId="10" fillId="8" borderId="21" xfId="0" applyNumberFormat="1" applyFont="1" applyFill="1" applyBorder="1"/>
    <xf numFmtId="4" fontId="9" fillId="8" borderId="0" xfId="0" applyNumberFormat="1" applyFont="1" applyFill="1"/>
    <xf numFmtId="4" fontId="9" fillId="8" borderId="13" xfId="0" applyNumberFormat="1" applyFont="1" applyFill="1" applyBorder="1"/>
    <xf numFmtId="0" fontId="1" fillId="8" borderId="0" xfId="0" applyFont="1" applyFill="1" applyAlignment="1">
      <alignment horizontal="center"/>
    </xf>
    <xf numFmtId="0" fontId="9" fillId="8" borderId="0" xfId="0" applyFont="1" applyFill="1"/>
    <xf numFmtId="0" fontId="1" fillId="8" borderId="0" xfId="0" applyFont="1" applyFill="1" applyAlignment="1">
      <alignment horizontal="left"/>
    </xf>
    <xf numFmtId="1" fontId="1" fillId="8" borderId="0" xfId="0" applyNumberFormat="1" applyFont="1" applyFill="1"/>
    <xf numFmtId="0" fontId="1" fillId="8" borderId="31" xfId="0" applyFont="1" applyFill="1" applyBorder="1"/>
    <xf numFmtId="0" fontId="10" fillId="8" borderId="12" xfId="0" applyFont="1" applyFill="1" applyBorder="1" applyAlignment="1">
      <alignment horizontal="right"/>
    </xf>
    <xf numFmtId="0" fontId="10" fillId="8" borderId="12" xfId="0" applyFont="1" applyFill="1" applyBorder="1"/>
    <xf numFmtId="43" fontId="10" fillId="8" borderId="11" xfId="1" applyFont="1" applyFill="1" applyBorder="1" applyAlignment="1">
      <alignment horizontal="center"/>
    </xf>
    <xf numFmtId="0" fontId="16" fillId="8" borderId="0" xfId="0" applyFont="1" applyFill="1"/>
    <xf numFmtId="4" fontId="16" fillId="8" borderId="13" xfId="0" applyNumberFormat="1" applyFont="1" applyFill="1" applyBorder="1"/>
    <xf numFmtId="38" fontId="10" fillId="5" borderId="11" xfId="0" applyNumberFormat="1" applyFont="1" applyFill="1" applyBorder="1" applyAlignment="1">
      <alignment vertical="top"/>
    </xf>
    <xf numFmtId="43" fontId="10" fillId="5" borderId="11" xfId="1" applyFont="1" applyFill="1" applyBorder="1" applyAlignment="1">
      <alignment horizontal="center"/>
    </xf>
    <xf numFmtId="0" fontId="16" fillId="5" borderId="0" xfId="0" applyFont="1" applyFill="1"/>
    <xf numFmtId="4" fontId="16" fillId="5" borderId="13" xfId="0" applyNumberFormat="1" applyFont="1" applyFill="1" applyBorder="1"/>
    <xf numFmtId="4" fontId="16" fillId="5" borderId="0" xfId="0" applyNumberFormat="1" applyFont="1" applyFill="1"/>
    <xf numFmtId="38" fontId="4" fillId="5" borderId="0" xfId="0" applyNumberFormat="1" applyFont="1" applyFill="1" applyAlignment="1">
      <alignment vertical="top"/>
    </xf>
    <xf numFmtId="9" fontId="10" fillId="5" borderId="12" xfId="2" applyFont="1" applyFill="1" applyBorder="1" applyAlignment="1">
      <alignment horizontal="center"/>
    </xf>
    <xf numFmtId="38" fontId="10" fillId="5" borderId="0" xfId="0" applyNumberFormat="1" applyFont="1" applyFill="1" applyAlignment="1">
      <alignment horizontal="right"/>
    </xf>
    <xf numFmtId="38" fontId="10" fillId="5" borderId="12" xfId="0" applyNumberFormat="1" applyFont="1" applyFill="1" applyBorder="1" applyAlignment="1">
      <alignment horizontal="right"/>
    </xf>
    <xf numFmtId="38" fontId="10" fillId="5" borderId="28" xfId="0" applyNumberFormat="1" applyFont="1" applyFill="1" applyBorder="1" applyAlignment="1">
      <alignment horizontal="right" wrapText="1"/>
    </xf>
    <xf numFmtId="38" fontId="10" fillId="5" borderId="28" xfId="0" applyNumberFormat="1" applyFont="1" applyFill="1" applyBorder="1" applyAlignment="1">
      <alignment horizontal="right"/>
    </xf>
    <xf numFmtId="4" fontId="10" fillId="5" borderId="28" xfId="0" applyNumberFormat="1" applyFont="1" applyFill="1" applyBorder="1"/>
    <xf numFmtId="2" fontId="10" fillId="5" borderId="38" xfId="1" applyNumberFormat="1" applyFont="1" applyFill="1" applyBorder="1" applyAlignment="1">
      <alignment horizontal="center"/>
    </xf>
    <xf numFmtId="0" fontId="13" fillId="5" borderId="0" xfId="0" applyFont="1" applyFill="1" applyAlignment="1">
      <alignment horizontal="left" vertical="top" wrapText="1"/>
    </xf>
    <xf numFmtId="43" fontId="1" fillId="5" borderId="0" xfId="1" applyFont="1" applyFill="1"/>
    <xf numFmtId="0" fontId="2" fillId="5" borderId="31" xfId="0" applyFont="1" applyFill="1" applyBorder="1"/>
    <xf numFmtId="0" fontId="2" fillId="0" borderId="0" xfId="0" applyFont="1"/>
    <xf numFmtId="2" fontId="10" fillId="8" borderId="11" xfId="1" applyNumberFormat="1" applyFont="1" applyFill="1" applyBorder="1" applyAlignment="1">
      <alignment horizontal="center"/>
    </xf>
    <xf numFmtId="0" fontId="10" fillId="8" borderId="12" xfId="0" applyFont="1" applyFill="1" applyBorder="1" applyAlignment="1">
      <alignment horizontal="left" vertical="top" wrapText="1"/>
    </xf>
    <xf numFmtId="38" fontId="10" fillId="0" borderId="10" xfId="0" applyNumberFormat="1" applyFont="1" applyBorder="1" applyAlignment="1">
      <alignment vertical="top"/>
    </xf>
    <xf numFmtId="38" fontId="10" fillId="0" borderId="0" xfId="0" applyNumberFormat="1" applyFont="1" applyAlignment="1">
      <alignment vertical="top"/>
    </xf>
    <xf numFmtId="0" fontId="4" fillId="0" borderId="11" xfId="0" applyFont="1" applyBorder="1" applyAlignment="1">
      <alignment horizontal="left" vertical="top" wrapText="1"/>
    </xf>
    <xf numFmtId="38" fontId="10" fillId="7" borderId="10" xfId="0" applyNumberFormat="1" applyFont="1" applyFill="1" applyBorder="1" applyAlignment="1">
      <alignment vertical="top"/>
    </xf>
    <xf numFmtId="38" fontId="10" fillId="7" borderId="0" xfId="0" applyNumberFormat="1" applyFont="1" applyFill="1" applyAlignment="1">
      <alignment vertical="top"/>
    </xf>
    <xf numFmtId="0" fontId="10" fillId="7" borderId="12" xfId="0" applyFont="1" applyFill="1" applyBorder="1" applyAlignment="1">
      <alignment horizontal="center"/>
    </xf>
    <xf numFmtId="0" fontId="10" fillId="7" borderId="12" xfId="0" applyFont="1" applyFill="1" applyBorder="1"/>
    <xf numFmtId="4" fontId="10" fillId="7" borderId="21" xfId="0" applyNumberFormat="1" applyFont="1" applyFill="1" applyBorder="1"/>
    <xf numFmtId="4" fontId="9" fillId="9" borderId="13" xfId="0" applyNumberFormat="1" applyFont="1" applyFill="1" applyBorder="1"/>
    <xf numFmtId="0" fontId="1" fillId="9" borderId="0" xfId="0" applyFont="1" applyFill="1" applyAlignment="1">
      <alignment horizontal="center"/>
    </xf>
    <xf numFmtId="0" fontId="9" fillId="9" borderId="0" xfId="0" applyFont="1" applyFill="1"/>
    <xf numFmtId="0" fontId="10" fillId="5" borderId="12" xfId="0" applyFont="1" applyFill="1" applyBorder="1" applyAlignment="1">
      <alignment horizontal="left" vertical="top" wrapText="1"/>
    </xf>
    <xf numFmtId="9" fontId="10" fillId="5" borderId="13" xfId="2" applyFont="1" applyFill="1" applyBorder="1"/>
    <xf numFmtId="2" fontId="10" fillId="5" borderId="0" xfId="2" applyNumberFormat="1" applyFont="1" applyFill="1" applyBorder="1" applyAlignment="1">
      <alignment horizontal="center"/>
    </xf>
    <xf numFmtId="9" fontId="10" fillId="5" borderId="29" xfId="0" applyNumberFormat="1" applyFont="1" applyFill="1" applyBorder="1"/>
    <xf numFmtId="38" fontId="4" fillId="5" borderId="36" xfId="0" applyNumberFormat="1" applyFont="1" applyFill="1" applyBorder="1" applyAlignment="1">
      <alignment horizontal="right"/>
    </xf>
    <xf numFmtId="38" fontId="10" fillId="0" borderId="12" xfId="0" applyNumberFormat="1" applyFont="1" applyBorder="1" applyAlignment="1">
      <alignment vertical="top"/>
    </xf>
    <xf numFmtId="43" fontId="10" fillId="0" borderId="12" xfId="1" applyFont="1" applyBorder="1"/>
    <xf numFmtId="0" fontId="10" fillId="0" borderId="0" xfId="0" applyFont="1" applyAlignment="1">
      <alignment horizontal="left" vertical="top" wrapText="1"/>
    </xf>
    <xf numFmtId="2" fontId="10" fillId="0" borderId="11" xfId="2" applyNumberFormat="1" applyFont="1" applyFill="1" applyBorder="1" applyAlignment="1">
      <alignment horizontal="center"/>
    </xf>
    <xf numFmtId="0" fontId="10" fillId="8" borderId="0" xfId="0" applyFont="1" applyFill="1" applyAlignment="1">
      <alignment horizontal="center"/>
    </xf>
    <xf numFmtId="43" fontId="10" fillId="5" borderId="0" xfId="1" applyFont="1" applyFill="1"/>
    <xf numFmtId="0" fontId="10" fillId="5" borderId="0" xfId="0" applyFont="1" applyFill="1" applyAlignment="1">
      <alignment horizontal="center"/>
    </xf>
    <xf numFmtId="9" fontId="16" fillId="5" borderId="0" xfId="2" applyFont="1" applyFill="1" applyBorder="1"/>
    <xf numFmtId="0" fontId="10" fillId="0" borderId="0" xfId="0" applyFont="1" applyAlignment="1">
      <alignment horizontal="center"/>
    </xf>
    <xf numFmtId="0" fontId="10" fillId="8" borderId="31" xfId="0" applyFont="1" applyFill="1" applyBorder="1"/>
    <xf numFmtId="0" fontId="10" fillId="5" borderId="31" xfId="0" applyFont="1" applyFill="1" applyBorder="1"/>
    <xf numFmtId="0" fontId="10" fillId="8" borderId="0" xfId="0" applyFont="1" applyFill="1" applyAlignment="1">
      <alignment horizontal="left"/>
    </xf>
    <xf numFmtId="1" fontId="10" fillId="8" borderId="0" xfId="0" applyNumberFormat="1" applyFont="1" applyFill="1"/>
    <xf numFmtId="0" fontId="10" fillId="5" borderId="0" xfId="0" applyFont="1" applyFill="1" applyAlignment="1">
      <alignment horizontal="left"/>
    </xf>
    <xf numFmtId="1" fontId="10" fillId="5" borderId="0" xfId="0" applyNumberFormat="1" applyFont="1" applyFill="1"/>
    <xf numFmtId="9" fontId="10" fillId="0" borderId="12" xfId="0" applyNumberFormat="1" applyFont="1" applyBorder="1"/>
    <xf numFmtId="43" fontId="10" fillId="0" borderId="0" xfId="1" applyFont="1"/>
    <xf numFmtId="9" fontId="16" fillId="8" borderId="0" xfId="2" applyFont="1" applyFill="1" applyBorder="1"/>
    <xf numFmtId="43" fontId="10" fillId="7" borderId="12" xfId="1" applyFont="1" applyFill="1" applyBorder="1"/>
    <xf numFmtId="0" fontId="10" fillId="0" borderId="31" xfId="0" applyFont="1" applyBorder="1"/>
    <xf numFmtId="38" fontId="4" fillId="5" borderId="33" xfId="0" applyNumberFormat="1" applyFont="1" applyFill="1" applyBorder="1" applyAlignment="1">
      <alignment horizontal="center" wrapText="1"/>
    </xf>
    <xf numFmtId="164" fontId="1" fillId="0" borderId="11" xfId="1" applyNumberFormat="1" applyFont="1" applyFill="1" applyBorder="1" applyAlignment="1">
      <alignment horizontal="center"/>
    </xf>
    <xf numFmtId="0" fontId="10" fillId="5" borderId="33" xfId="0" applyFont="1" applyFill="1" applyBorder="1"/>
    <xf numFmtId="4" fontId="4" fillId="5" borderId="36" xfId="0" applyNumberFormat="1" applyFont="1" applyFill="1" applyBorder="1" applyAlignment="1">
      <alignment horizontal="right"/>
    </xf>
    <xf numFmtId="4" fontId="4" fillId="5" borderId="37" xfId="0" applyNumberFormat="1" applyFont="1" applyFill="1" applyBorder="1" applyAlignment="1">
      <alignment horizontal="right"/>
    </xf>
    <xf numFmtId="38" fontId="16" fillId="5" borderId="0" xfId="0" applyNumberFormat="1" applyFont="1" applyFill="1" applyAlignment="1">
      <alignment horizontal="right"/>
    </xf>
    <xf numFmtId="4" fontId="16" fillId="5" borderId="13" xfId="0" applyNumberFormat="1" applyFont="1" applyFill="1" applyBorder="1" applyAlignment="1">
      <alignment horizontal="center"/>
    </xf>
    <xf numFmtId="38" fontId="1" fillId="0" borderId="12" xfId="0" applyNumberFormat="1" applyFont="1" applyBorder="1" applyAlignment="1">
      <alignment vertical="top"/>
    </xf>
    <xf numFmtId="0" fontId="5" fillId="0" borderId="0" xfId="0" applyFont="1" applyAlignment="1">
      <alignment horizontal="left" vertical="top" wrapText="1"/>
    </xf>
    <xf numFmtId="0" fontId="1" fillId="0" borderId="11" xfId="0" applyFont="1" applyBorder="1" applyAlignment="1">
      <alignment horizontal="right"/>
    </xf>
    <xf numFmtId="164" fontId="1" fillId="0" borderId="0" xfId="1" applyNumberFormat="1" applyFont="1" applyFill="1" applyBorder="1" applyAlignment="1">
      <alignment horizontal="center"/>
    </xf>
    <xf numFmtId="0" fontId="5" fillId="0" borderId="12" xfId="0" applyFont="1" applyBorder="1" applyAlignment="1">
      <alignment horizontal="left" vertical="top" wrapText="1"/>
    </xf>
    <xf numFmtId="0" fontId="2" fillId="0" borderId="12" xfId="0" applyFont="1" applyBorder="1" applyAlignment="1">
      <alignment horizontal="left" vertical="top" wrapText="1"/>
    </xf>
    <xf numFmtId="4" fontId="10" fillId="5" borderId="28" xfId="0" applyNumberFormat="1" applyFont="1" applyFill="1" applyBorder="1" applyAlignment="1">
      <alignment horizontal="center"/>
    </xf>
    <xf numFmtId="1" fontId="10" fillId="8" borderId="11" xfId="2" applyNumberFormat="1" applyFont="1" applyFill="1" applyBorder="1" applyAlignment="1">
      <alignment horizontal="center"/>
    </xf>
    <xf numFmtId="4" fontId="10" fillId="5" borderId="21" xfId="0" applyNumberFormat="1" applyFont="1" applyFill="1" applyBorder="1" applyAlignment="1">
      <alignment horizontal="center"/>
    </xf>
    <xf numFmtId="1" fontId="10" fillId="8" borderId="12" xfId="0" applyNumberFormat="1" applyFont="1" applyFill="1" applyBorder="1"/>
    <xf numFmtId="0" fontId="10" fillId="8" borderId="0" xfId="0" applyFont="1" applyFill="1" applyAlignment="1">
      <alignment horizontal="right"/>
    </xf>
    <xf numFmtId="9" fontId="10" fillId="0" borderId="12" xfId="2" applyFont="1" applyFill="1" applyBorder="1"/>
    <xf numFmtId="0" fontId="1" fillId="0" borderId="12" xfId="0" applyFont="1" applyBorder="1" applyAlignment="1">
      <alignment horizontal="left" vertical="top" wrapText="1"/>
    </xf>
    <xf numFmtId="38" fontId="10" fillId="10" borderId="10" xfId="0" applyNumberFormat="1" applyFont="1" applyFill="1" applyBorder="1" applyAlignment="1">
      <alignment vertical="top"/>
    </xf>
    <xf numFmtId="38" fontId="10" fillId="10" borderId="12" xfId="0" applyNumberFormat="1" applyFont="1" applyFill="1" applyBorder="1" applyAlignment="1">
      <alignment vertical="top"/>
    </xf>
    <xf numFmtId="0" fontId="10" fillId="10" borderId="0" xfId="0" applyFont="1" applyFill="1" applyAlignment="1">
      <alignment horizontal="left" vertical="top" wrapText="1"/>
    </xf>
    <xf numFmtId="0" fontId="10" fillId="10" borderId="13" xfId="0" applyFont="1" applyFill="1" applyBorder="1" applyAlignment="1">
      <alignment horizontal="center"/>
    </xf>
    <xf numFmtId="1" fontId="10" fillId="10" borderId="12" xfId="0" applyNumberFormat="1" applyFont="1" applyFill="1" applyBorder="1"/>
    <xf numFmtId="43" fontId="10" fillId="10" borderId="12" xfId="1" applyFont="1" applyFill="1" applyBorder="1"/>
    <xf numFmtId="0" fontId="10" fillId="10" borderId="0" xfId="0" applyFont="1" applyFill="1" applyAlignment="1">
      <alignment horizontal="right"/>
    </xf>
    <xf numFmtId="1" fontId="10" fillId="10" borderId="11" xfId="2" applyNumberFormat="1" applyFont="1" applyFill="1" applyBorder="1" applyAlignment="1">
      <alignment horizontal="center"/>
    </xf>
    <xf numFmtId="4" fontId="10" fillId="10" borderId="21" xfId="0" applyNumberFormat="1" applyFont="1" applyFill="1" applyBorder="1"/>
    <xf numFmtId="4" fontId="4" fillId="5" borderId="36" xfId="0" applyNumberFormat="1" applyFont="1" applyFill="1" applyBorder="1" applyAlignment="1">
      <alignment horizontal="center"/>
    </xf>
    <xf numFmtId="2" fontId="10" fillId="5" borderId="41" xfId="1" applyNumberFormat="1" applyFont="1" applyFill="1" applyBorder="1" applyAlignment="1">
      <alignment horizontal="center"/>
    </xf>
    <xf numFmtId="4" fontId="10" fillId="5" borderId="42" xfId="0" applyNumberFormat="1" applyFont="1" applyFill="1" applyBorder="1" applyAlignment="1">
      <alignment horizontal="center"/>
    </xf>
    <xf numFmtId="38" fontId="10" fillId="0" borderId="3" xfId="0" applyNumberFormat="1" applyFont="1" applyBorder="1" applyAlignment="1">
      <alignment vertical="top"/>
    </xf>
    <xf numFmtId="0" fontId="10" fillId="0" borderId="12" xfId="0" applyFont="1" applyBorder="1" applyAlignment="1">
      <alignment vertical="center" wrapText="1"/>
    </xf>
    <xf numFmtId="9" fontId="10" fillId="0" borderId="12" xfId="0" applyNumberFormat="1" applyFont="1" applyBorder="1" applyAlignment="1">
      <alignment vertical="center" wrapText="1"/>
    </xf>
    <xf numFmtId="4" fontId="10" fillId="0" borderId="12" xfId="0" applyNumberFormat="1" applyFont="1" applyBorder="1" applyAlignment="1">
      <alignment vertical="center" wrapText="1"/>
    </xf>
    <xf numFmtId="38" fontId="10" fillId="0" borderId="3" xfId="0" applyNumberFormat="1" applyFont="1" applyBorder="1" applyAlignment="1">
      <alignment vertical="center" wrapText="1"/>
    </xf>
    <xf numFmtId="0" fontId="10" fillId="5" borderId="13" xfId="0" applyFont="1" applyFill="1" applyBorder="1" applyAlignment="1">
      <alignment horizontal="center" vertical="center" wrapText="1"/>
    </xf>
    <xf numFmtId="9" fontId="10" fillId="5" borderId="12" xfId="0" applyNumberFormat="1" applyFont="1" applyFill="1" applyBorder="1" applyAlignment="1">
      <alignment vertical="center" wrapText="1"/>
    </xf>
    <xf numFmtId="4" fontId="10" fillId="5" borderId="0" xfId="0" applyNumberFormat="1" applyFont="1" applyFill="1" applyAlignment="1">
      <alignment vertical="center" wrapText="1"/>
    </xf>
    <xf numFmtId="38" fontId="10" fillId="0" borderId="12" xfId="0" applyNumberFormat="1" applyFont="1" applyBorder="1" applyAlignment="1">
      <alignment vertical="center" wrapText="1"/>
    </xf>
    <xf numFmtId="9" fontId="9" fillId="0" borderId="0" xfId="2" applyFont="1"/>
    <xf numFmtId="4" fontId="10" fillId="0" borderId="21" xfId="0" applyNumberFormat="1" applyFont="1" applyBorder="1" applyAlignment="1">
      <alignment vertical="center" wrapText="1"/>
    </xf>
    <xf numFmtId="4" fontId="16" fillId="0" borderId="0" xfId="0" applyNumberFormat="1" applyFont="1" applyAlignment="1">
      <alignment vertical="center" wrapText="1"/>
    </xf>
    <xf numFmtId="0" fontId="10" fillId="0" borderId="0" xfId="0" applyFont="1" applyAlignment="1">
      <alignment horizontal="center" vertical="center" wrapText="1"/>
    </xf>
    <xf numFmtId="4" fontId="16" fillId="5" borderId="0" xfId="0" applyNumberFormat="1" applyFont="1" applyFill="1" applyAlignment="1">
      <alignment vertical="center" wrapText="1"/>
    </xf>
    <xf numFmtId="9" fontId="16" fillId="8" borderId="0" xfId="2" applyFont="1" applyFill="1" applyAlignment="1">
      <alignment vertical="center" wrapText="1"/>
    </xf>
    <xf numFmtId="4" fontId="16" fillId="8" borderId="0" xfId="0" applyNumberFormat="1" applyFont="1" applyFill="1" applyAlignment="1">
      <alignment vertical="center" wrapText="1"/>
    </xf>
    <xf numFmtId="0" fontId="10" fillId="0" borderId="12" xfId="0" applyFont="1" applyBorder="1" applyAlignment="1">
      <alignment horizontal="center" vertical="center" wrapText="1"/>
    </xf>
    <xf numFmtId="9" fontId="16" fillId="0" borderId="0" xfId="2" applyFont="1" applyFill="1" applyAlignment="1">
      <alignment vertical="center" wrapText="1"/>
    </xf>
    <xf numFmtId="2" fontId="10" fillId="0" borderId="0" xfId="0" applyNumberFormat="1" applyFont="1"/>
    <xf numFmtId="0" fontId="10" fillId="5" borderId="0" xfId="0" applyFont="1" applyFill="1" applyAlignment="1">
      <alignment vertical="center" wrapText="1"/>
    </xf>
    <xf numFmtId="2" fontId="10" fillId="0" borderId="40" xfId="2" applyNumberFormat="1" applyFont="1" applyFill="1" applyBorder="1" applyAlignment="1">
      <alignment horizontal="center" vertical="center" wrapText="1"/>
    </xf>
    <xf numFmtId="38" fontId="10" fillId="0" borderId="0" xfId="0" applyNumberFormat="1" applyFont="1" applyAlignment="1">
      <alignment vertical="center" wrapText="1"/>
    </xf>
    <xf numFmtId="0" fontId="10" fillId="5" borderId="12" xfId="0" applyFont="1" applyFill="1" applyBorder="1" applyAlignment="1">
      <alignment horizontal="center" vertical="center" wrapText="1"/>
    </xf>
    <xf numFmtId="0" fontId="10" fillId="8" borderId="0" xfId="0" applyFont="1" applyFill="1" applyAlignment="1">
      <alignment horizontal="center" vertical="center" wrapText="1"/>
    </xf>
    <xf numFmtId="4" fontId="10" fillId="5" borderId="21" xfId="0" applyNumberFormat="1" applyFont="1" applyFill="1" applyBorder="1" applyAlignment="1">
      <alignment vertical="center" wrapText="1"/>
    </xf>
    <xf numFmtId="0" fontId="10" fillId="5" borderId="0" xfId="0" applyFont="1" applyFill="1" applyAlignment="1">
      <alignment horizontal="center" vertical="center" wrapText="1"/>
    </xf>
    <xf numFmtId="0" fontId="10" fillId="0" borderId="0" xfId="0" applyFont="1" applyAlignment="1">
      <alignment horizontal="left" vertical="center" wrapText="1"/>
    </xf>
    <xf numFmtId="0" fontId="10" fillId="8" borderId="12" xfId="0" applyFont="1" applyFill="1" applyBorder="1" applyAlignment="1">
      <alignment vertical="center" wrapText="1"/>
    </xf>
    <xf numFmtId="0" fontId="10" fillId="8" borderId="0" xfId="0" applyFont="1" applyFill="1" applyAlignment="1">
      <alignment horizontal="right" vertical="center" wrapText="1"/>
    </xf>
    <xf numFmtId="1" fontId="10" fillId="0" borderId="12" xfId="0" applyNumberFormat="1" applyFont="1" applyBorder="1" applyAlignment="1">
      <alignment horizontal="right" vertical="center" wrapText="1"/>
    </xf>
    <xf numFmtId="0" fontId="10" fillId="5" borderId="0" xfId="0" applyFont="1" applyFill="1" applyAlignment="1">
      <alignment horizontal="left" vertical="center" wrapText="1"/>
    </xf>
    <xf numFmtId="0" fontId="11" fillId="0" borderId="0" xfId="0" applyFont="1" applyAlignment="1">
      <alignment wrapText="1"/>
    </xf>
    <xf numFmtId="2" fontId="10" fillId="0" borderId="13" xfId="2" applyNumberFormat="1" applyFont="1" applyFill="1" applyBorder="1"/>
    <xf numFmtId="2" fontId="10" fillId="0" borderId="0" xfId="2" applyNumberFormat="1" applyFont="1" applyFill="1" applyAlignment="1">
      <alignment horizontal="center"/>
    </xf>
    <xf numFmtId="2" fontId="10" fillId="5" borderId="12" xfId="2" applyNumberFormat="1" applyFont="1" applyFill="1" applyBorder="1" applyAlignment="1">
      <alignment horizontal="center"/>
    </xf>
    <xf numFmtId="2" fontId="1" fillId="5" borderId="0" xfId="0" applyNumberFormat="1" applyFont="1" applyFill="1"/>
    <xf numFmtId="0" fontId="10" fillId="5" borderId="12" xfId="0" applyFont="1" applyFill="1" applyBorder="1" applyAlignment="1">
      <alignment vertical="center" wrapText="1"/>
    </xf>
    <xf numFmtId="4" fontId="10" fillId="5" borderId="15" xfId="0" applyNumberFormat="1" applyFont="1" applyFill="1" applyBorder="1"/>
    <xf numFmtId="43" fontId="10" fillId="8" borderId="11" xfId="1" applyFont="1" applyFill="1" applyBorder="1" applyAlignment="1">
      <alignment vertical="center" wrapText="1"/>
    </xf>
    <xf numFmtId="43" fontId="10" fillId="5" borderId="12" xfId="1" applyFont="1" applyFill="1" applyBorder="1" applyAlignment="1">
      <alignment vertical="center" wrapText="1"/>
    </xf>
    <xf numFmtId="9" fontId="10" fillId="0" borderId="12" xfId="2" applyFont="1" applyFill="1" applyBorder="1" applyAlignment="1">
      <alignment vertical="center" wrapText="1"/>
    </xf>
    <xf numFmtId="38" fontId="10" fillId="0" borderId="27" xfId="0" applyNumberFormat="1" applyFont="1" applyBorder="1" applyAlignment="1">
      <alignment vertical="top"/>
    </xf>
    <xf numFmtId="4" fontId="4" fillId="5" borderId="5" xfId="0" applyNumberFormat="1" applyFont="1" applyFill="1" applyBorder="1" applyAlignment="1">
      <alignment horizontal="right"/>
    </xf>
    <xf numFmtId="43" fontId="10" fillId="5" borderId="11" xfId="1" applyFont="1" applyFill="1" applyBorder="1" applyAlignment="1">
      <alignment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9" fillId="0" borderId="0" xfId="3" applyFont="1" applyFill="1" applyBorder="1" applyAlignment="1">
      <alignment vertical="center" wrapText="1"/>
    </xf>
    <xf numFmtId="0" fontId="0" fillId="5" borderId="12" xfId="0" applyFill="1" applyBorder="1" applyAlignment="1">
      <alignment horizontal="right"/>
    </xf>
    <xf numFmtId="9" fontId="16" fillId="0" borderId="0" xfId="2" applyFont="1" applyFill="1" applyBorder="1" applyAlignment="1">
      <alignment vertical="center" wrapText="1"/>
    </xf>
    <xf numFmtId="4" fontId="16" fillId="14" borderId="0" xfId="0" applyNumberFormat="1" applyFont="1" applyFill="1"/>
    <xf numFmtId="0" fontId="20" fillId="0" borderId="0" xfId="3" applyFont="1" applyFill="1" applyBorder="1" applyAlignment="1">
      <alignment horizontal="center" vertical="center" wrapText="1"/>
    </xf>
    <xf numFmtId="0" fontId="20" fillId="0" borderId="12" xfId="3" applyFont="1" applyFill="1" applyBorder="1" applyAlignment="1">
      <alignment vertical="center" wrapText="1"/>
    </xf>
    <xf numFmtId="2" fontId="1" fillId="0" borderId="31" xfId="0" applyNumberFormat="1" applyFont="1" applyBorder="1"/>
    <xf numFmtId="1" fontId="1" fillId="5" borderId="12" xfId="0" applyNumberFormat="1" applyFont="1" applyFill="1" applyBorder="1"/>
    <xf numFmtId="1" fontId="1" fillId="0" borderId="12" xfId="0" applyNumberFormat="1" applyFont="1" applyBorder="1"/>
    <xf numFmtId="164" fontId="10" fillId="8" borderId="11" xfId="1" applyNumberFormat="1" applyFont="1" applyFill="1" applyBorder="1"/>
    <xf numFmtId="38" fontId="10" fillId="0" borderId="10" xfId="0" applyNumberFormat="1" applyFont="1" applyBorder="1" applyAlignment="1">
      <alignment vertical="center"/>
    </xf>
    <xf numFmtId="0" fontId="10" fillId="5" borderId="11" xfId="0" applyFont="1" applyFill="1" applyBorder="1" applyAlignment="1">
      <alignment horizontal="left" vertical="center" wrapText="1"/>
    </xf>
    <xf numFmtId="0" fontId="10" fillId="5" borderId="12" xfId="0" applyFont="1" applyFill="1" applyBorder="1" applyAlignment="1">
      <alignment horizontal="center" vertical="center"/>
    </xf>
    <xf numFmtId="9" fontId="10" fillId="5" borderId="12" xfId="0" applyNumberFormat="1" applyFont="1" applyFill="1" applyBorder="1" applyAlignment="1">
      <alignment vertical="center"/>
    </xf>
    <xf numFmtId="9" fontId="10" fillId="5" borderId="12" xfId="2" applyFont="1" applyFill="1" applyBorder="1" applyAlignment="1">
      <alignment vertical="center"/>
    </xf>
    <xf numFmtId="4" fontId="10" fillId="5" borderId="0" xfId="0" applyNumberFormat="1" applyFont="1" applyFill="1" applyAlignment="1">
      <alignment vertical="center"/>
    </xf>
    <xf numFmtId="38" fontId="4" fillId="0" borderId="27" xfId="0" applyNumberFormat="1" applyFont="1" applyBorder="1" applyAlignment="1">
      <alignment horizontal="center"/>
    </xf>
    <xf numFmtId="38" fontId="10" fillId="0" borderId="10" xfId="0" applyNumberFormat="1" applyFont="1" applyBorder="1" applyAlignment="1">
      <alignment horizontal="right" vertical="center"/>
    </xf>
    <xf numFmtId="38" fontId="10" fillId="5" borderId="28" xfId="0" applyNumberFormat="1" applyFont="1" applyFill="1" applyBorder="1" applyAlignment="1">
      <alignment horizontal="right" vertical="center" wrapText="1"/>
    </xf>
    <xf numFmtId="38" fontId="10" fillId="5" borderId="28" xfId="0" applyNumberFormat="1" applyFont="1" applyFill="1" applyBorder="1" applyAlignment="1">
      <alignment horizontal="right" vertical="center"/>
    </xf>
    <xf numFmtId="4" fontId="10" fillId="5" borderId="28" xfId="0" applyNumberFormat="1" applyFont="1" applyFill="1" applyBorder="1" applyAlignment="1">
      <alignment horizontal="center" vertical="center"/>
    </xf>
    <xf numFmtId="0" fontId="12" fillId="5" borderId="11" xfId="0" applyFont="1" applyFill="1" applyBorder="1" applyAlignment="1">
      <alignment horizontal="left" vertical="center" wrapText="1"/>
    </xf>
    <xf numFmtId="0" fontId="10" fillId="5" borderId="12" xfId="0" applyFont="1" applyFill="1" applyBorder="1" applyAlignment="1">
      <alignment vertical="center"/>
    </xf>
    <xf numFmtId="0" fontId="10" fillId="5" borderId="0" xfId="0" applyFont="1" applyFill="1" applyAlignment="1">
      <alignment vertical="center"/>
    </xf>
    <xf numFmtId="0" fontId="12" fillId="5" borderId="11" xfId="0" applyFont="1" applyFill="1" applyBorder="1" applyAlignment="1">
      <alignment vertical="center" wrapText="1"/>
    </xf>
    <xf numFmtId="0" fontId="13" fillId="5" borderId="11" xfId="0" applyFont="1" applyFill="1" applyBorder="1" applyAlignment="1">
      <alignment horizontal="left" vertical="center" wrapText="1"/>
    </xf>
    <xf numFmtId="38" fontId="10" fillId="0" borderId="10" xfId="0" applyNumberFormat="1" applyFont="1" applyBorder="1" applyAlignment="1">
      <alignment vertical="center" wrapText="1"/>
    </xf>
    <xf numFmtId="0" fontId="10" fillId="5" borderId="12" xfId="0" applyFont="1" applyFill="1" applyBorder="1" applyAlignment="1">
      <alignment horizontal="left" vertical="center" wrapText="1"/>
    </xf>
    <xf numFmtId="2" fontId="10" fillId="5" borderId="11" xfId="1" applyNumberFormat="1" applyFont="1" applyFill="1" applyBorder="1" applyAlignment="1">
      <alignment horizontal="center" vertical="center"/>
    </xf>
    <xf numFmtId="2" fontId="10" fillId="5" borderId="11" xfId="1" applyNumberFormat="1" applyFont="1" applyFill="1" applyBorder="1" applyAlignment="1">
      <alignment horizontal="center" vertical="center" wrapText="1"/>
    </xf>
    <xf numFmtId="9" fontId="9" fillId="5" borderId="0" xfId="2" applyFont="1" applyFill="1" applyBorder="1" applyAlignment="1">
      <alignment vertical="center"/>
    </xf>
    <xf numFmtId="4" fontId="9" fillId="5" borderId="0" xfId="0" applyNumberFormat="1" applyFont="1" applyFill="1" applyAlignment="1">
      <alignment vertical="center"/>
    </xf>
    <xf numFmtId="4" fontId="10" fillId="5" borderId="21" xfId="0" applyNumberFormat="1" applyFont="1" applyFill="1" applyBorder="1" applyAlignment="1">
      <alignment vertical="center"/>
    </xf>
    <xf numFmtId="0" fontId="1" fillId="5" borderId="11" xfId="0" applyFont="1" applyFill="1" applyBorder="1" applyAlignment="1">
      <alignment vertical="center"/>
    </xf>
    <xf numFmtId="0" fontId="1" fillId="5" borderId="12" xfId="0" applyFont="1" applyFill="1" applyBorder="1" applyAlignment="1">
      <alignment horizontal="center" vertical="center"/>
    </xf>
    <xf numFmtId="0" fontId="15" fillId="0" borderId="0" xfId="3" applyBorder="1" applyAlignment="1">
      <alignment horizontal="center" vertical="center"/>
    </xf>
    <xf numFmtId="0" fontId="15" fillId="0" borderId="12" xfId="3" applyBorder="1" applyAlignment="1">
      <alignment vertical="center"/>
    </xf>
    <xf numFmtId="0" fontId="1" fillId="5" borderId="0" xfId="0" applyFont="1" applyFill="1" applyAlignment="1">
      <alignment horizontal="center" vertical="center"/>
    </xf>
    <xf numFmtId="4" fontId="10" fillId="5" borderId="42" xfId="0" applyNumberFormat="1" applyFont="1" applyFill="1" applyBorder="1" applyAlignment="1">
      <alignment horizontal="center" vertical="center"/>
    </xf>
    <xf numFmtId="0" fontId="1" fillId="5" borderId="12" xfId="0" applyFont="1" applyFill="1" applyBorder="1" applyAlignment="1">
      <alignment vertical="center"/>
    </xf>
    <xf numFmtId="9" fontId="16" fillId="5" borderId="0" xfId="2" applyFont="1" applyFill="1" applyBorder="1" applyAlignment="1">
      <alignment vertical="center" wrapText="1"/>
    </xf>
    <xf numFmtId="0" fontId="10" fillId="5" borderId="11" xfId="0" applyFont="1" applyFill="1" applyBorder="1" applyAlignment="1">
      <alignment vertical="center" wrapText="1"/>
    </xf>
    <xf numFmtId="0" fontId="1" fillId="5" borderId="0" xfId="0" applyFont="1" applyFill="1" applyAlignment="1">
      <alignment horizontal="left" vertical="center"/>
    </xf>
    <xf numFmtId="1" fontId="1" fillId="5" borderId="12" xfId="0" applyNumberFormat="1" applyFont="1" applyFill="1" applyBorder="1" applyAlignment="1">
      <alignment vertical="center"/>
    </xf>
    <xf numFmtId="1" fontId="10" fillId="5" borderId="12" xfId="0" applyNumberFormat="1" applyFont="1" applyFill="1" applyBorder="1" applyAlignment="1">
      <alignment vertical="center" wrapText="1"/>
    </xf>
    <xf numFmtId="2" fontId="10" fillId="11" borderId="11" xfId="1" applyNumberFormat="1" applyFont="1" applyFill="1" applyBorder="1" applyAlignment="1">
      <alignment horizontal="center"/>
    </xf>
    <xf numFmtId="38" fontId="4" fillId="0" borderId="22" xfId="0" applyNumberFormat="1" applyFont="1" applyBorder="1" applyAlignment="1">
      <alignment horizontal="left"/>
    </xf>
    <xf numFmtId="38" fontId="4" fillId="5" borderId="23" xfId="0" applyNumberFormat="1" applyFont="1" applyFill="1" applyBorder="1" applyAlignment="1">
      <alignment horizontal="center" wrapText="1"/>
    </xf>
    <xf numFmtId="38" fontId="4" fillId="5" borderId="23" xfId="0" applyNumberFormat="1" applyFont="1" applyFill="1" applyBorder="1" applyAlignment="1">
      <alignment horizontal="center"/>
    </xf>
    <xf numFmtId="38" fontId="4" fillId="5" borderId="43" xfId="0" applyNumberFormat="1" applyFont="1" applyFill="1" applyBorder="1" applyAlignment="1">
      <alignment horizontal="right"/>
    </xf>
    <xf numFmtId="4" fontId="4" fillId="5" borderId="43" xfId="0" applyNumberFormat="1" applyFont="1" applyFill="1" applyBorder="1" applyAlignment="1">
      <alignment horizontal="right"/>
    </xf>
    <xf numFmtId="0" fontId="1" fillId="0" borderId="0" xfId="0" applyFont="1" applyAlignment="1">
      <alignment wrapText="1"/>
    </xf>
    <xf numFmtId="2" fontId="4" fillId="5" borderId="23" xfId="1" applyNumberFormat="1" applyFont="1" applyFill="1" applyBorder="1" applyAlignment="1">
      <alignment horizontal="center"/>
    </xf>
    <xf numFmtId="4" fontId="4" fillId="5" borderId="26" xfId="0" applyNumberFormat="1" applyFont="1" applyFill="1" applyBorder="1" applyAlignment="1">
      <alignment horizontal="right"/>
    </xf>
    <xf numFmtId="1" fontId="1" fillId="0" borderId="11" xfId="1" applyNumberFormat="1" applyFont="1" applyFill="1" applyBorder="1" applyAlignment="1">
      <alignment horizontal="center"/>
    </xf>
    <xf numFmtId="0" fontId="21" fillId="0" borderId="11" xfId="0" applyFont="1" applyBorder="1" applyAlignment="1">
      <alignment horizontal="left" vertical="top" wrapText="1"/>
    </xf>
    <xf numFmtId="38" fontId="1" fillId="9" borderId="10" xfId="0" applyNumberFormat="1" applyFont="1" applyFill="1" applyBorder="1" applyAlignment="1">
      <alignment vertical="top"/>
    </xf>
    <xf numFmtId="38" fontId="1" fillId="9" borderId="12" xfId="0" applyNumberFormat="1" applyFont="1" applyFill="1" applyBorder="1" applyAlignment="1">
      <alignment vertical="top"/>
    </xf>
    <xf numFmtId="0" fontId="1" fillId="9" borderId="11" xfId="0" applyFont="1" applyFill="1" applyBorder="1" applyAlignment="1">
      <alignment horizontal="right"/>
    </xf>
    <xf numFmtId="0" fontId="1" fillId="9" borderId="12" xfId="0" applyFont="1" applyFill="1" applyBorder="1"/>
    <xf numFmtId="4" fontId="1" fillId="9" borderId="0" xfId="0" applyNumberFormat="1" applyFont="1" applyFill="1"/>
    <xf numFmtId="164" fontId="1" fillId="9" borderId="0" xfId="1" applyNumberFormat="1" applyFont="1" applyFill="1" applyBorder="1" applyAlignment="1">
      <alignment horizontal="center"/>
    </xf>
    <xf numFmtId="0" fontId="1" fillId="9" borderId="0" xfId="0" applyFont="1" applyFill="1" applyAlignment="1">
      <alignment horizontal="left" vertical="top" wrapText="1"/>
    </xf>
    <xf numFmtId="4" fontId="1" fillId="13" borderId="21" xfId="0" applyNumberFormat="1" applyFont="1" applyFill="1" applyBorder="1"/>
    <xf numFmtId="0" fontId="2" fillId="9" borderId="0" xfId="0" applyFont="1" applyFill="1" applyAlignment="1">
      <alignment horizontal="left" vertical="top" wrapText="1"/>
    </xf>
    <xf numFmtId="0" fontId="2" fillId="0" borderId="0" xfId="0" applyFont="1" applyAlignment="1">
      <alignment horizontal="left" vertical="top" wrapText="1"/>
    </xf>
    <xf numFmtId="9" fontId="1" fillId="0" borderId="11" xfId="2" applyFont="1" applyFill="1" applyBorder="1"/>
    <xf numFmtId="0" fontId="1" fillId="0" borderId="11" xfId="0" applyFont="1" applyBorder="1"/>
    <xf numFmtId="38" fontId="2" fillId="0" borderId="25" xfId="0" applyNumberFormat="1" applyFont="1" applyBorder="1" applyAlignment="1">
      <alignment horizontal="center"/>
    </xf>
    <xf numFmtId="43" fontId="1" fillId="0" borderId="21" xfId="1" applyFont="1" applyFill="1" applyBorder="1"/>
    <xf numFmtId="0" fontId="1" fillId="15" borderId="0" xfId="0" applyFont="1" applyFill="1"/>
    <xf numFmtId="0" fontId="1" fillId="0" borderId="0" xfId="0" applyFont="1" applyAlignment="1">
      <alignment horizontal="justify" vertical="top"/>
    </xf>
    <xf numFmtId="0" fontId="1" fillId="0" borderId="2" xfId="0" applyFont="1" applyBorder="1" applyAlignment="1">
      <alignment horizontal="justify" vertical="top"/>
    </xf>
    <xf numFmtId="0" fontId="1" fillId="0" borderId="7" xfId="0" applyFont="1" applyBorder="1" applyAlignment="1">
      <alignment horizontal="justify" vertical="top"/>
    </xf>
    <xf numFmtId="0" fontId="5" fillId="5" borderId="11" xfId="0" applyFont="1" applyFill="1" applyBorder="1" applyAlignment="1">
      <alignment horizontal="justify" wrapText="1"/>
    </xf>
    <xf numFmtId="4" fontId="4" fillId="5" borderId="44" xfId="0" applyNumberFormat="1" applyFont="1" applyFill="1" applyBorder="1" applyAlignment="1">
      <alignment horizontal="center"/>
    </xf>
    <xf numFmtId="3" fontId="4" fillId="5" borderId="11" xfId="0" applyNumberFormat="1" applyFont="1" applyFill="1" applyBorder="1" applyAlignment="1">
      <alignment horizontal="center"/>
    </xf>
    <xf numFmtId="0" fontId="5" fillId="5" borderId="11" xfId="0" applyFont="1" applyFill="1" applyBorder="1" applyAlignment="1">
      <alignment horizontal="justify" vertical="top" wrapText="1"/>
    </xf>
    <xf numFmtId="4" fontId="10" fillId="5" borderId="44" xfId="0" applyNumberFormat="1" applyFont="1" applyFill="1" applyBorder="1"/>
    <xf numFmtId="3" fontId="10" fillId="5" borderId="11" xfId="0" applyNumberFormat="1" applyFont="1" applyFill="1" applyBorder="1"/>
    <xf numFmtId="0" fontId="10" fillId="5" borderId="11" xfId="0" applyFont="1" applyFill="1" applyBorder="1" applyAlignment="1">
      <alignment horizontal="justify" vertical="top" wrapText="1"/>
    </xf>
    <xf numFmtId="0" fontId="12" fillId="5" borderId="11" xfId="0" applyFont="1" applyFill="1" applyBorder="1" applyAlignment="1">
      <alignment horizontal="justify" vertical="top" wrapText="1"/>
    </xf>
    <xf numFmtId="0" fontId="17" fillId="5" borderId="11" xfId="0" applyFont="1" applyFill="1" applyBorder="1" applyAlignment="1">
      <alignment horizontal="justify" vertical="top" wrapText="1"/>
    </xf>
    <xf numFmtId="0" fontId="12" fillId="5" borderId="11" xfId="0" applyFont="1" applyFill="1" applyBorder="1" applyAlignment="1">
      <alignment horizontal="justify" wrapText="1"/>
    </xf>
    <xf numFmtId="0" fontId="13" fillId="5" borderId="11" xfId="0" applyFont="1" applyFill="1" applyBorder="1" applyAlignment="1">
      <alignment horizontal="justify" vertical="top" wrapText="1"/>
    </xf>
    <xf numFmtId="0" fontId="4" fillId="5" borderId="11" xfId="0" applyFont="1" applyFill="1" applyBorder="1" applyAlignment="1">
      <alignment horizontal="justify" vertical="top" wrapText="1"/>
    </xf>
    <xf numFmtId="0" fontId="14" fillId="5" borderId="11" xfId="0" applyFont="1" applyFill="1" applyBorder="1" applyAlignment="1">
      <alignment horizontal="justify" vertical="top" wrapText="1"/>
    </xf>
    <xf numFmtId="166" fontId="2" fillId="5" borderId="15" xfId="0" applyNumberFormat="1" applyFont="1" applyFill="1" applyBorder="1" applyAlignment="1">
      <alignment horizontal="right"/>
    </xf>
    <xf numFmtId="4" fontId="8" fillId="0" borderId="0" xfId="0" applyNumberFormat="1" applyFont="1" applyAlignment="1">
      <alignment horizontal="center"/>
    </xf>
    <xf numFmtId="4" fontId="8" fillId="0" borderId="13" xfId="0" applyNumberFormat="1" applyFont="1" applyBorder="1" applyAlignment="1">
      <alignment horizontal="center"/>
    </xf>
    <xf numFmtId="4" fontId="22" fillId="0" borderId="0" xfId="0" applyNumberFormat="1" applyFont="1"/>
    <xf numFmtId="4" fontId="22" fillId="0" borderId="0" xfId="0" applyNumberFormat="1" applyFont="1" applyAlignment="1">
      <alignment horizontal="left" wrapText="1"/>
    </xf>
    <xf numFmtId="4" fontId="22" fillId="0" borderId="13" xfId="0" applyNumberFormat="1" applyFont="1" applyBorder="1" applyAlignment="1">
      <alignment horizontal="left" wrapText="1"/>
    </xf>
    <xf numFmtId="43" fontId="10" fillId="14" borderId="11" xfId="1" applyFont="1" applyFill="1" applyBorder="1"/>
    <xf numFmtId="4" fontId="22" fillId="15" borderId="0" xfId="0" applyNumberFormat="1" applyFont="1" applyFill="1"/>
    <xf numFmtId="4" fontId="9" fillId="15" borderId="13" xfId="0" applyNumberFormat="1" applyFont="1" applyFill="1" applyBorder="1"/>
    <xf numFmtId="4" fontId="22" fillId="0" borderId="13" xfId="0" applyNumberFormat="1" applyFont="1" applyBorder="1"/>
    <xf numFmtId="4" fontId="22" fillId="0" borderId="0" xfId="0" applyNumberFormat="1" applyFont="1" applyAlignment="1">
      <alignment horizontal="center" wrapText="1"/>
    </xf>
    <xf numFmtId="4" fontId="22" fillId="0" borderId="13" xfId="0" applyNumberFormat="1" applyFont="1" applyBorder="1" applyAlignment="1">
      <alignment horizontal="center" wrapText="1"/>
    </xf>
    <xf numFmtId="4" fontId="4" fillId="5" borderId="35" xfId="0" applyNumberFormat="1" applyFont="1" applyFill="1" applyBorder="1"/>
    <xf numFmtId="3" fontId="10" fillId="5" borderId="33" xfId="0" applyNumberFormat="1" applyFont="1" applyFill="1" applyBorder="1"/>
    <xf numFmtId="0" fontId="10" fillId="7" borderId="11" xfId="0" applyFont="1" applyFill="1" applyBorder="1" applyAlignment="1">
      <alignment horizontal="justify" vertical="top" wrapText="1"/>
    </xf>
    <xf numFmtId="4" fontId="10" fillId="7" borderId="44" xfId="0" applyNumberFormat="1" applyFont="1" applyFill="1" applyBorder="1"/>
    <xf numFmtId="3" fontId="10" fillId="7" borderId="11" xfId="0" applyNumberFormat="1" applyFont="1" applyFill="1" applyBorder="1"/>
    <xf numFmtId="4" fontId="22" fillId="7" borderId="0" xfId="0" applyNumberFormat="1" applyFont="1" applyFill="1" applyAlignment="1">
      <alignment horizontal="left" wrapText="1"/>
    </xf>
    <xf numFmtId="4" fontId="22" fillId="7" borderId="13" xfId="0" applyNumberFormat="1" applyFont="1" applyFill="1" applyBorder="1" applyAlignment="1">
      <alignment horizontal="left" wrapText="1"/>
    </xf>
    <xf numFmtId="167" fontId="10" fillId="7" borderId="11" xfId="0" applyNumberFormat="1" applyFont="1" applyFill="1" applyBorder="1"/>
    <xf numFmtId="4" fontId="9" fillId="15" borderId="0" xfId="0" applyNumberFormat="1" applyFont="1" applyFill="1"/>
    <xf numFmtId="4" fontId="4" fillId="0" borderId="35" xfId="0" applyNumberFormat="1" applyFont="1" applyBorder="1" applyAlignment="1">
      <alignment horizontal="right"/>
    </xf>
    <xf numFmtId="38" fontId="4" fillId="0" borderId="45" xfId="0" applyNumberFormat="1" applyFont="1" applyBorder="1"/>
    <xf numFmtId="0" fontId="26" fillId="8" borderId="11" xfId="0" applyFont="1" applyFill="1" applyBorder="1" applyAlignment="1">
      <alignment horizontal="left" vertical="top" wrapText="1"/>
    </xf>
    <xf numFmtId="38" fontId="10" fillId="0" borderId="29" xfId="0" applyNumberFormat="1" applyFont="1" applyBorder="1" applyAlignment="1">
      <alignment vertical="center" wrapText="1"/>
    </xf>
    <xf numFmtId="43" fontId="1" fillId="12" borderId="2" xfId="1" applyFont="1" applyFill="1" applyBorder="1"/>
    <xf numFmtId="43" fontId="1" fillId="12" borderId="0" xfId="1" applyFont="1" applyFill="1"/>
    <xf numFmtId="43" fontId="1" fillId="12" borderId="7" xfId="1" applyFont="1" applyFill="1" applyBorder="1"/>
    <xf numFmtId="43" fontId="3" fillId="2" borderId="9" xfId="1" applyFont="1" applyFill="1" applyBorder="1" applyAlignment="1">
      <alignment horizontal="center" vertical="center" wrapText="1"/>
    </xf>
    <xf numFmtId="43" fontId="4" fillId="5" borderId="12" xfId="1" applyFont="1" applyFill="1" applyBorder="1" applyAlignment="1">
      <alignment horizontal="center"/>
    </xf>
    <xf numFmtId="43" fontId="10" fillId="12" borderId="11" xfId="1" applyFont="1" applyFill="1" applyBorder="1"/>
    <xf numFmtId="43" fontId="4" fillId="12" borderId="45" xfId="1" applyFont="1" applyFill="1" applyBorder="1" applyAlignment="1">
      <alignment horizontal="right"/>
    </xf>
    <xf numFmtId="0" fontId="10" fillId="0" borderId="2" xfId="0" applyFont="1" applyBorder="1"/>
    <xf numFmtId="0" fontId="10" fillId="0" borderId="7" xfId="0" applyFont="1" applyBorder="1"/>
    <xf numFmtId="43" fontId="10" fillId="0" borderId="28" xfId="1" applyFont="1" applyBorder="1"/>
    <xf numFmtId="43" fontId="10" fillId="5" borderId="28" xfId="1" applyFont="1" applyFill="1" applyBorder="1" applyAlignment="1">
      <alignment horizontal="right" vertical="center"/>
    </xf>
    <xf numFmtId="43" fontId="10" fillId="5" borderId="12" xfId="1" applyFont="1" applyFill="1" applyBorder="1" applyAlignment="1">
      <alignment vertical="center"/>
    </xf>
    <xf numFmtId="2" fontId="10" fillId="5" borderId="46" xfId="1" applyNumberFormat="1" applyFont="1" applyFill="1" applyBorder="1" applyAlignment="1">
      <alignment horizontal="center"/>
    </xf>
    <xf numFmtId="2" fontId="10" fillId="5" borderId="0" xfId="1" applyNumberFormat="1" applyFont="1" applyFill="1" applyBorder="1" applyAlignment="1">
      <alignment horizontal="center"/>
    </xf>
    <xf numFmtId="2" fontId="10" fillId="0" borderId="39" xfId="2" applyNumberFormat="1" applyFont="1" applyFill="1" applyBorder="1" applyAlignment="1">
      <alignment horizontal="center" vertical="center" wrapText="1"/>
    </xf>
    <xf numFmtId="4" fontId="4" fillId="5" borderId="47" xfId="0" applyNumberFormat="1" applyFont="1" applyFill="1" applyBorder="1" applyAlignment="1">
      <alignment horizontal="right"/>
    </xf>
    <xf numFmtId="2" fontId="4" fillId="5" borderId="5" xfId="1" applyNumberFormat="1" applyFont="1" applyFill="1" applyBorder="1" applyAlignment="1">
      <alignment horizontal="center"/>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16" xfId="0" applyFont="1" applyBorder="1" applyAlignment="1">
      <alignment horizontal="center" vertical="top"/>
    </xf>
    <xf numFmtId="44" fontId="4" fillId="3" borderId="5" xfId="0" applyNumberFormat="1" applyFont="1" applyFill="1" applyBorder="1" applyAlignment="1">
      <alignment horizontal="center" vertical="center" wrapText="1"/>
    </xf>
    <xf numFmtId="44" fontId="4" fillId="4" borderId="5" xfId="0" applyNumberFormat="1" applyFont="1" applyFill="1" applyBorder="1" applyAlignment="1">
      <alignment horizontal="center" vertical="center" wrapText="1"/>
    </xf>
    <xf numFmtId="44" fontId="4" fillId="4" borderId="16" xfId="0" applyNumberFormat="1" applyFont="1" applyFill="1" applyBorder="1" applyAlignment="1">
      <alignment horizontal="center" vertical="center" wrapText="1"/>
    </xf>
    <xf numFmtId="0" fontId="7" fillId="6" borderId="18" xfId="0" applyFont="1" applyFill="1" applyBorder="1" applyAlignment="1">
      <alignment horizontal="center"/>
    </xf>
    <xf numFmtId="0" fontId="7" fillId="6" borderId="19" xfId="0" applyFont="1" applyFill="1" applyBorder="1" applyAlignment="1">
      <alignment horizontal="center"/>
    </xf>
    <xf numFmtId="38" fontId="3" fillId="2" borderId="4" xfId="0" applyNumberFormat="1" applyFont="1" applyFill="1" applyBorder="1" applyAlignment="1">
      <alignment horizontal="center" vertical="center" wrapText="1"/>
    </xf>
    <xf numFmtId="38" fontId="3" fillId="2"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xf>
    <xf numFmtId="38" fontId="3" fillId="2" borderId="5" xfId="0" applyNumberFormat="1" applyFont="1" applyFill="1" applyBorder="1" applyAlignment="1">
      <alignment horizontal="center" vertical="center"/>
    </xf>
    <xf numFmtId="0" fontId="3" fillId="2" borderId="3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1" fontId="3" fillId="2" borderId="5" xfId="0" applyNumberFormat="1" applyFont="1" applyFill="1" applyBorder="1" applyAlignment="1">
      <alignment horizontal="center" vertical="center" wrapText="1"/>
    </xf>
    <xf numFmtId="4" fontId="9" fillId="0" borderId="0" xfId="0" applyNumberFormat="1" applyFont="1" applyAlignment="1">
      <alignment horizontal="left" wrapText="1"/>
    </xf>
    <xf numFmtId="4" fontId="9" fillId="0" borderId="13" xfId="0" applyNumberFormat="1" applyFont="1" applyBorder="1" applyAlignment="1">
      <alignment horizontal="left" wrapText="1"/>
    </xf>
    <xf numFmtId="4" fontId="22" fillId="0" borderId="0" xfId="0" applyNumberFormat="1" applyFont="1" applyAlignment="1">
      <alignment horizontal="left" wrapText="1"/>
    </xf>
    <xf numFmtId="4" fontId="22" fillId="0" borderId="13" xfId="0" applyNumberFormat="1" applyFont="1" applyBorder="1" applyAlignment="1">
      <alignment horizontal="left" wrapText="1"/>
    </xf>
    <xf numFmtId="4" fontId="22" fillId="5" borderId="0" xfId="0" applyNumberFormat="1" applyFont="1" applyFill="1" applyAlignment="1">
      <alignment horizontal="left" wrapText="1"/>
    </xf>
    <xf numFmtId="4" fontId="22" fillId="5" borderId="13" xfId="0" applyNumberFormat="1" applyFont="1" applyFill="1" applyBorder="1" applyAlignment="1">
      <alignment horizontal="left" wrapText="1"/>
    </xf>
    <xf numFmtId="4" fontId="22" fillId="0" borderId="0" xfId="0" applyNumberFormat="1" applyFont="1" applyAlignment="1">
      <alignment horizontal="center" wrapText="1"/>
    </xf>
    <xf numFmtId="4" fontId="22" fillId="0" borderId="13" xfId="0" applyNumberFormat="1" applyFont="1" applyBorder="1" applyAlignment="1">
      <alignment horizontal="center" wrapText="1"/>
    </xf>
    <xf numFmtId="38" fontId="4" fillId="5" borderId="32" xfId="0" applyNumberFormat="1" applyFont="1" applyFill="1" applyBorder="1" applyAlignment="1">
      <alignment horizontal="center" vertical="top"/>
    </xf>
    <xf numFmtId="38" fontId="4" fillId="5" borderId="27" xfId="0" applyNumberFormat="1" applyFont="1" applyFill="1" applyBorder="1" applyAlignment="1">
      <alignment horizontal="center" vertical="top"/>
    </xf>
    <xf numFmtId="38" fontId="4" fillId="5" borderId="45" xfId="0" applyNumberFormat="1" applyFont="1" applyFill="1" applyBorder="1" applyAlignment="1">
      <alignment horizontal="center" vertical="top"/>
    </xf>
    <xf numFmtId="4" fontId="22" fillId="15" borderId="0" xfId="0" applyNumberFormat="1" applyFont="1" applyFill="1" applyAlignment="1">
      <alignment horizontal="left" wrapText="1"/>
    </xf>
    <xf numFmtId="4" fontId="22" fillId="15" borderId="13" xfId="0" applyNumberFormat="1" applyFont="1" applyFill="1" applyBorder="1" applyAlignment="1">
      <alignment horizontal="left" wrapText="1"/>
    </xf>
    <xf numFmtId="38" fontId="4" fillId="0" borderId="32" xfId="0" applyNumberFormat="1" applyFont="1" applyBorder="1" applyAlignment="1">
      <alignment horizontal="center"/>
    </xf>
    <xf numFmtId="38" fontId="4" fillId="0" borderId="27" xfId="0" applyNumberFormat="1" applyFont="1" applyBorder="1" applyAlignment="1">
      <alignment horizontal="center"/>
    </xf>
    <xf numFmtId="38" fontId="2" fillId="0" borderId="22" xfId="0" applyNumberFormat="1" applyFont="1" applyBorder="1" applyAlignment="1">
      <alignment horizontal="center"/>
    </xf>
    <xf numFmtId="38" fontId="2" fillId="0" borderId="23" xfId="0" applyNumberFormat="1" applyFont="1" applyBorder="1" applyAlignment="1">
      <alignment horizontal="center"/>
    </xf>
  </cellXfs>
  <cellStyles count="20">
    <cellStyle name="Comma" xfId="1" builtinId="3"/>
    <cellStyle name="Comma 2" xfId="4" xr:uid="{00000000-0005-0000-0000-000031000000}"/>
    <cellStyle name="Comma 2 2" xfId="5" xr:uid="{00000000-0005-0000-0000-000032000000}"/>
    <cellStyle name="Comma 2 3" xfId="6" xr:uid="{00000000-0005-0000-0000-000033000000}"/>
    <cellStyle name="Comma 3" xfId="7" xr:uid="{00000000-0005-0000-0000-000034000000}"/>
    <cellStyle name="Comma 4" xfId="8" xr:uid="{00000000-0005-0000-0000-000035000000}"/>
    <cellStyle name="Currency 2 2" xfId="9" xr:uid="{00000000-0005-0000-0000-000036000000}"/>
    <cellStyle name="Currency 2 2 2" xfId="10" xr:uid="{00000000-0005-0000-0000-000037000000}"/>
    <cellStyle name="Currency 2 2 3" xfId="11" xr:uid="{00000000-0005-0000-0000-000038000000}"/>
    <cellStyle name="Hyperlink" xfId="3" builtinId="8"/>
    <cellStyle name="Normal" xfId="0" builtinId="0"/>
    <cellStyle name="Normal 2 2" xfId="12" xr:uid="{00000000-0005-0000-0000-000039000000}"/>
    <cellStyle name="Normal 2 2 2" xfId="13" xr:uid="{00000000-0005-0000-0000-00003A000000}"/>
    <cellStyle name="Normal 2 4" xfId="14" xr:uid="{00000000-0005-0000-0000-00003B000000}"/>
    <cellStyle name="Normal 3" xfId="15" xr:uid="{00000000-0005-0000-0000-00003C000000}"/>
    <cellStyle name="Normal 3 2" xfId="16" xr:uid="{00000000-0005-0000-0000-00003D000000}"/>
    <cellStyle name="Per cent" xfId="2" builtinId="5"/>
    <cellStyle name="Percent 2" xfId="17" xr:uid="{00000000-0005-0000-0000-00003E000000}"/>
    <cellStyle name="Percent 3" xfId="18" xr:uid="{00000000-0005-0000-0000-00003F000000}"/>
    <cellStyle name="Percent 3 2" xfId="19" xr:uid="{00000000-0005-0000-0000-00004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etclocal-my.sharepoint.com\personal\nicolene_kellerman_etcsolutions_co_za\Documents\Kapsch%20Mezzanine%20Floor\RJDP\Steel%20Measure%20-BIPS%20-%20Mezzanine%20Floor%20Final%20Accou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
      <sheetName val="Summary"/>
      <sheetName val="Measuring Sheet"/>
      <sheetName val="Base Data 1"/>
      <sheetName val="Base Data 2"/>
      <sheetName val="Extra's"/>
      <sheetName val="Remeasure"/>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563"/>
  <sheetViews>
    <sheetView showGridLines="0" tabSelected="1" zoomScaleSheetLayoutView="90" workbookViewId="0">
      <pane ySplit="8" topLeftCell="A112" activePane="bottomLeft" state="frozen"/>
      <selection pane="bottomLeft" activeCell="A437" sqref="A437:XFD437"/>
    </sheetView>
  </sheetViews>
  <sheetFormatPr defaultColWidth="9.1796875" defaultRowHeight="14"/>
  <cols>
    <col min="1" max="1" width="6.81640625" style="1" customWidth="1"/>
    <col min="2" max="2" width="12" style="1" customWidth="1"/>
    <col min="3" max="3" width="58.54296875" style="382" customWidth="1"/>
    <col min="4" max="4" width="7.81640625" style="65" customWidth="1"/>
    <col min="5" max="5" width="12.1796875" style="1" customWidth="1"/>
    <col min="6" max="6" width="13.453125" style="424" customWidth="1"/>
    <col min="7" max="7" width="13.81640625" style="1" customWidth="1"/>
    <col min="8" max="8" width="13.453125" style="1" customWidth="1"/>
    <col min="9" max="9" width="13.81640625" style="1" customWidth="1"/>
    <col min="10" max="10" width="12.453125" style="1" hidden="1" customWidth="1"/>
    <col min="11" max="11" width="26.453125" style="1" hidden="1" customWidth="1"/>
    <col min="12" max="16384" width="9.1796875" style="1"/>
  </cols>
  <sheetData>
    <row r="1" spans="1:11">
      <c r="A1" s="4"/>
      <c r="B1" s="5"/>
      <c r="C1" s="383"/>
      <c r="D1" s="70"/>
      <c r="E1" s="5"/>
      <c r="F1" s="423"/>
      <c r="G1" s="5"/>
      <c r="H1" s="5"/>
      <c r="I1" s="34" t="s">
        <v>8</v>
      </c>
      <c r="K1" s="35"/>
    </row>
    <row r="2" spans="1:11">
      <c r="A2" s="8"/>
      <c r="I2" s="398" t="s">
        <v>838</v>
      </c>
      <c r="K2" s="35"/>
    </row>
    <row r="3" spans="1:11">
      <c r="A3" s="8"/>
      <c r="I3" s="36" t="s">
        <v>9</v>
      </c>
      <c r="K3" s="35"/>
    </row>
    <row r="4" spans="1:11">
      <c r="A4" s="8"/>
      <c r="I4" s="37"/>
      <c r="K4" s="3"/>
    </row>
    <row r="5" spans="1:11">
      <c r="A5" s="440" t="s">
        <v>10</v>
      </c>
      <c r="B5" s="441"/>
      <c r="C5" s="441"/>
      <c r="D5" s="441"/>
      <c r="E5" s="441"/>
      <c r="F5" s="441"/>
      <c r="G5" s="441"/>
      <c r="H5" s="441"/>
      <c r="I5" s="442"/>
    </row>
    <row r="6" spans="1:11">
      <c r="A6" s="9"/>
      <c r="B6" s="10"/>
      <c r="C6" s="384"/>
      <c r="D6" s="73"/>
      <c r="E6" s="10"/>
      <c r="F6" s="425"/>
      <c r="G6" s="10"/>
      <c r="H6" s="10"/>
      <c r="I6" s="38"/>
      <c r="J6" s="10"/>
      <c r="K6" s="10"/>
    </row>
    <row r="7" spans="1:11" ht="20.25" customHeight="1">
      <c r="A7" s="448" t="s">
        <v>11</v>
      </c>
      <c r="B7" s="449" t="s">
        <v>12</v>
      </c>
      <c r="C7" s="450" t="s">
        <v>13</v>
      </c>
      <c r="D7" s="451" t="s">
        <v>0</v>
      </c>
      <c r="E7" s="452" t="s">
        <v>1</v>
      </c>
      <c r="F7" s="443" t="s">
        <v>14</v>
      </c>
      <c r="G7" s="443"/>
      <c r="H7" s="444" t="s">
        <v>15</v>
      </c>
      <c r="I7" s="445"/>
      <c r="J7" s="446" t="s">
        <v>16</v>
      </c>
      <c r="K7" s="447"/>
    </row>
    <row r="8" spans="1:11" ht="27.65" customHeight="1">
      <c r="A8" s="448"/>
      <c r="B8" s="449"/>
      <c r="C8" s="450"/>
      <c r="D8" s="451"/>
      <c r="E8" s="452"/>
      <c r="F8" s="426" t="s">
        <v>836</v>
      </c>
      <c r="G8" s="14" t="s">
        <v>17</v>
      </c>
      <c r="H8" s="13" t="s">
        <v>1</v>
      </c>
      <c r="I8" s="39" t="s">
        <v>18</v>
      </c>
      <c r="J8" s="40"/>
      <c r="K8" s="41"/>
    </row>
    <row r="9" spans="1:11">
      <c r="A9" s="76"/>
      <c r="B9" s="77"/>
      <c r="C9" s="385" t="s">
        <v>19</v>
      </c>
      <c r="D9" s="79"/>
      <c r="E9" s="80"/>
      <c r="F9" s="427"/>
      <c r="G9" s="386"/>
      <c r="H9" s="387"/>
      <c r="I9" s="99"/>
      <c r="J9" s="399"/>
      <c r="K9" s="400"/>
    </row>
    <row r="10" spans="1:11">
      <c r="A10" s="83"/>
      <c r="B10" s="84"/>
      <c r="C10" s="388" t="s">
        <v>20</v>
      </c>
      <c r="D10" s="79"/>
      <c r="E10" s="86"/>
      <c r="F10" s="428"/>
      <c r="G10" s="389"/>
      <c r="H10" s="390"/>
      <c r="I10" s="103"/>
      <c r="J10" s="48"/>
      <c r="K10" s="47"/>
    </row>
    <row r="11" spans="1:11">
      <c r="A11" s="83"/>
      <c r="B11" s="84"/>
      <c r="C11" s="391"/>
      <c r="D11" s="79"/>
      <c r="E11" s="86"/>
      <c r="F11" s="428"/>
      <c r="G11" s="389"/>
      <c r="H11" s="390"/>
      <c r="I11" s="103"/>
      <c r="J11" s="48"/>
      <c r="K11" s="47"/>
    </row>
    <row r="12" spans="1:11">
      <c r="A12" s="83"/>
      <c r="B12" s="84"/>
      <c r="C12" s="392" t="s">
        <v>21</v>
      </c>
      <c r="D12" s="79"/>
      <c r="E12" s="86"/>
      <c r="F12" s="428"/>
      <c r="G12" s="389"/>
      <c r="H12" s="390"/>
      <c r="I12" s="103"/>
      <c r="J12" s="48"/>
      <c r="K12" s="47"/>
    </row>
    <row r="13" spans="1:11">
      <c r="A13" s="83"/>
      <c r="B13" s="84"/>
      <c r="C13" s="391"/>
      <c r="D13" s="79"/>
      <c r="E13" s="86"/>
      <c r="F13" s="428"/>
      <c r="G13" s="389"/>
      <c r="H13" s="390"/>
      <c r="I13" s="103"/>
      <c r="J13" s="48"/>
      <c r="K13" s="47"/>
    </row>
    <row r="14" spans="1:11">
      <c r="A14" s="83"/>
      <c r="B14" s="84"/>
      <c r="C14" s="393" t="s">
        <v>22</v>
      </c>
      <c r="D14" s="79"/>
      <c r="E14" s="86"/>
      <c r="F14" s="428"/>
      <c r="G14" s="389"/>
      <c r="H14" s="390"/>
      <c r="I14" s="103"/>
      <c r="J14" s="48"/>
      <c r="K14" s="47"/>
    </row>
    <row r="15" spans="1:11">
      <c r="A15" s="83"/>
      <c r="B15" s="84"/>
      <c r="C15" s="391"/>
      <c r="D15" s="79"/>
      <c r="E15" s="86"/>
      <c r="F15" s="428"/>
      <c r="G15" s="389"/>
      <c r="H15" s="390"/>
      <c r="I15" s="103"/>
      <c r="J15" s="48"/>
      <c r="K15" s="47"/>
    </row>
    <row r="16" spans="1:11" ht="25">
      <c r="A16" s="83"/>
      <c r="B16" s="84"/>
      <c r="C16" s="391" t="s">
        <v>23</v>
      </c>
      <c r="D16" s="79"/>
      <c r="E16" s="86"/>
      <c r="F16" s="428"/>
      <c r="G16" s="389"/>
      <c r="H16" s="390"/>
      <c r="I16" s="103"/>
      <c r="J16" s="48"/>
      <c r="K16" s="47"/>
    </row>
    <row r="17" spans="1:11">
      <c r="A17" s="83"/>
      <c r="B17" s="84"/>
      <c r="C17" s="391"/>
      <c r="D17" s="79"/>
      <c r="E17" s="86"/>
      <c r="F17" s="428"/>
      <c r="G17" s="389"/>
      <c r="H17" s="390"/>
      <c r="I17" s="103"/>
      <c r="J17" s="48"/>
      <c r="K17" s="47"/>
    </row>
    <row r="18" spans="1:11">
      <c r="A18" s="83"/>
      <c r="B18" s="84"/>
      <c r="C18" s="391" t="s">
        <v>24</v>
      </c>
      <c r="D18" s="79"/>
      <c r="E18" s="86"/>
      <c r="F18" s="428"/>
      <c r="G18" s="389"/>
      <c r="H18" s="390"/>
      <c r="I18" s="103"/>
      <c r="J18" s="48"/>
      <c r="K18" s="47"/>
    </row>
    <row r="19" spans="1:11">
      <c r="A19" s="83"/>
      <c r="B19" s="84"/>
      <c r="C19" s="391"/>
      <c r="D19" s="79"/>
      <c r="E19" s="86"/>
      <c r="F19" s="428"/>
      <c r="G19" s="389"/>
      <c r="H19" s="390"/>
      <c r="I19" s="103"/>
      <c r="J19" s="48"/>
      <c r="K19" s="47"/>
    </row>
    <row r="20" spans="1:11" ht="50">
      <c r="A20" s="83"/>
      <c r="B20" s="84"/>
      <c r="C20" s="391" t="s">
        <v>25</v>
      </c>
      <c r="D20" s="79"/>
      <c r="E20" s="86"/>
      <c r="F20" s="428"/>
      <c r="G20" s="389"/>
      <c r="H20" s="390"/>
      <c r="I20" s="103"/>
      <c r="J20" s="48"/>
      <c r="K20" s="47"/>
    </row>
    <row r="21" spans="1:11">
      <c r="A21" s="83"/>
      <c r="B21" s="84"/>
      <c r="C21" s="391"/>
      <c r="D21" s="79"/>
      <c r="E21" s="86"/>
      <c r="F21" s="428"/>
      <c r="G21" s="389"/>
      <c r="H21" s="390"/>
      <c r="I21" s="103"/>
      <c r="J21" s="48"/>
      <c r="K21" s="47"/>
    </row>
    <row r="22" spans="1:11" ht="25">
      <c r="A22" s="83"/>
      <c r="B22" s="84"/>
      <c r="C22" s="391" t="s">
        <v>26</v>
      </c>
      <c r="D22" s="79"/>
      <c r="E22" s="86"/>
      <c r="F22" s="428"/>
      <c r="G22" s="389"/>
      <c r="H22" s="390"/>
      <c r="I22" s="103"/>
      <c r="J22" s="48"/>
      <c r="K22" s="47"/>
    </row>
    <row r="23" spans="1:11">
      <c r="A23" s="83"/>
      <c r="B23" s="84"/>
      <c r="C23" s="391" t="s">
        <v>27</v>
      </c>
      <c r="D23" s="79"/>
      <c r="E23" s="86"/>
      <c r="F23" s="428"/>
      <c r="G23" s="389"/>
      <c r="H23" s="390"/>
      <c r="I23" s="103"/>
      <c r="J23" s="48"/>
      <c r="K23" s="47"/>
    </row>
    <row r="24" spans="1:11">
      <c r="A24" s="83"/>
      <c r="B24" s="84"/>
      <c r="C24" s="391" t="s">
        <v>28</v>
      </c>
      <c r="D24" s="79"/>
      <c r="E24" s="86"/>
      <c r="F24" s="428"/>
      <c r="G24" s="389"/>
      <c r="H24" s="390"/>
      <c r="I24" s="103"/>
      <c r="J24" s="48"/>
      <c r="K24" s="47"/>
    </row>
    <row r="25" spans="1:11">
      <c r="A25" s="83"/>
      <c r="B25" s="84"/>
      <c r="C25" s="391" t="s">
        <v>29</v>
      </c>
      <c r="D25" s="79"/>
      <c r="E25" s="86"/>
      <c r="F25" s="428"/>
      <c r="G25" s="389"/>
      <c r="H25" s="390"/>
      <c r="I25" s="103"/>
      <c r="J25" s="48"/>
      <c r="K25" s="47"/>
    </row>
    <row r="26" spans="1:11">
      <c r="A26" s="83"/>
      <c r="B26" s="84"/>
      <c r="C26" s="391" t="s">
        <v>30</v>
      </c>
      <c r="D26" s="79"/>
      <c r="E26" s="86"/>
      <c r="F26" s="428"/>
      <c r="G26" s="389"/>
      <c r="H26" s="390"/>
      <c r="I26" s="103"/>
      <c r="J26" s="48"/>
      <c r="K26" s="47"/>
    </row>
    <row r="27" spans="1:11">
      <c r="A27" s="83"/>
      <c r="B27" s="84"/>
      <c r="C27" s="391" t="s">
        <v>31</v>
      </c>
      <c r="D27" s="79"/>
      <c r="E27" s="86"/>
      <c r="F27" s="428"/>
      <c r="G27" s="389"/>
      <c r="H27" s="390"/>
      <c r="I27" s="103"/>
      <c r="J27" s="48"/>
      <c r="K27" s="47"/>
    </row>
    <row r="28" spans="1:11">
      <c r="A28" s="83"/>
      <c r="B28" s="84"/>
      <c r="C28" s="391" t="s">
        <v>32</v>
      </c>
      <c r="D28" s="79"/>
      <c r="E28" s="86"/>
      <c r="F28" s="428"/>
      <c r="G28" s="389"/>
      <c r="H28" s="390"/>
      <c r="I28" s="103"/>
      <c r="J28" s="48"/>
      <c r="K28" s="47"/>
    </row>
    <row r="29" spans="1:11" ht="25">
      <c r="A29" s="83"/>
      <c r="B29" s="84"/>
      <c r="C29" s="391" t="s">
        <v>33</v>
      </c>
      <c r="D29" s="79"/>
      <c r="E29" s="86"/>
      <c r="F29" s="428"/>
      <c r="G29" s="389"/>
      <c r="H29" s="390"/>
      <c r="I29" s="103"/>
      <c r="J29" s="48"/>
      <c r="K29" s="47"/>
    </row>
    <row r="30" spans="1:11">
      <c r="A30" s="83"/>
      <c r="B30" s="84"/>
      <c r="C30" s="391" t="s">
        <v>34</v>
      </c>
      <c r="D30" s="79"/>
      <c r="E30" s="86"/>
      <c r="F30" s="428"/>
      <c r="G30" s="389"/>
      <c r="H30" s="390"/>
      <c r="I30" s="103"/>
      <c r="J30" s="48"/>
      <c r="K30" s="47"/>
    </row>
    <row r="31" spans="1:11">
      <c r="A31" s="83"/>
      <c r="B31" s="84"/>
      <c r="C31" s="391" t="s">
        <v>35</v>
      </c>
      <c r="D31" s="79"/>
      <c r="E31" s="86"/>
      <c r="F31" s="428"/>
      <c r="G31" s="389"/>
      <c r="H31" s="390"/>
      <c r="I31" s="103"/>
      <c r="J31" s="48"/>
      <c r="K31" s="47"/>
    </row>
    <row r="32" spans="1:11" ht="50">
      <c r="A32" s="83"/>
      <c r="B32" s="84"/>
      <c r="C32" s="391" t="s">
        <v>36</v>
      </c>
      <c r="D32" s="79"/>
      <c r="E32" s="86"/>
      <c r="F32" s="428"/>
      <c r="G32" s="389"/>
      <c r="H32" s="390"/>
      <c r="I32" s="103"/>
      <c r="J32" s="48"/>
      <c r="K32" s="47"/>
    </row>
    <row r="33" spans="1:11" ht="57" customHeight="1">
      <c r="A33" s="83"/>
      <c r="B33" s="84"/>
      <c r="C33" s="391" t="s">
        <v>37</v>
      </c>
      <c r="D33" s="79"/>
      <c r="E33" s="86"/>
      <c r="F33" s="428"/>
      <c r="G33" s="389"/>
      <c r="H33" s="390"/>
      <c r="I33" s="103"/>
      <c r="J33" s="48"/>
      <c r="K33" s="47"/>
    </row>
    <row r="34" spans="1:11">
      <c r="A34" s="83"/>
      <c r="B34" s="84"/>
      <c r="C34" s="391" t="s">
        <v>38</v>
      </c>
      <c r="D34" s="79"/>
      <c r="E34" s="86"/>
      <c r="F34" s="428"/>
      <c r="G34" s="389"/>
      <c r="H34" s="390"/>
      <c r="I34" s="103"/>
      <c r="J34" s="48"/>
      <c r="K34" s="47"/>
    </row>
    <row r="35" spans="1:11">
      <c r="A35" s="83"/>
      <c r="B35" s="84"/>
      <c r="C35" s="391"/>
      <c r="D35" s="79"/>
      <c r="E35" s="86"/>
      <c r="F35" s="428"/>
      <c r="G35" s="389"/>
      <c r="H35" s="390"/>
      <c r="I35" s="103"/>
      <c r="J35" s="48"/>
      <c r="K35" s="47"/>
    </row>
    <row r="36" spans="1:11">
      <c r="A36" s="91"/>
      <c r="B36" s="92"/>
      <c r="C36" s="394" t="s">
        <v>39</v>
      </c>
      <c r="D36" s="79"/>
      <c r="E36" s="86"/>
      <c r="F36" s="428"/>
      <c r="G36" s="389"/>
      <c r="H36" s="390"/>
      <c r="I36" s="103"/>
      <c r="J36" s="48"/>
      <c r="K36" s="47"/>
    </row>
    <row r="37" spans="1:11">
      <c r="A37" s="83"/>
      <c r="B37" s="84"/>
      <c r="C37" s="395"/>
      <c r="D37" s="79"/>
      <c r="E37" s="86"/>
      <c r="F37" s="428"/>
      <c r="G37" s="389"/>
      <c r="H37" s="390"/>
      <c r="I37" s="103"/>
      <c r="J37" s="48"/>
      <c r="K37" s="47"/>
    </row>
    <row r="38" spans="1:11" hidden="1">
      <c r="A38" s="110"/>
      <c r="B38" s="84"/>
      <c r="C38" s="396" t="s">
        <v>40</v>
      </c>
      <c r="D38" s="79"/>
      <c r="E38" s="86"/>
      <c r="F38" s="428"/>
      <c r="G38" s="389"/>
      <c r="H38" s="390"/>
      <c r="I38" s="103"/>
      <c r="J38" s="48"/>
      <c r="K38" s="47"/>
    </row>
    <row r="39" spans="1:11" hidden="1">
      <c r="A39" s="83"/>
      <c r="B39" s="84"/>
      <c r="C39" s="397"/>
      <c r="D39" s="79"/>
      <c r="E39" s="86"/>
      <c r="F39" s="428"/>
      <c r="G39" s="389"/>
      <c r="H39" s="390"/>
      <c r="I39" s="103"/>
      <c r="J39" s="48"/>
      <c r="K39" s="47"/>
    </row>
    <row r="40" spans="1:11" hidden="1">
      <c r="A40" s="83" t="s">
        <v>41</v>
      </c>
      <c r="B40" s="84"/>
      <c r="C40" s="391" t="s">
        <v>42</v>
      </c>
      <c r="D40" s="79" t="s">
        <v>43</v>
      </c>
      <c r="E40" s="86">
        <v>1</v>
      </c>
      <c r="F40" s="428"/>
      <c r="G40" s="389">
        <f>$E40*F40</f>
        <v>0</v>
      </c>
      <c r="H40" s="390"/>
      <c r="I40" s="103">
        <f>$F40*H40</f>
        <v>0</v>
      </c>
      <c r="J40" s="460" t="s">
        <v>44</v>
      </c>
      <c r="K40" s="461"/>
    </row>
    <row r="41" spans="1:11" hidden="1">
      <c r="A41" s="83"/>
      <c r="B41" s="84"/>
      <c r="C41" s="391"/>
      <c r="D41" s="79"/>
      <c r="E41" s="86"/>
      <c r="F41" s="428"/>
      <c r="G41" s="389"/>
      <c r="H41" s="390"/>
      <c r="I41" s="103"/>
      <c r="J41" s="48"/>
      <c r="K41" s="47"/>
    </row>
    <row r="42" spans="1:11" hidden="1">
      <c r="A42" s="83" t="s">
        <v>45</v>
      </c>
      <c r="B42" s="84"/>
      <c r="C42" s="391" t="s">
        <v>4</v>
      </c>
      <c r="D42" s="79" t="s">
        <v>43</v>
      </c>
      <c r="E42" s="86">
        <v>1</v>
      </c>
      <c r="F42" s="428"/>
      <c r="G42" s="389">
        <f>$E42*F42</f>
        <v>0</v>
      </c>
      <c r="H42" s="390"/>
      <c r="I42" s="103">
        <f>$F42*H42</f>
        <v>0</v>
      </c>
      <c r="J42" s="460" t="s">
        <v>44</v>
      </c>
      <c r="K42" s="461"/>
    </row>
    <row r="43" spans="1:11" hidden="1">
      <c r="A43" s="83"/>
      <c r="B43" s="84"/>
      <c r="C43" s="391"/>
      <c r="D43" s="79"/>
      <c r="E43" s="86"/>
      <c r="F43" s="428"/>
      <c r="G43" s="389"/>
      <c r="H43" s="390"/>
      <c r="I43" s="103"/>
      <c r="J43" s="48"/>
      <c r="K43" s="47"/>
    </row>
    <row r="44" spans="1:11" hidden="1">
      <c r="A44" s="83" t="s">
        <v>46</v>
      </c>
      <c r="B44" s="84"/>
      <c r="C44" s="391" t="s">
        <v>47</v>
      </c>
      <c r="D44" s="79" t="s">
        <v>43</v>
      </c>
      <c r="E44" s="86">
        <v>1</v>
      </c>
      <c r="F44" s="428"/>
      <c r="G44" s="389">
        <f>$E44*F44</f>
        <v>0</v>
      </c>
      <c r="H44" s="390"/>
      <c r="I44" s="103">
        <f>$F44*H44</f>
        <v>0</v>
      </c>
      <c r="J44" s="460" t="s">
        <v>44</v>
      </c>
      <c r="K44" s="461"/>
    </row>
    <row r="45" spans="1:11" hidden="1">
      <c r="A45" s="83"/>
      <c r="B45" s="84"/>
      <c r="C45" s="391"/>
      <c r="D45" s="79"/>
      <c r="E45" s="86"/>
      <c r="F45" s="428"/>
      <c r="G45" s="389"/>
      <c r="H45" s="390"/>
      <c r="I45" s="103"/>
      <c r="J45" s="48"/>
      <c r="K45" s="47"/>
    </row>
    <row r="46" spans="1:11" hidden="1">
      <c r="A46" s="83" t="s">
        <v>48</v>
      </c>
      <c r="B46" s="84"/>
      <c r="C46" s="391" t="s">
        <v>49</v>
      </c>
      <c r="D46" s="79" t="s">
        <v>43</v>
      </c>
      <c r="E46" s="86">
        <v>1</v>
      </c>
      <c r="F46" s="428"/>
      <c r="G46" s="389">
        <f>$E46*F46</f>
        <v>0</v>
      </c>
      <c r="H46" s="390"/>
      <c r="I46" s="103">
        <f>$F46*H46</f>
        <v>0</v>
      </c>
      <c r="J46" s="48" t="s">
        <v>50</v>
      </c>
      <c r="K46" s="47"/>
    </row>
    <row r="47" spans="1:11" hidden="1">
      <c r="A47" s="83"/>
      <c r="B47" s="84"/>
      <c r="C47" s="391"/>
      <c r="D47" s="79"/>
      <c r="E47" s="86"/>
      <c r="F47" s="428"/>
      <c r="G47" s="389"/>
      <c r="H47" s="390"/>
      <c r="I47" s="103"/>
      <c r="J47" s="48"/>
      <c r="K47" s="47"/>
    </row>
    <row r="48" spans="1:11" hidden="1">
      <c r="A48" s="83" t="s">
        <v>51</v>
      </c>
      <c r="B48" s="84"/>
      <c r="C48" s="391" t="s">
        <v>52</v>
      </c>
      <c r="D48" s="79" t="s">
        <v>43</v>
      </c>
      <c r="E48" s="86">
        <v>1</v>
      </c>
      <c r="F48" s="428"/>
      <c r="G48" s="389">
        <f>$E48*F48</f>
        <v>0</v>
      </c>
      <c r="H48" s="390"/>
      <c r="I48" s="103">
        <f>$F48*H48</f>
        <v>0</v>
      </c>
      <c r="J48" s="48" t="s">
        <v>50</v>
      </c>
      <c r="K48" s="47"/>
    </row>
    <row r="49" spans="1:11" hidden="1">
      <c r="A49" s="83"/>
      <c r="B49" s="84"/>
      <c r="C49" s="391"/>
      <c r="D49" s="79"/>
      <c r="E49" s="86"/>
      <c r="F49" s="428"/>
      <c r="G49" s="389"/>
      <c r="H49" s="390"/>
      <c r="I49" s="103"/>
      <c r="J49" s="48"/>
      <c r="K49" s="47"/>
    </row>
    <row r="50" spans="1:11" hidden="1">
      <c r="A50" s="83" t="s">
        <v>53</v>
      </c>
      <c r="B50" s="84"/>
      <c r="C50" s="391" t="s">
        <v>54</v>
      </c>
      <c r="D50" s="79" t="s">
        <v>43</v>
      </c>
      <c r="E50" s="86">
        <v>1</v>
      </c>
      <c r="F50" s="428"/>
      <c r="G50" s="389">
        <f>$E50*F50</f>
        <v>0</v>
      </c>
      <c r="H50" s="390"/>
      <c r="I50" s="103">
        <f>$F50*H50</f>
        <v>0</v>
      </c>
      <c r="J50" s="48" t="s">
        <v>44</v>
      </c>
      <c r="K50" s="47"/>
    </row>
    <row r="51" spans="1:11" hidden="1">
      <c r="A51" s="83"/>
      <c r="B51" s="84"/>
      <c r="C51" s="391"/>
      <c r="D51" s="79"/>
      <c r="E51" s="86"/>
      <c r="F51" s="428"/>
      <c r="G51" s="389"/>
      <c r="H51" s="390"/>
      <c r="I51" s="103"/>
      <c r="J51" s="48"/>
      <c r="K51" s="47"/>
    </row>
    <row r="52" spans="1:11" hidden="1">
      <c r="A52" s="83" t="s">
        <v>55</v>
      </c>
      <c r="B52" s="84"/>
      <c r="C52" s="391" t="s">
        <v>56</v>
      </c>
      <c r="D52" s="79" t="s">
        <v>43</v>
      </c>
      <c r="E52" s="86">
        <v>1</v>
      </c>
      <c r="F52" s="428">
        <v>0</v>
      </c>
      <c r="G52" s="389">
        <f>$E52*F52</f>
        <v>0</v>
      </c>
      <c r="H52" s="390"/>
      <c r="I52" s="103">
        <f>$F52*H52</f>
        <v>0</v>
      </c>
      <c r="J52" s="401" t="s">
        <v>3</v>
      </c>
      <c r="K52" s="47"/>
    </row>
    <row r="53" spans="1:11" hidden="1">
      <c r="A53" s="83"/>
      <c r="B53" s="84"/>
      <c r="C53" s="397"/>
      <c r="D53" s="79"/>
      <c r="E53" s="86"/>
      <c r="F53" s="428">
        <v>0</v>
      </c>
      <c r="G53" s="389"/>
      <c r="H53" s="390"/>
      <c r="I53" s="103"/>
      <c r="J53" s="48"/>
      <c r="K53" s="47"/>
    </row>
    <row r="54" spans="1:11" hidden="1">
      <c r="A54" s="83"/>
      <c r="B54" s="84"/>
      <c r="C54" s="396" t="s">
        <v>57</v>
      </c>
      <c r="D54" s="79"/>
      <c r="E54" s="86"/>
      <c r="F54" s="428">
        <v>0</v>
      </c>
      <c r="G54" s="389"/>
      <c r="H54" s="390"/>
      <c r="I54" s="103"/>
      <c r="J54" s="48"/>
      <c r="K54" s="47"/>
    </row>
    <row r="55" spans="1:11">
      <c r="A55" s="83"/>
      <c r="B55" s="84"/>
      <c r="C55" s="397"/>
      <c r="D55" s="79"/>
      <c r="E55" s="86"/>
      <c r="F55" s="428">
        <v>0</v>
      </c>
      <c r="G55" s="389"/>
      <c r="H55" s="390"/>
      <c r="I55" s="103"/>
      <c r="J55" s="48"/>
      <c r="K55" s="47"/>
    </row>
    <row r="56" spans="1:11">
      <c r="A56" s="83"/>
      <c r="B56" s="84"/>
      <c r="C56" s="396" t="s">
        <v>58</v>
      </c>
      <c r="D56" s="79"/>
      <c r="E56" s="86"/>
      <c r="F56" s="428">
        <v>0</v>
      </c>
      <c r="G56" s="389"/>
      <c r="H56" s="390"/>
      <c r="I56" s="103"/>
      <c r="J56" s="48"/>
      <c r="K56" s="47"/>
    </row>
    <row r="57" spans="1:11">
      <c r="A57" s="83"/>
      <c r="B57" s="84"/>
      <c r="C57" s="391"/>
      <c r="D57" s="79"/>
      <c r="E57" s="86"/>
      <c r="F57" s="428">
        <v>0</v>
      </c>
      <c r="G57" s="389"/>
      <c r="H57" s="390"/>
      <c r="I57" s="103"/>
      <c r="J57" s="48"/>
      <c r="K57" s="47"/>
    </row>
    <row r="58" spans="1:11">
      <c r="A58" s="83" t="s">
        <v>59</v>
      </c>
      <c r="B58" s="84"/>
      <c r="C58" s="391" t="s">
        <v>60</v>
      </c>
      <c r="D58" s="79" t="s">
        <v>43</v>
      </c>
      <c r="E58" s="86">
        <v>1</v>
      </c>
      <c r="F58" s="428">
        <v>5425</v>
      </c>
      <c r="G58" s="389">
        <f>$E58*F58</f>
        <v>5425</v>
      </c>
      <c r="H58" s="390"/>
      <c r="I58" s="103">
        <f>$F58*H58</f>
        <v>0</v>
      </c>
      <c r="J58" s="462" t="s">
        <v>61</v>
      </c>
      <c r="K58" s="463"/>
    </row>
    <row r="59" spans="1:11">
      <c r="A59" s="83"/>
      <c r="B59" s="84"/>
      <c r="C59" s="391"/>
      <c r="D59" s="79"/>
      <c r="E59" s="86"/>
      <c r="F59" s="428">
        <v>0</v>
      </c>
      <c r="G59" s="389"/>
      <c r="H59" s="390"/>
      <c r="I59" s="103"/>
      <c r="J59" s="48"/>
      <c r="K59" s="47"/>
    </row>
    <row r="60" spans="1:11" hidden="1">
      <c r="A60" s="83" t="s">
        <v>62</v>
      </c>
      <c r="B60" s="84"/>
      <c r="C60" s="391" t="s">
        <v>63</v>
      </c>
      <c r="D60" s="79" t="s">
        <v>43</v>
      </c>
      <c r="E60" s="86">
        <v>1</v>
      </c>
      <c r="F60" s="428">
        <v>0</v>
      </c>
      <c r="G60" s="389">
        <f>$E60*F60</f>
        <v>0</v>
      </c>
      <c r="H60" s="390"/>
      <c r="I60" s="103">
        <f>$F60*H60</f>
        <v>0</v>
      </c>
      <c r="J60" s="460" t="s">
        <v>64</v>
      </c>
      <c r="K60" s="461"/>
    </row>
    <row r="61" spans="1:11" hidden="1">
      <c r="A61" s="83"/>
      <c r="B61" s="84"/>
      <c r="C61" s="391"/>
      <c r="D61" s="79"/>
      <c r="E61" s="86"/>
      <c r="F61" s="428">
        <v>0</v>
      </c>
      <c r="G61" s="389"/>
      <c r="H61" s="390"/>
      <c r="I61" s="103"/>
      <c r="J61" s="48"/>
      <c r="K61" s="47"/>
    </row>
    <row r="62" spans="1:11" hidden="1">
      <c r="A62" s="83" t="s">
        <v>65</v>
      </c>
      <c r="B62" s="84"/>
      <c r="C62" s="391" t="s">
        <v>66</v>
      </c>
      <c r="D62" s="79" t="s">
        <v>43</v>
      </c>
      <c r="E62" s="86">
        <v>1</v>
      </c>
      <c r="F62" s="428">
        <v>0</v>
      </c>
      <c r="G62" s="389">
        <f>$E62*F62</f>
        <v>0</v>
      </c>
      <c r="H62" s="390"/>
      <c r="I62" s="103">
        <f>$F62*H62</f>
        <v>0</v>
      </c>
      <c r="J62" s="460" t="s">
        <v>64</v>
      </c>
      <c r="K62" s="461"/>
    </row>
    <row r="63" spans="1:11" hidden="1">
      <c r="A63" s="83"/>
      <c r="B63" s="84"/>
      <c r="C63" s="391"/>
      <c r="D63" s="79"/>
      <c r="E63" s="86"/>
      <c r="F63" s="428">
        <v>0</v>
      </c>
      <c r="G63" s="389"/>
      <c r="H63" s="390"/>
      <c r="I63" s="103"/>
      <c r="J63" s="48"/>
      <c r="K63" s="47"/>
    </row>
    <row r="64" spans="1:11" hidden="1">
      <c r="A64" s="83" t="s">
        <v>67</v>
      </c>
      <c r="B64" s="84"/>
      <c r="C64" s="391" t="s">
        <v>68</v>
      </c>
      <c r="D64" s="79" t="s">
        <v>43</v>
      </c>
      <c r="E64" s="86">
        <v>1</v>
      </c>
      <c r="F64" s="428">
        <v>0</v>
      </c>
      <c r="G64" s="389">
        <f>$E64*F64</f>
        <v>0</v>
      </c>
      <c r="H64" s="390"/>
      <c r="I64" s="103">
        <f>$F64*H64</f>
        <v>0</v>
      </c>
      <c r="J64" s="460" t="s">
        <v>64</v>
      </c>
      <c r="K64" s="461"/>
    </row>
    <row r="65" spans="1:11" hidden="1">
      <c r="A65" s="83"/>
      <c r="B65" s="84"/>
      <c r="C65" s="391"/>
      <c r="D65" s="79"/>
      <c r="E65" s="86"/>
      <c r="F65" s="428">
        <v>0</v>
      </c>
      <c r="G65" s="389"/>
      <c r="H65" s="390"/>
      <c r="I65" s="103"/>
      <c r="J65" s="48"/>
      <c r="K65" s="47"/>
    </row>
    <row r="66" spans="1:11" hidden="1">
      <c r="A66" s="83" t="s">
        <v>69</v>
      </c>
      <c r="B66" s="84"/>
      <c r="C66" s="391" t="s">
        <v>70</v>
      </c>
      <c r="D66" s="79" t="s">
        <v>43</v>
      </c>
      <c r="E66" s="86">
        <v>1</v>
      </c>
      <c r="F66" s="428">
        <v>0</v>
      </c>
      <c r="G66" s="389">
        <f>$E66*F66</f>
        <v>0</v>
      </c>
      <c r="H66" s="390"/>
      <c r="I66" s="103">
        <f>$F66*H66</f>
        <v>0</v>
      </c>
      <c r="J66" s="460" t="s">
        <v>64</v>
      </c>
      <c r="K66" s="461"/>
    </row>
    <row r="67" spans="1:11" hidden="1">
      <c r="A67" s="83"/>
      <c r="B67" s="84"/>
      <c r="C67" s="391"/>
      <c r="D67" s="79"/>
      <c r="E67" s="86"/>
      <c r="F67" s="428">
        <v>0</v>
      </c>
      <c r="G67" s="389"/>
      <c r="H67" s="390"/>
      <c r="I67" s="103"/>
      <c r="J67" s="48"/>
      <c r="K67" s="47"/>
    </row>
    <row r="68" spans="1:11" hidden="1">
      <c r="A68" s="83" t="s">
        <v>71</v>
      </c>
      <c r="B68" s="84"/>
      <c r="C68" s="391" t="s">
        <v>72</v>
      </c>
      <c r="D68" s="79" t="s">
        <v>43</v>
      </c>
      <c r="E68" s="86">
        <v>1</v>
      </c>
      <c r="F68" s="428">
        <v>0</v>
      </c>
      <c r="G68" s="389">
        <f>$E68*F68</f>
        <v>0</v>
      </c>
      <c r="H68" s="390"/>
      <c r="I68" s="103">
        <f>$F68*H68</f>
        <v>0</v>
      </c>
      <c r="J68" s="460" t="s">
        <v>64</v>
      </c>
      <c r="K68" s="461"/>
    </row>
    <row r="69" spans="1:11" hidden="1">
      <c r="A69" s="83"/>
      <c r="B69" s="84"/>
      <c r="C69" s="391"/>
      <c r="D69" s="79"/>
      <c r="E69" s="86"/>
      <c r="F69" s="428">
        <v>0</v>
      </c>
      <c r="G69" s="389"/>
      <c r="H69" s="390"/>
      <c r="I69" s="103"/>
      <c r="J69" s="48"/>
      <c r="K69" s="47"/>
    </row>
    <row r="70" spans="1:11" ht="30" hidden="1" customHeight="1">
      <c r="A70" s="83" t="s">
        <v>73</v>
      </c>
      <c r="B70" s="84"/>
      <c r="C70" s="391" t="s">
        <v>74</v>
      </c>
      <c r="D70" s="79" t="s">
        <v>43</v>
      </c>
      <c r="E70" s="86">
        <v>1</v>
      </c>
      <c r="F70" s="428">
        <v>0</v>
      </c>
      <c r="G70" s="389">
        <f>$E70*F70</f>
        <v>0</v>
      </c>
      <c r="H70" s="390"/>
      <c r="I70" s="103">
        <f>$F70*H70</f>
        <v>0</v>
      </c>
      <c r="J70" s="462" t="s">
        <v>75</v>
      </c>
      <c r="K70" s="463"/>
    </row>
    <row r="71" spans="1:11" hidden="1">
      <c r="A71" s="83"/>
      <c r="B71" s="84"/>
      <c r="C71" s="391"/>
      <c r="D71" s="79"/>
      <c r="E71" s="86"/>
      <c r="F71" s="428">
        <v>0</v>
      </c>
      <c r="G71" s="389"/>
      <c r="H71" s="390"/>
      <c r="I71" s="103"/>
      <c r="J71" s="48"/>
      <c r="K71" s="47"/>
    </row>
    <row r="72" spans="1:11" hidden="1">
      <c r="A72" s="83" t="s">
        <v>76</v>
      </c>
      <c r="B72" s="84"/>
      <c r="C72" s="391" t="s">
        <v>77</v>
      </c>
      <c r="D72" s="79" t="s">
        <v>43</v>
      </c>
      <c r="E72" s="86">
        <v>1</v>
      </c>
      <c r="F72" s="428">
        <v>0</v>
      </c>
      <c r="G72" s="389">
        <f>$E72*F72</f>
        <v>0</v>
      </c>
      <c r="H72" s="390"/>
      <c r="I72" s="103">
        <f>$F72*H72</f>
        <v>0</v>
      </c>
      <c r="J72" s="48" t="s">
        <v>64</v>
      </c>
      <c r="K72" s="47"/>
    </row>
    <row r="73" spans="1:11" hidden="1">
      <c r="A73" s="83"/>
      <c r="B73" s="84"/>
      <c r="C73" s="391"/>
      <c r="D73" s="79"/>
      <c r="E73" s="86"/>
      <c r="F73" s="428">
        <v>0</v>
      </c>
      <c r="G73" s="389"/>
      <c r="H73" s="390"/>
      <c r="I73" s="103"/>
      <c r="J73" s="48"/>
      <c r="K73" s="47"/>
    </row>
    <row r="74" spans="1:11" hidden="1">
      <c r="A74" s="83" t="s">
        <v>78</v>
      </c>
      <c r="B74" s="84"/>
      <c r="C74" s="391" t="s">
        <v>79</v>
      </c>
      <c r="D74" s="79" t="s">
        <v>43</v>
      </c>
      <c r="E74" s="86">
        <v>1</v>
      </c>
      <c r="F74" s="428">
        <v>0</v>
      </c>
      <c r="G74" s="389">
        <f>$E74*F74</f>
        <v>0</v>
      </c>
      <c r="H74" s="390"/>
      <c r="I74" s="103">
        <f>$F74*H74</f>
        <v>0</v>
      </c>
      <c r="J74" s="460" t="s">
        <v>80</v>
      </c>
      <c r="K74" s="461"/>
    </row>
    <row r="75" spans="1:11" hidden="1">
      <c r="A75" s="83"/>
      <c r="B75" s="84"/>
      <c r="C75" s="391"/>
      <c r="D75" s="79"/>
      <c r="E75" s="86"/>
      <c r="F75" s="428">
        <v>0</v>
      </c>
      <c r="G75" s="389"/>
      <c r="H75" s="390"/>
      <c r="I75" s="103"/>
      <c r="J75" s="48"/>
      <c r="K75" s="47"/>
    </row>
    <row r="76" spans="1:11" hidden="1">
      <c r="A76" s="83" t="s">
        <v>81</v>
      </c>
      <c r="B76" s="84"/>
      <c r="C76" s="391" t="s">
        <v>82</v>
      </c>
      <c r="D76" s="79" t="s">
        <v>43</v>
      </c>
      <c r="E76" s="86">
        <v>1</v>
      </c>
      <c r="F76" s="428">
        <v>0</v>
      </c>
      <c r="G76" s="389">
        <f>$E76*F76</f>
        <v>0</v>
      </c>
      <c r="H76" s="390"/>
      <c r="I76" s="103">
        <f>$F76*H76</f>
        <v>0</v>
      </c>
      <c r="J76" s="462" t="s">
        <v>3</v>
      </c>
      <c r="K76" s="463"/>
    </row>
    <row r="77" spans="1:11" hidden="1">
      <c r="A77" s="83"/>
      <c r="B77" s="84"/>
      <c r="C77" s="391"/>
      <c r="D77" s="79"/>
      <c r="E77" s="86"/>
      <c r="F77" s="428">
        <v>0</v>
      </c>
      <c r="G77" s="389"/>
      <c r="H77" s="390"/>
      <c r="I77" s="103"/>
      <c r="J77" s="48"/>
      <c r="K77" s="47"/>
    </row>
    <row r="78" spans="1:11" hidden="1">
      <c r="A78" s="83"/>
      <c r="B78" s="84"/>
      <c r="C78" s="396" t="s">
        <v>83</v>
      </c>
      <c r="D78" s="79"/>
      <c r="E78" s="86"/>
      <c r="F78" s="428">
        <v>0</v>
      </c>
      <c r="G78" s="389"/>
      <c r="H78" s="390"/>
      <c r="I78" s="103"/>
      <c r="J78" s="48"/>
      <c r="K78" s="47"/>
    </row>
    <row r="79" spans="1:11" hidden="1">
      <c r="A79" s="83"/>
      <c r="B79" s="84"/>
      <c r="C79" s="391"/>
      <c r="D79" s="79"/>
      <c r="E79" s="86"/>
      <c r="F79" s="428">
        <v>0</v>
      </c>
      <c r="G79" s="389"/>
      <c r="H79" s="390"/>
      <c r="I79" s="103"/>
      <c r="J79" s="48"/>
      <c r="K79" s="47"/>
    </row>
    <row r="80" spans="1:11" hidden="1">
      <c r="A80" s="83" t="s">
        <v>84</v>
      </c>
      <c r="B80" s="84"/>
      <c r="C80" s="391" t="s">
        <v>85</v>
      </c>
      <c r="D80" s="79" t="s">
        <v>43</v>
      </c>
      <c r="E80" s="86">
        <v>1</v>
      </c>
      <c r="F80" s="428">
        <v>0</v>
      </c>
      <c r="G80" s="389">
        <f>$E80*F80</f>
        <v>0</v>
      </c>
      <c r="H80" s="390"/>
      <c r="I80" s="103">
        <f>$F80*H80</f>
        <v>0</v>
      </c>
      <c r="J80" s="48" t="s">
        <v>86</v>
      </c>
      <c r="K80" s="47"/>
    </row>
    <row r="81" spans="1:17" hidden="1">
      <c r="A81" s="83"/>
      <c r="B81" s="84"/>
      <c r="C81" s="391"/>
      <c r="D81" s="79"/>
      <c r="E81" s="86"/>
      <c r="F81" s="428">
        <v>0</v>
      </c>
      <c r="G81" s="389"/>
      <c r="H81" s="390"/>
      <c r="I81" s="103"/>
      <c r="J81" s="48"/>
      <c r="K81" s="47"/>
      <c r="L81" s="31"/>
      <c r="M81" s="31"/>
      <c r="N81" s="31"/>
      <c r="O81" s="31"/>
      <c r="P81" s="31"/>
      <c r="Q81" s="31"/>
    </row>
    <row r="82" spans="1:17" s="381" customFormat="1" hidden="1">
      <c r="A82" s="83" t="s">
        <v>87</v>
      </c>
      <c r="B82" s="84"/>
      <c r="C82" s="391" t="s">
        <v>88</v>
      </c>
      <c r="D82" s="79" t="s">
        <v>43</v>
      </c>
      <c r="E82" s="86">
        <v>1</v>
      </c>
      <c r="F82" s="428">
        <v>0</v>
      </c>
      <c r="G82" s="389">
        <f>$E82*F82</f>
        <v>0</v>
      </c>
      <c r="H82" s="390"/>
      <c r="I82" s="103">
        <f>$F82*H82</f>
        <v>0</v>
      </c>
      <c r="J82" s="405" t="s">
        <v>89</v>
      </c>
      <c r="K82" s="406"/>
      <c r="L82" s="31"/>
      <c r="M82" s="31"/>
      <c r="N82" s="31"/>
      <c r="O82" s="31"/>
      <c r="P82" s="31"/>
      <c r="Q82" s="31"/>
    </row>
    <row r="83" spans="1:17" hidden="1">
      <c r="A83" s="83"/>
      <c r="B83" s="84"/>
      <c r="C83" s="391"/>
      <c r="D83" s="79"/>
      <c r="E83" s="86"/>
      <c r="F83" s="428">
        <v>0</v>
      </c>
      <c r="G83" s="389"/>
      <c r="H83" s="390"/>
      <c r="I83" s="103"/>
      <c r="J83" s="48"/>
      <c r="K83" s="47"/>
      <c r="L83" s="31"/>
      <c r="M83" s="31"/>
      <c r="N83" s="31"/>
      <c r="O83" s="31"/>
      <c r="P83" s="31"/>
      <c r="Q83" s="31"/>
    </row>
    <row r="84" spans="1:17" hidden="1">
      <c r="A84" s="83" t="s">
        <v>90</v>
      </c>
      <c r="B84" s="84"/>
      <c r="C84" s="391" t="s">
        <v>91</v>
      </c>
      <c r="D84" s="79" t="s">
        <v>43</v>
      </c>
      <c r="E84" s="86">
        <v>1</v>
      </c>
      <c r="F84" s="428">
        <v>0</v>
      </c>
      <c r="G84" s="389">
        <f>$E84*F84</f>
        <v>0</v>
      </c>
      <c r="H84" s="390"/>
      <c r="I84" s="103">
        <f>$F84*H84</f>
        <v>0</v>
      </c>
      <c r="J84" s="401" t="s">
        <v>3</v>
      </c>
      <c r="K84" s="47"/>
      <c r="L84" s="31"/>
      <c r="M84" s="31"/>
      <c r="N84" s="31"/>
      <c r="O84" s="31"/>
      <c r="P84" s="31"/>
      <c r="Q84" s="31"/>
    </row>
    <row r="85" spans="1:17" hidden="1">
      <c r="A85" s="83"/>
      <c r="B85" s="84"/>
      <c r="C85" s="391"/>
      <c r="D85" s="79"/>
      <c r="E85" s="86"/>
      <c r="F85" s="428">
        <v>0</v>
      </c>
      <c r="G85" s="389"/>
      <c r="H85" s="390"/>
      <c r="I85" s="103"/>
      <c r="J85" s="48"/>
      <c r="K85" s="47"/>
      <c r="L85" s="31"/>
      <c r="M85" s="31"/>
      <c r="N85" s="31"/>
      <c r="O85" s="31"/>
      <c r="P85" s="31"/>
      <c r="Q85" s="31"/>
    </row>
    <row r="86" spans="1:17" hidden="1">
      <c r="A86" s="83" t="s">
        <v>92</v>
      </c>
      <c r="B86" s="84"/>
      <c r="C86" s="391" t="s">
        <v>88</v>
      </c>
      <c r="D86" s="79" t="s">
        <v>43</v>
      </c>
      <c r="E86" s="86">
        <v>1</v>
      </c>
      <c r="F86" s="428">
        <v>0</v>
      </c>
      <c r="G86" s="389">
        <f>$E86*F86</f>
        <v>0</v>
      </c>
      <c r="H86" s="390"/>
      <c r="I86" s="103">
        <f>$F86*H86</f>
        <v>0</v>
      </c>
      <c r="J86" s="48" t="s">
        <v>93</v>
      </c>
      <c r="K86" s="47"/>
      <c r="L86" s="31"/>
      <c r="M86" s="31"/>
      <c r="N86" s="31"/>
      <c r="O86" s="31"/>
      <c r="P86" s="31"/>
      <c r="Q86" s="31"/>
    </row>
    <row r="87" spans="1:17" hidden="1">
      <c r="A87" s="83"/>
      <c r="B87" s="84"/>
      <c r="C87" s="391"/>
      <c r="D87" s="79"/>
      <c r="E87" s="86"/>
      <c r="F87" s="428">
        <v>0</v>
      </c>
      <c r="G87" s="389"/>
      <c r="H87" s="390"/>
      <c r="I87" s="103"/>
      <c r="J87" s="48"/>
      <c r="K87" s="47"/>
      <c r="L87" s="31"/>
      <c r="M87" s="31"/>
      <c r="N87" s="31"/>
      <c r="O87" s="31"/>
      <c r="P87" s="31"/>
      <c r="Q87" s="31"/>
    </row>
    <row r="88" spans="1:17" hidden="1">
      <c r="A88" s="83" t="s">
        <v>94</v>
      </c>
      <c r="B88" s="84"/>
      <c r="C88" s="391" t="s">
        <v>91</v>
      </c>
      <c r="D88" s="79" t="s">
        <v>43</v>
      </c>
      <c r="E88" s="86">
        <v>1</v>
      </c>
      <c r="F88" s="428">
        <v>0</v>
      </c>
      <c r="G88" s="389">
        <f>$E88*F88</f>
        <v>0</v>
      </c>
      <c r="H88" s="390"/>
      <c r="I88" s="103">
        <f>$F88*H88</f>
        <v>0</v>
      </c>
      <c r="J88" s="48" t="s">
        <v>93</v>
      </c>
      <c r="K88" s="47"/>
      <c r="L88" s="31"/>
      <c r="M88" s="31"/>
      <c r="N88" s="31"/>
      <c r="O88" s="31"/>
      <c r="P88" s="31"/>
      <c r="Q88" s="31"/>
    </row>
    <row r="89" spans="1:17" hidden="1">
      <c r="A89" s="83"/>
      <c r="B89" s="84"/>
      <c r="C89" s="391"/>
      <c r="D89" s="79"/>
      <c r="E89" s="86"/>
      <c r="F89" s="428">
        <v>0</v>
      </c>
      <c r="G89" s="389"/>
      <c r="H89" s="390"/>
      <c r="I89" s="103"/>
      <c r="J89" s="48"/>
      <c r="K89" s="47"/>
      <c r="L89" s="31"/>
      <c r="M89" s="31"/>
      <c r="N89" s="31"/>
      <c r="O89" s="31"/>
      <c r="P89" s="31"/>
      <c r="Q89" s="31"/>
    </row>
    <row r="90" spans="1:17" hidden="1">
      <c r="A90" s="83" t="s">
        <v>95</v>
      </c>
      <c r="B90" s="84"/>
      <c r="C90" s="391" t="s">
        <v>96</v>
      </c>
      <c r="D90" s="79" t="s">
        <v>43</v>
      </c>
      <c r="E90" s="86">
        <v>1</v>
      </c>
      <c r="F90" s="428">
        <v>0</v>
      </c>
      <c r="G90" s="389">
        <f>$E90*F90</f>
        <v>0</v>
      </c>
      <c r="H90" s="390"/>
      <c r="I90" s="103">
        <f>$F90*H90</f>
        <v>0</v>
      </c>
      <c r="J90" s="460" t="s">
        <v>97</v>
      </c>
      <c r="K90" s="461"/>
      <c r="L90" s="31"/>
      <c r="M90" s="31"/>
      <c r="N90" s="31"/>
      <c r="O90" s="31"/>
      <c r="P90" s="31"/>
      <c r="Q90" s="31"/>
    </row>
    <row r="91" spans="1:17" hidden="1">
      <c r="A91" s="83"/>
      <c r="B91" s="84"/>
      <c r="C91" s="391"/>
      <c r="D91" s="79"/>
      <c r="E91" s="86"/>
      <c r="F91" s="428">
        <v>0</v>
      </c>
      <c r="G91" s="389"/>
      <c r="H91" s="390"/>
      <c r="I91" s="103"/>
      <c r="J91" s="48"/>
      <c r="K91" s="47"/>
      <c r="L91" s="31"/>
      <c r="M91" s="31"/>
      <c r="N91" s="31"/>
      <c r="O91" s="31"/>
      <c r="P91" s="31"/>
      <c r="Q91" s="31"/>
    </row>
    <row r="92" spans="1:17" hidden="1">
      <c r="A92" s="83" t="s">
        <v>98</v>
      </c>
      <c r="B92" s="84"/>
      <c r="C92" s="391" t="s">
        <v>99</v>
      </c>
      <c r="D92" s="79" t="s">
        <v>43</v>
      </c>
      <c r="E92" s="86">
        <v>1</v>
      </c>
      <c r="F92" s="428">
        <v>0</v>
      </c>
      <c r="G92" s="389">
        <f>$E92*F92</f>
        <v>0</v>
      </c>
      <c r="H92" s="390"/>
      <c r="I92" s="103">
        <f>$F92*H92</f>
        <v>0</v>
      </c>
      <c r="J92" s="462" t="s">
        <v>3</v>
      </c>
      <c r="K92" s="463"/>
      <c r="L92" s="31"/>
      <c r="M92" s="31"/>
      <c r="N92" s="31"/>
      <c r="O92" s="31"/>
      <c r="P92" s="31"/>
      <c r="Q92" s="31"/>
    </row>
    <row r="93" spans="1:17" hidden="1">
      <c r="A93" s="83"/>
      <c r="B93" s="84"/>
      <c r="C93" s="391"/>
      <c r="D93" s="79"/>
      <c r="E93" s="86"/>
      <c r="F93" s="428">
        <v>0</v>
      </c>
      <c r="G93" s="389"/>
      <c r="H93" s="390"/>
      <c r="I93" s="103"/>
      <c r="J93" s="48"/>
      <c r="K93" s="47"/>
      <c r="L93" s="31"/>
      <c r="M93" s="31"/>
      <c r="N93" s="31"/>
      <c r="O93" s="31"/>
      <c r="P93" s="31"/>
      <c r="Q93" s="31"/>
    </row>
    <row r="94" spans="1:17" hidden="1">
      <c r="A94" s="83" t="s">
        <v>100</v>
      </c>
      <c r="B94" s="84"/>
      <c r="C94" s="391" t="s">
        <v>101</v>
      </c>
      <c r="D94" s="79" t="s">
        <v>43</v>
      </c>
      <c r="E94" s="86">
        <v>1</v>
      </c>
      <c r="F94" s="428">
        <v>0</v>
      </c>
      <c r="G94" s="389">
        <f>$E94*F94</f>
        <v>0</v>
      </c>
      <c r="H94" s="390"/>
      <c r="I94" s="103">
        <f>$F94*H94</f>
        <v>0</v>
      </c>
      <c r="J94" s="401" t="s">
        <v>3</v>
      </c>
      <c r="K94" s="47"/>
      <c r="L94" s="31"/>
      <c r="M94" s="31"/>
      <c r="N94" s="31"/>
      <c r="O94" s="31"/>
      <c r="P94" s="31"/>
      <c r="Q94" s="31"/>
    </row>
    <row r="95" spans="1:17" hidden="1">
      <c r="A95" s="83"/>
      <c r="B95" s="84"/>
      <c r="C95" s="391"/>
      <c r="D95" s="79"/>
      <c r="E95" s="86"/>
      <c r="F95" s="428">
        <v>0</v>
      </c>
      <c r="G95" s="389"/>
      <c r="H95" s="390"/>
      <c r="I95" s="103"/>
      <c r="J95" s="48"/>
      <c r="K95" s="47"/>
      <c r="L95" s="31"/>
      <c r="M95" s="31"/>
      <c r="N95" s="31"/>
      <c r="O95" s="31"/>
      <c r="P95" s="31"/>
      <c r="Q95" s="31"/>
    </row>
    <row r="96" spans="1:17" hidden="1">
      <c r="A96" s="83"/>
      <c r="B96" s="84"/>
      <c r="C96" s="396" t="s">
        <v>102</v>
      </c>
      <c r="D96" s="79"/>
      <c r="E96" s="86"/>
      <c r="F96" s="428">
        <v>0</v>
      </c>
      <c r="G96" s="389"/>
      <c r="H96" s="390"/>
      <c r="I96" s="103"/>
      <c r="J96" s="48"/>
      <c r="K96" s="47"/>
      <c r="L96" s="31"/>
      <c r="M96" s="31"/>
      <c r="N96" s="31"/>
      <c r="O96" s="31"/>
      <c r="P96" s="31"/>
      <c r="Q96" s="31"/>
    </row>
    <row r="97" spans="1:17" hidden="1">
      <c r="A97" s="83"/>
      <c r="B97" s="84"/>
      <c r="C97" s="391"/>
      <c r="D97" s="79"/>
      <c r="E97" s="86"/>
      <c r="F97" s="428">
        <v>0</v>
      </c>
      <c r="G97" s="389"/>
      <c r="H97" s="390"/>
      <c r="I97" s="103"/>
      <c r="J97" s="48"/>
      <c r="K97" s="47"/>
      <c r="L97" s="31"/>
      <c r="M97" s="31"/>
      <c r="N97" s="31"/>
      <c r="O97" s="31"/>
      <c r="P97" s="31"/>
      <c r="Q97" s="31"/>
    </row>
    <row r="98" spans="1:17" hidden="1">
      <c r="A98" s="83" t="s">
        <v>103</v>
      </c>
      <c r="B98" s="84"/>
      <c r="C98" s="391" t="s">
        <v>101</v>
      </c>
      <c r="D98" s="79" t="s">
        <v>43</v>
      </c>
      <c r="E98" s="86">
        <v>1</v>
      </c>
      <c r="F98" s="428">
        <v>0</v>
      </c>
      <c r="G98" s="389">
        <f>$E98*F98</f>
        <v>0</v>
      </c>
      <c r="H98" s="390"/>
      <c r="I98" s="103">
        <f>$F98*H98</f>
        <v>0</v>
      </c>
      <c r="J98" s="48" t="s">
        <v>44</v>
      </c>
      <c r="K98" s="47"/>
      <c r="L98" s="31"/>
      <c r="M98" s="31"/>
      <c r="N98" s="31"/>
      <c r="O98" s="31"/>
      <c r="P98" s="31"/>
      <c r="Q98" s="31"/>
    </row>
    <row r="99" spans="1:17">
      <c r="A99" s="83"/>
      <c r="B99" s="84"/>
      <c r="C99" s="391"/>
      <c r="D99" s="79"/>
      <c r="E99" s="86"/>
      <c r="F99" s="428">
        <v>0</v>
      </c>
      <c r="G99" s="389"/>
      <c r="H99" s="390"/>
      <c r="I99" s="103"/>
      <c r="J99" s="48"/>
      <c r="K99" s="47"/>
      <c r="L99" s="31"/>
      <c r="M99" s="31"/>
      <c r="N99" s="31"/>
      <c r="O99" s="31"/>
      <c r="P99" s="31"/>
      <c r="Q99" s="31"/>
    </row>
    <row r="100" spans="1:17">
      <c r="A100" s="83"/>
      <c r="B100" s="84"/>
      <c r="C100" s="396" t="s">
        <v>104</v>
      </c>
      <c r="D100" s="79"/>
      <c r="E100" s="86"/>
      <c r="F100" s="428">
        <v>0</v>
      </c>
      <c r="G100" s="389"/>
      <c r="H100" s="390"/>
      <c r="I100" s="103"/>
      <c r="J100" s="48"/>
      <c r="K100" s="47"/>
      <c r="L100" s="31"/>
      <c r="M100" s="31"/>
      <c r="N100" s="31"/>
      <c r="O100" s="31"/>
      <c r="P100" s="31"/>
      <c r="Q100" s="31"/>
    </row>
    <row r="101" spans="1:17">
      <c r="A101" s="83"/>
      <c r="B101" s="84"/>
      <c r="C101" s="391"/>
      <c r="D101" s="79"/>
      <c r="E101" s="86"/>
      <c r="F101" s="428">
        <v>0</v>
      </c>
      <c r="G101" s="389"/>
      <c r="H101" s="390"/>
      <c r="I101" s="103"/>
      <c r="J101" s="48"/>
      <c r="K101" s="47"/>
      <c r="L101" s="31"/>
      <c r="M101" s="31"/>
      <c r="N101" s="31"/>
      <c r="O101" s="31"/>
      <c r="P101" s="31"/>
      <c r="Q101" s="31"/>
    </row>
    <row r="102" spans="1:17" hidden="1">
      <c r="A102" s="83" t="s">
        <v>105</v>
      </c>
      <c r="B102" s="84"/>
      <c r="C102" s="391" t="s">
        <v>106</v>
      </c>
      <c r="D102" s="79" t="s">
        <v>43</v>
      </c>
      <c r="E102" s="86">
        <v>1</v>
      </c>
      <c r="F102" s="428">
        <v>0</v>
      </c>
      <c r="G102" s="389">
        <f>$E102*F102</f>
        <v>0</v>
      </c>
      <c r="H102" s="390"/>
      <c r="I102" s="103">
        <f>$F102*H102</f>
        <v>0</v>
      </c>
      <c r="J102" s="462" t="s">
        <v>3</v>
      </c>
      <c r="K102" s="463"/>
      <c r="L102" s="31"/>
      <c r="M102" s="31"/>
      <c r="N102" s="31"/>
      <c r="O102" s="31"/>
      <c r="P102" s="31"/>
      <c r="Q102" s="31"/>
    </row>
    <row r="103" spans="1:17" hidden="1">
      <c r="A103" s="83"/>
      <c r="B103" s="84"/>
      <c r="C103" s="391"/>
      <c r="D103" s="79"/>
      <c r="E103" s="86"/>
      <c r="F103" s="428">
        <v>0</v>
      </c>
      <c r="G103" s="389"/>
      <c r="H103" s="390"/>
      <c r="I103" s="103"/>
      <c r="J103" s="401"/>
      <c r="K103" s="407"/>
      <c r="L103" s="31"/>
      <c r="M103" s="31"/>
      <c r="N103" s="31"/>
      <c r="O103" s="31"/>
      <c r="P103" s="31"/>
      <c r="Q103" s="31"/>
    </row>
    <row r="104" spans="1:17" ht="15" hidden="1" customHeight="1">
      <c r="A104" s="83" t="s">
        <v>107</v>
      </c>
      <c r="B104" s="84"/>
      <c r="C104" s="391" t="s">
        <v>108</v>
      </c>
      <c r="D104" s="79" t="s">
        <v>43</v>
      </c>
      <c r="E104" s="86">
        <v>1</v>
      </c>
      <c r="F104" s="428">
        <v>0</v>
      </c>
      <c r="G104" s="389">
        <f>$E104*F104</f>
        <v>0</v>
      </c>
      <c r="H104" s="390"/>
      <c r="I104" s="103">
        <f>$F104*H104</f>
        <v>0</v>
      </c>
      <c r="J104" s="462" t="s">
        <v>3</v>
      </c>
      <c r="K104" s="463"/>
      <c r="L104" s="31"/>
      <c r="M104" s="31"/>
      <c r="N104" s="31"/>
      <c r="O104" s="31"/>
      <c r="P104" s="31"/>
      <c r="Q104" s="31"/>
    </row>
    <row r="105" spans="1:17" hidden="1">
      <c r="A105" s="83"/>
      <c r="B105" s="84"/>
      <c r="C105" s="391"/>
      <c r="D105" s="79"/>
      <c r="E105" s="86"/>
      <c r="F105" s="428">
        <v>0</v>
      </c>
      <c r="G105" s="389"/>
      <c r="H105" s="390"/>
      <c r="I105" s="103"/>
      <c r="J105" s="48"/>
      <c r="K105" s="47"/>
      <c r="L105" s="31"/>
      <c r="M105" s="31"/>
      <c r="N105" s="31"/>
      <c r="O105" s="31"/>
      <c r="P105" s="31"/>
      <c r="Q105" s="31"/>
    </row>
    <row r="106" spans="1:17">
      <c r="A106" s="83" t="s">
        <v>109</v>
      </c>
      <c r="B106" s="84"/>
      <c r="C106" s="391" t="s">
        <v>110</v>
      </c>
      <c r="D106" s="79" t="s">
        <v>43</v>
      </c>
      <c r="E106" s="86">
        <v>1</v>
      </c>
      <c r="F106" s="428">
        <v>9765</v>
      </c>
      <c r="G106" s="389">
        <f>$E106*F106</f>
        <v>9765</v>
      </c>
      <c r="H106" s="390"/>
      <c r="I106" s="103">
        <f>$F106*H106</f>
        <v>0</v>
      </c>
      <c r="J106" s="462" t="s">
        <v>111</v>
      </c>
      <c r="K106" s="463"/>
      <c r="L106" s="31"/>
      <c r="M106" s="31"/>
      <c r="N106" s="31"/>
      <c r="O106" s="31"/>
      <c r="P106" s="31"/>
      <c r="Q106" s="31"/>
    </row>
    <row r="107" spans="1:17">
      <c r="A107" s="83"/>
      <c r="B107" s="84"/>
      <c r="C107" s="391"/>
      <c r="D107" s="79"/>
      <c r="E107" s="86"/>
      <c r="F107" s="428">
        <v>0</v>
      </c>
      <c r="G107" s="389"/>
      <c r="H107" s="390"/>
      <c r="I107" s="103"/>
      <c r="J107" s="48"/>
      <c r="K107" s="47"/>
      <c r="L107" s="31"/>
      <c r="M107" s="31"/>
      <c r="N107" s="31"/>
      <c r="O107" s="31"/>
      <c r="P107" s="31"/>
      <c r="Q107" s="31"/>
    </row>
    <row r="108" spans="1:17" s="31" customFormat="1">
      <c r="A108" s="83" t="s">
        <v>112</v>
      </c>
      <c r="B108" s="84"/>
      <c r="C108" s="391" t="s">
        <v>113</v>
      </c>
      <c r="D108" s="79" t="s">
        <v>43</v>
      </c>
      <c r="E108" s="86">
        <v>1</v>
      </c>
      <c r="F108" s="428">
        <v>15624</v>
      </c>
      <c r="G108" s="389">
        <f>$E108*F108</f>
        <v>15624</v>
      </c>
      <c r="H108" s="390"/>
      <c r="I108" s="103">
        <f>$F108*H108</f>
        <v>0</v>
      </c>
      <c r="J108" s="464" t="s">
        <v>114</v>
      </c>
      <c r="K108" s="465"/>
    </row>
    <row r="109" spans="1:17">
      <c r="A109" s="83"/>
      <c r="B109" s="84"/>
      <c r="C109" s="391"/>
      <c r="D109" s="79"/>
      <c r="E109" s="86"/>
      <c r="F109" s="428">
        <v>0</v>
      </c>
      <c r="G109" s="389"/>
      <c r="H109" s="390"/>
      <c r="I109" s="103"/>
      <c r="J109" s="48"/>
      <c r="K109" s="47"/>
      <c r="L109" s="31"/>
      <c r="M109" s="31"/>
      <c r="N109" s="31"/>
      <c r="O109" s="31"/>
      <c r="P109" s="31"/>
      <c r="Q109" s="31"/>
    </row>
    <row r="110" spans="1:17">
      <c r="A110" s="83" t="s">
        <v>115</v>
      </c>
      <c r="B110" s="84"/>
      <c r="C110" s="391" t="s">
        <v>116</v>
      </c>
      <c r="D110" s="79" t="s">
        <v>43</v>
      </c>
      <c r="E110" s="86">
        <v>1</v>
      </c>
      <c r="F110" s="428">
        <v>31248</v>
      </c>
      <c r="G110" s="389">
        <f>$E110*F110</f>
        <v>31248</v>
      </c>
      <c r="H110" s="390"/>
      <c r="I110" s="103">
        <f>$F110*H110</f>
        <v>0</v>
      </c>
      <c r="J110" s="462" t="s">
        <v>117</v>
      </c>
      <c r="K110" s="463"/>
      <c r="L110" s="31"/>
      <c r="M110" s="31"/>
      <c r="N110" s="31"/>
      <c r="O110" s="31"/>
      <c r="P110" s="31"/>
      <c r="Q110" s="31"/>
    </row>
    <row r="111" spans="1:17">
      <c r="A111" s="83"/>
      <c r="B111" s="84"/>
      <c r="C111" s="391"/>
      <c r="D111" s="79"/>
      <c r="E111" s="86"/>
      <c r="F111" s="428">
        <v>0</v>
      </c>
      <c r="G111" s="389"/>
      <c r="H111" s="390"/>
      <c r="I111" s="103"/>
      <c r="J111" s="48"/>
      <c r="K111" s="47"/>
      <c r="L111" s="31"/>
      <c r="M111" s="31"/>
      <c r="N111" s="31"/>
      <c r="O111" s="31"/>
      <c r="P111" s="31"/>
      <c r="Q111" s="31"/>
    </row>
    <row r="112" spans="1:17">
      <c r="A112" s="83" t="s">
        <v>118</v>
      </c>
      <c r="B112" s="84"/>
      <c r="C112" s="391" t="s">
        <v>119</v>
      </c>
      <c r="D112" s="79" t="s">
        <v>43</v>
      </c>
      <c r="E112" s="86">
        <v>1</v>
      </c>
      <c r="F112" s="428">
        <v>31248</v>
      </c>
      <c r="G112" s="389">
        <f>$E112*F112</f>
        <v>31248</v>
      </c>
      <c r="H112" s="390"/>
      <c r="I112" s="103">
        <f>$F112*H112</f>
        <v>0</v>
      </c>
      <c r="J112" s="462" t="s">
        <v>120</v>
      </c>
      <c r="K112" s="461"/>
      <c r="L112" s="31"/>
      <c r="M112" s="31"/>
      <c r="N112" s="31"/>
      <c r="O112" s="31"/>
      <c r="P112" s="31"/>
      <c r="Q112" s="31"/>
    </row>
    <row r="113" spans="1:17">
      <c r="A113" s="83"/>
      <c r="B113" s="84"/>
      <c r="C113" s="391"/>
      <c r="D113" s="79"/>
      <c r="E113" s="86"/>
      <c r="F113" s="428">
        <v>0</v>
      </c>
      <c r="G113" s="389"/>
      <c r="H113" s="390"/>
      <c r="I113" s="103"/>
      <c r="J113" s="48"/>
      <c r="K113" s="47"/>
      <c r="L113" s="31"/>
      <c r="M113" s="31"/>
      <c r="N113" s="31"/>
      <c r="O113" s="31"/>
      <c r="P113" s="31"/>
      <c r="Q113" s="31"/>
    </row>
    <row r="114" spans="1:17">
      <c r="A114" s="83" t="s">
        <v>121</v>
      </c>
      <c r="B114" s="84"/>
      <c r="C114" s="391" t="s">
        <v>122</v>
      </c>
      <c r="D114" s="79" t="s">
        <v>43</v>
      </c>
      <c r="E114" s="86">
        <v>1</v>
      </c>
      <c r="F114" s="428">
        <v>0</v>
      </c>
      <c r="G114" s="389">
        <f>$E114*F114</f>
        <v>0</v>
      </c>
      <c r="H114" s="390"/>
      <c r="I114" s="103">
        <f>$F114*H114</f>
        <v>0</v>
      </c>
      <c r="J114" s="462" t="s">
        <v>3</v>
      </c>
      <c r="K114" s="463"/>
      <c r="L114" s="31"/>
      <c r="M114" s="31"/>
      <c r="N114" s="31"/>
      <c r="O114" s="31"/>
      <c r="P114" s="31"/>
      <c r="Q114" s="31"/>
    </row>
    <row r="115" spans="1:17">
      <c r="A115" s="83"/>
      <c r="B115" s="84"/>
      <c r="C115" s="391"/>
      <c r="D115" s="79"/>
      <c r="E115" s="86"/>
      <c r="F115" s="428">
        <v>0</v>
      </c>
      <c r="G115" s="389"/>
      <c r="H115" s="390"/>
      <c r="I115" s="103"/>
      <c r="J115" s="48"/>
      <c r="K115" s="47"/>
      <c r="L115" s="31"/>
      <c r="M115" s="31"/>
      <c r="N115" s="31"/>
      <c r="O115" s="31"/>
      <c r="P115" s="31"/>
      <c r="Q115" s="31"/>
    </row>
    <row r="116" spans="1:17">
      <c r="A116" s="83" t="s">
        <v>123</v>
      </c>
      <c r="B116" s="84"/>
      <c r="C116" s="391" t="s">
        <v>124</v>
      </c>
      <c r="D116" s="79" t="s">
        <v>43</v>
      </c>
      <c r="E116" s="86">
        <v>1</v>
      </c>
      <c r="F116" s="428">
        <v>4340</v>
      </c>
      <c r="G116" s="389">
        <f>$E116*F116</f>
        <v>4340</v>
      </c>
      <c r="H116" s="404"/>
      <c r="I116" s="103">
        <f>$F116*H116</f>
        <v>0</v>
      </c>
      <c r="J116" s="462" t="s">
        <v>125</v>
      </c>
      <c r="K116" s="463"/>
      <c r="L116" s="31"/>
      <c r="M116" s="31"/>
      <c r="N116" s="31"/>
      <c r="O116" s="31"/>
      <c r="P116" s="31"/>
      <c r="Q116" s="31"/>
    </row>
    <row r="117" spans="1:17">
      <c r="A117" s="83"/>
      <c r="B117" s="84"/>
      <c r="C117" s="391"/>
      <c r="D117" s="79"/>
      <c r="E117" s="86"/>
      <c r="F117" s="428">
        <v>0</v>
      </c>
      <c r="G117" s="389"/>
      <c r="H117" s="390"/>
      <c r="I117" s="103"/>
      <c r="J117" s="402"/>
      <c r="K117" s="403"/>
      <c r="L117" s="31"/>
      <c r="M117" s="31"/>
      <c r="N117" s="31"/>
      <c r="O117" s="31"/>
      <c r="P117" s="31"/>
      <c r="Q117" s="31"/>
    </row>
    <row r="118" spans="1:17" hidden="1">
      <c r="A118" s="83"/>
      <c r="B118" s="84"/>
      <c r="C118" s="396" t="s">
        <v>126</v>
      </c>
      <c r="D118" s="79"/>
      <c r="E118" s="86"/>
      <c r="F118" s="428">
        <v>0</v>
      </c>
      <c r="G118" s="389"/>
      <c r="H118" s="390"/>
      <c r="I118" s="103"/>
      <c r="J118" s="48"/>
      <c r="K118" s="47"/>
      <c r="L118" s="31"/>
      <c r="M118" s="31"/>
      <c r="N118" s="31"/>
      <c r="O118" s="31"/>
      <c r="P118" s="31"/>
      <c r="Q118" s="31"/>
    </row>
    <row r="119" spans="1:17" hidden="1">
      <c r="A119" s="83"/>
      <c r="B119" s="84"/>
      <c r="C119" s="396"/>
      <c r="D119" s="79"/>
      <c r="E119" s="86"/>
      <c r="F119" s="428">
        <v>0</v>
      </c>
      <c r="G119" s="389"/>
      <c r="H119" s="390"/>
      <c r="I119" s="103"/>
      <c r="J119" s="48"/>
      <c r="K119" s="47"/>
      <c r="L119" s="31"/>
      <c r="M119" s="31"/>
      <c r="N119" s="31"/>
      <c r="O119" s="31"/>
      <c r="P119" s="31"/>
      <c r="Q119" s="31"/>
    </row>
    <row r="120" spans="1:17" hidden="1">
      <c r="A120" s="83" t="s">
        <v>127</v>
      </c>
      <c r="B120" s="84"/>
      <c r="C120" s="391" t="s">
        <v>128</v>
      </c>
      <c r="D120" s="79" t="s">
        <v>43</v>
      </c>
      <c r="E120" s="86">
        <v>1</v>
      </c>
      <c r="F120" s="428">
        <v>0</v>
      </c>
      <c r="G120" s="389">
        <f>$E120*F120</f>
        <v>0</v>
      </c>
      <c r="H120" s="390"/>
      <c r="I120" s="103">
        <f>$F120*H120</f>
        <v>0</v>
      </c>
      <c r="J120" s="466" t="s">
        <v>3</v>
      </c>
      <c r="K120" s="467"/>
      <c r="L120" s="31"/>
      <c r="M120" s="31"/>
      <c r="N120" s="31"/>
      <c r="O120" s="31"/>
      <c r="P120" s="31"/>
      <c r="Q120" s="31"/>
    </row>
    <row r="121" spans="1:17" hidden="1">
      <c r="A121" s="83"/>
      <c r="B121" s="84"/>
      <c r="C121" s="391"/>
      <c r="D121" s="79"/>
      <c r="E121" s="86"/>
      <c r="F121" s="428">
        <v>0</v>
      </c>
      <c r="G121" s="389"/>
      <c r="H121" s="390"/>
      <c r="I121" s="103"/>
      <c r="J121" s="48"/>
      <c r="K121" s="47"/>
      <c r="L121" s="31"/>
      <c r="M121" s="31"/>
      <c r="N121" s="31"/>
      <c r="O121" s="31"/>
      <c r="P121" s="31"/>
      <c r="Q121" s="31"/>
    </row>
    <row r="122" spans="1:17" hidden="1">
      <c r="A122" s="83" t="s">
        <v>129</v>
      </c>
      <c r="B122" s="84"/>
      <c r="C122" s="391" t="s">
        <v>130</v>
      </c>
      <c r="D122" s="79" t="s">
        <v>43</v>
      </c>
      <c r="E122" s="86">
        <v>1</v>
      </c>
      <c r="F122" s="428">
        <v>0</v>
      </c>
      <c r="G122" s="389">
        <f>$E122*F122</f>
        <v>0</v>
      </c>
      <c r="H122" s="390"/>
      <c r="I122" s="103">
        <f>$F122*H122</f>
        <v>0</v>
      </c>
      <c r="J122" s="466" t="s">
        <v>3</v>
      </c>
      <c r="K122" s="467"/>
      <c r="L122" s="31"/>
      <c r="M122" s="31"/>
      <c r="N122" s="31"/>
      <c r="O122" s="31"/>
      <c r="P122" s="31"/>
      <c r="Q122" s="31"/>
    </row>
    <row r="123" spans="1:17" hidden="1">
      <c r="A123" s="83"/>
      <c r="B123" s="84"/>
      <c r="C123" s="391"/>
      <c r="D123" s="79"/>
      <c r="E123" s="86"/>
      <c r="F123" s="428">
        <v>0</v>
      </c>
      <c r="G123" s="389"/>
      <c r="H123" s="390"/>
      <c r="I123" s="103"/>
      <c r="J123" s="48"/>
      <c r="K123" s="47"/>
      <c r="L123" s="31"/>
      <c r="M123" s="31"/>
      <c r="N123" s="31"/>
      <c r="O123" s="31"/>
      <c r="P123" s="31"/>
      <c r="Q123" s="31"/>
    </row>
    <row r="124" spans="1:17" hidden="1">
      <c r="A124" s="83" t="s">
        <v>131</v>
      </c>
      <c r="B124" s="84"/>
      <c r="C124" s="391" t="s">
        <v>132</v>
      </c>
      <c r="D124" s="79" t="s">
        <v>43</v>
      </c>
      <c r="E124" s="86">
        <v>1</v>
      </c>
      <c r="F124" s="428">
        <v>0</v>
      </c>
      <c r="G124" s="389">
        <f>$E124*F124</f>
        <v>0</v>
      </c>
      <c r="H124" s="390"/>
      <c r="I124" s="103">
        <f>$F124*H124</f>
        <v>0</v>
      </c>
      <c r="J124" s="466" t="s">
        <v>3</v>
      </c>
      <c r="K124" s="467"/>
      <c r="L124" s="31"/>
      <c r="M124" s="31"/>
      <c r="N124" s="31"/>
      <c r="O124" s="31"/>
      <c r="P124" s="31"/>
      <c r="Q124" s="31"/>
    </row>
    <row r="125" spans="1:17" hidden="1">
      <c r="A125" s="83"/>
      <c r="B125" s="84"/>
      <c r="C125" s="391"/>
      <c r="D125" s="79"/>
      <c r="E125" s="86"/>
      <c r="F125" s="428">
        <v>0</v>
      </c>
      <c r="G125" s="389"/>
      <c r="H125" s="390"/>
      <c r="I125" s="103"/>
      <c r="J125" s="48"/>
      <c r="K125" s="47"/>
      <c r="L125" s="31"/>
      <c r="M125" s="31"/>
      <c r="N125" s="31"/>
      <c r="O125" s="31"/>
      <c r="P125" s="31"/>
      <c r="Q125" s="31"/>
    </row>
    <row r="126" spans="1:17" hidden="1">
      <c r="A126" s="83" t="s">
        <v>133</v>
      </c>
      <c r="B126" s="84"/>
      <c r="C126" s="391" t="s">
        <v>134</v>
      </c>
      <c r="D126" s="79" t="s">
        <v>43</v>
      </c>
      <c r="E126" s="86">
        <v>1</v>
      </c>
      <c r="F126" s="428">
        <v>0</v>
      </c>
      <c r="G126" s="389">
        <f>$E126*F126</f>
        <v>0</v>
      </c>
      <c r="H126" s="390"/>
      <c r="I126" s="103">
        <f>$F126*H126</f>
        <v>0</v>
      </c>
      <c r="J126" s="466" t="s">
        <v>3</v>
      </c>
      <c r="K126" s="467"/>
      <c r="L126" s="31"/>
      <c r="M126" s="31"/>
      <c r="N126" s="31"/>
      <c r="O126" s="31"/>
      <c r="P126" s="31"/>
      <c r="Q126" s="31"/>
    </row>
    <row r="127" spans="1:17" hidden="1">
      <c r="A127" s="83"/>
      <c r="B127" s="84"/>
      <c r="C127" s="391"/>
      <c r="D127" s="79"/>
      <c r="E127" s="86"/>
      <c r="F127" s="428">
        <v>0</v>
      </c>
      <c r="G127" s="389"/>
      <c r="H127" s="390"/>
      <c r="I127" s="103"/>
      <c r="J127" s="48"/>
      <c r="K127" s="47"/>
      <c r="L127" s="31"/>
      <c r="M127" s="31"/>
      <c r="N127" s="31"/>
      <c r="O127" s="31"/>
      <c r="P127" s="31"/>
      <c r="Q127" s="31"/>
    </row>
    <row r="128" spans="1:17" hidden="1">
      <c r="A128" s="83" t="s">
        <v>135</v>
      </c>
      <c r="B128" s="84"/>
      <c r="C128" s="391" t="s">
        <v>136</v>
      </c>
      <c r="D128" s="79" t="s">
        <v>43</v>
      </c>
      <c r="E128" s="86">
        <v>1</v>
      </c>
      <c r="F128" s="428">
        <v>0</v>
      </c>
      <c r="G128" s="389">
        <f>$E128*F128</f>
        <v>0</v>
      </c>
      <c r="H128" s="390"/>
      <c r="I128" s="103">
        <f>$F128*H128</f>
        <v>0</v>
      </c>
      <c r="J128" s="466" t="s">
        <v>3</v>
      </c>
      <c r="K128" s="467"/>
      <c r="L128" s="31"/>
      <c r="M128" s="31"/>
      <c r="N128" s="31"/>
      <c r="O128" s="31"/>
      <c r="P128" s="31"/>
      <c r="Q128" s="31"/>
    </row>
    <row r="129" spans="1:17" hidden="1">
      <c r="A129" s="83"/>
      <c r="B129" s="84"/>
      <c r="C129" s="391"/>
      <c r="D129" s="79"/>
      <c r="E129" s="86"/>
      <c r="F129" s="428">
        <v>0</v>
      </c>
      <c r="G129" s="389"/>
      <c r="H129" s="390"/>
      <c r="I129" s="103"/>
      <c r="J129" s="48"/>
      <c r="K129" s="47"/>
      <c r="L129" s="31"/>
      <c r="M129" s="31"/>
      <c r="N129" s="31"/>
      <c r="O129" s="31"/>
      <c r="P129" s="31"/>
      <c r="Q129" s="31"/>
    </row>
    <row r="130" spans="1:17" hidden="1">
      <c r="A130" s="83" t="s">
        <v>137</v>
      </c>
      <c r="B130" s="84"/>
      <c r="C130" s="391" t="s">
        <v>138</v>
      </c>
      <c r="D130" s="79" t="s">
        <v>43</v>
      </c>
      <c r="E130" s="86">
        <v>1</v>
      </c>
      <c r="F130" s="428">
        <v>0</v>
      </c>
      <c r="G130" s="389">
        <f>$E130*F130</f>
        <v>0</v>
      </c>
      <c r="H130" s="390"/>
      <c r="I130" s="103">
        <f>$F130*H130</f>
        <v>0</v>
      </c>
      <c r="J130" s="466" t="s">
        <v>3</v>
      </c>
      <c r="K130" s="467"/>
      <c r="L130" s="31"/>
      <c r="M130" s="31"/>
      <c r="N130" s="31"/>
      <c r="O130" s="31"/>
      <c r="P130" s="31"/>
      <c r="Q130" s="31"/>
    </row>
    <row r="131" spans="1:17" ht="14.15" hidden="1" customHeight="1">
      <c r="A131" s="83"/>
      <c r="B131" s="84"/>
      <c r="C131" s="391"/>
      <c r="D131" s="79"/>
      <c r="E131" s="86"/>
      <c r="F131" s="428">
        <v>0</v>
      </c>
      <c r="G131" s="389"/>
      <c r="H131" s="390"/>
      <c r="I131" s="103"/>
      <c r="J131" s="48"/>
      <c r="K131" s="47"/>
      <c r="L131" s="31"/>
      <c r="M131" s="31"/>
      <c r="N131" s="31"/>
      <c r="O131" s="31"/>
      <c r="P131" s="31"/>
      <c r="Q131" s="31"/>
    </row>
    <row r="132" spans="1:17" hidden="1">
      <c r="A132" s="83" t="s">
        <v>139</v>
      </c>
      <c r="B132" s="84"/>
      <c r="C132" s="391" t="s">
        <v>140</v>
      </c>
      <c r="D132" s="79" t="s">
        <v>43</v>
      </c>
      <c r="E132" s="86">
        <v>1</v>
      </c>
      <c r="F132" s="428">
        <v>0</v>
      </c>
      <c r="G132" s="389">
        <f>$E132*F132</f>
        <v>0</v>
      </c>
      <c r="H132" s="390"/>
      <c r="I132" s="103">
        <f>$F132*H132</f>
        <v>0</v>
      </c>
      <c r="J132" s="466" t="s">
        <v>3</v>
      </c>
      <c r="K132" s="467"/>
      <c r="L132" s="31"/>
      <c r="M132" s="31"/>
      <c r="N132" s="31"/>
      <c r="O132" s="31"/>
      <c r="P132" s="31"/>
      <c r="Q132" s="31"/>
    </row>
    <row r="133" spans="1:17" hidden="1">
      <c r="A133" s="83"/>
      <c r="B133" s="84"/>
      <c r="C133" s="391"/>
      <c r="D133" s="79"/>
      <c r="E133" s="86"/>
      <c r="F133" s="428">
        <v>0</v>
      </c>
      <c r="G133" s="389"/>
      <c r="H133" s="390"/>
      <c r="I133" s="103"/>
      <c r="J133" s="48"/>
      <c r="K133" s="47"/>
      <c r="L133" s="31"/>
      <c r="M133" s="31"/>
      <c r="N133" s="31"/>
      <c r="O133" s="31"/>
      <c r="P133" s="31"/>
      <c r="Q133" s="31"/>
    </row>
    <row r="134" spans="1:17" hidden="1">
      <c r="A134" s="83" t="s">
        <v>141</v>
      </c>
      <c r="B134" s="84"/>
      <c r="C134" s="391" t="s">
        <v>91</v>
      </c>
      <c r="D134" s="79" t="s">
        <v>43</v>
      </c>
      <c r="E134" s="86">
        <v>1</v>
      </c>
      <c r="F134" s="428">
        <v>0</v>
      </c>
      <c r="G134" s="389">
        <f>$E134*F134</f>
        <v>0</v>
      </c>
      <c r="H134" s="390"/>
      <c r="I134" s="103">
        <f>$F134*H134</f>
        <v>0</v>
      </c>
      <c r="J134" s="466" t="s">
        <v>3</v>
      </c>
      <c r="K134" s="467"/>
      <c r="L134" s="31"/>
      <c r="M134" s="31"/>
      <c r="N134" s="31"/>
      <c r="O134" s="31"/>
      <c r="P134" s="31"/>
      <c r="Q134" s="31"/>
    </row>
    <row r="135" spans="1:17" hidden="1">
      <c r="A135" s="83"/>
      <c r="B135" s="84"/>
      <c r="C135" s="391"/>
      <c r="D135" s="79"/>
      <c r="E135" s="86"/>
      <c r="F135" s="428">
        <v>0</v>
      </c>
      <c r="G135" s="389"/>
      <c r="H135" s="390"/>
      <c r="I135" s="103"/>
      <c r="J135" s="48"/>
      <c r="K135" s="47"/>
      <c r="L135" s="31"/>
      <c r="M135" s="31"/>
      <c r="N135" s="31"/>
      <c r="O135" s="31"/>
      <c r="P135" s="31"/>
      <c r="Q135" s="31"/>
    </row>
    <row r="136" spans="1:17" hidden="1">
      <c r="A136" s="83"/>
      <c r="B136" s="84"/>
      <c r="C136" s="396" t="s">
        <v>142</v>
      </c>
      <c r="D136" s="79"/>
      <c r="E136" s="86"/>
      <c r="F136" s="428">
        <v>0</v>
      </c>
      <c r="G136" s="389"/>
      <c r="H136" s="390"/>
      <c r="I136" s="103"/>
      <c r="J136" s="48"/>
      <c r="K136" s="47"/>
      <c r="L136" s="31"/>
      <c r="M136" s="31"/>
      <c r="N136" s="31"/>
      <c r="O136" s="31"/>
      <c r="P136" s="31"/>
      <c r="Q136" s="31"/>
    </row>
    <row r="137" spans="1:17" hidden="1">
      <c r="A137" s="83" t="s">
        <v>143</v>
      </c>
      <c r="B137" s="84"/>
      <c r="C137" s="391" t="s">
        <v>91</v>
      </c>
      <c r="D137" s="79" t="s">
        <v>43</v>
      </c>
      <c r="E137" s="86">
        <v>1</v>
      </c>
      <c r="F137" s="428">
        <v>0</v>
      </c>
      <c r="G137" s="389">
        <f>$E137*F137</f>
        <v>0</v>
      </c>
      <c r="H137" s="390"/>
      <c r="I137" s="103">
        <f>$F137*H137</f>
        <v>0</v>
      </c>
      <c r="J137" s="466" t="s">
        <v>3</v>
      </c>
      <c r="K137" s="467"/>
      <c r="L137" s="31"/>
      <c r="M137" s="31"/>
      <c r="N137" s="31"/>
      <c r="O137" s="31"/>
      <c r="P137" s="31"/>
      <c r="Q137" s="31"/>
    </row>
    <row r="138" spans="1:17" hidden="1">
      <c r="A138" s="83"/>
      <c r="B138" s="84"/>
      <c r="C138" s="391"/>
      <c r="D138" s="79"/>
      <c r="E138" s="86"/>
      <c r="F138" s="428">
        <v>0</v>
      </c>
      <c r="G138" s="389"/>
      <c r="H138" s="390"/>
      <c r="I138" s="103"/>
      <c r="J138" s="48"/>
      <c r="K138" s="47"/>
      <c r="L138" s="31"/>
      <c r="M138" s="31"/>
      <c r="N138" s="31"/>
      <c r="O138" s="31"/>
      <c r="P138" s="31"/>
      <c r="Q138" s="31"/>
    </row>
    <row r="139" spans="1:17" hidden="1">
      <c r="A139" s="83" t="s">
        <v>144</v>
      </c>
      <c r="B139" s="84"/>
      <c r="C139" s="391" t="s">
        <v>91</v>
      </c>
      <c r="D139" s="79" t="s">
        <v>43</v>
      </c>
      <c r="E139" s="86">
        <v>1</v>
      </c>
      <c r="F139" s="428">
        <v>0</v>
      </c>
      <c r="G139" s="389">
        <f>$E139*F139</f>
        <v>0</v>
      </c>
      <c r="H139" s="390"/>
      <c r="I139" s="103">
        <f>$F139*H139</f>
        <v>0</v>
      </c>
      <c r="J139" s="466" t="s">
        <v>3</v>
      </c>
      <c r="K139" s="467"/>
      <c r="L139" s="31"/>
      <c r="M139" s="31"/>
      <c r="N139" s="31"/>
      <c r="O139" s="31"/>
      <c r="P139" s="31"/>
      <c r="Q139" s="31"/>
    </row>
    <row r="140" spans="1:17" hidden="1">
      <c r="A140" s="83"/>
      <c r="B140" s="84"/>
      <c r="C140" s="391"/>
      <c r="D140" s="79"/>
      <c r="E140" s="86"/>
      <c r="F140" s="428">
        <v>0</v>
      </c>
      <c r="G140" s="389"/>
      <c r="H140" s="390"/>
      <c r="I140" s="103"/>
      <c r="J140" s="48"/>
      <c r="K140" s="47"/>
      <c r="L140" s="31"/>
      <c r="M140" s="31"/>
      <c r="N140" s="31"/>
      <c r="O140" s="31"/>
      <c r="P140" s="31"/>
      <c r="Q140" s="31"/>
    </row>
    <row r="141" spans="1:17" hidden="1">
      <c r="A141" s="83" t="s">
        <v>145</v>
      </c>
      <c r="B141" s="84"/>
      <c r="C141" s="391" t="s">
        <v>91</v>
      </c>
      <c r="D141" s="79" t="s">
        <v>43</v>
      </c>
      <c r="E141" s="86">
        <v>1</v>
      </c>
      <c r="F141" s="428">
        <v>0</v>
      </c>
      <c r="G141" s="389">
        <f>$E141*F141</f>
        <v>0</v>
      </c>
      <c r="H141" s="390"/>
      <c r="I141" s="103">
        <f>$F141*H141</f>
        <v>0</v>
      </c>
      <c r="J141" s="466" t="s">
        <v>3</v>
      </c>
      <c r="K141" s="467"/>
      <c r="L141" s="31"/>
      <c r="M141" s="31"/>
      <c r="N141" s="31"/>
      <c r="O141" s="31"/>
      <c r="P141" s="31"/>
      <c r="Q141" s="31"/>
    </row>
    <row r="142" spans="1:17" hidden="1">
      <c r="A142" s="83"/>
      <c r="B142" s="84"/>
      <c r="C142" s="391"/>
      <c r="D142" s="79"/>
      <c r="E142" s="86"/>
      <c r="F142" s="428">
        <v>0</v>
      </c>
      <c r="G142" s="389"/>
      <c r="H142" s="390"/>
      <c r="I142" s="103"/>
      <c r="J142" s="48"/>
      <c r="K142" s="47"/>
      <c r="L142" s="31"/>
      <c r="M142" s="31"/>
      <c r="N142" s="31"/>
      <c r="O142" s="31"/>
      <c r="P142" s="31"/>
      <c r="Q142" s="31"/>
    </row>
    <row r="143" spans="1:17" hidden="1">
      <c r="A143" s="83" t="s">
        <v>146</v>
      </c>
      <c r="B143" s="84"/>
      <c r="C143" s="391" t="s">
        <v>91</v>
      </c>
      <c r="D143" s="79" t="s">
        <v>43</v>
      </c>
      <c r="E143" s="86">
        <v>1</v>
      </c>
      <c r="F143" s="428">
        <v>0</v>
      </c>
      <c r="G143" s="389">
        <f>$E143*F143</f>
        <v>0</v>
      </c>
      <c r="H143" s="390"/>
      <c r="I143" s="103">
        <f>$F143*H143</f>
        <v>0</v>
      </c>
      <c r="J143" s="466" t="s">
        <v>3</v>
      </c>
      <c r="K143" s="467"/>
      <c r="L143" s="31"/>
      <c r="M143" s="31"/>
      <c r="N143" s="31"/>
      <c r="O143" s="31"/>
      <c r="P143" s="31"/>
      <c r="Q143" s="31"/>
    </row>
    <row r="144" spans="1:17" hidden="1">
      <c r="A144" s="83"/>
      <c r="B144" s="84"/>
      <c r="C144" s="391"/>
      <c r="D144" s="79"/>
      <c r="E144" s="86"/>
      <c r="F144" s="428">
        <v>0</v>
      </c>
      <c r="G144" s="389"/>
      <c r="H144" s="390"/>
      <c r="I144" s="103"/>
      <c r="J144" s="408"/>
      <c r="K144" s="409"/>
      <c r="L144" s="31"/>
      <c r="M144" s="31"/>
      <c r="N144" s="31"/>
      <c r="O144" s="31"/>
      <c r="P144" s="31"/>
      <c r="Q144" s="31"/>
    </row>
    <row r="145" spans="1:17" hidden="1">
      <c r="A145" s="83"/>
      <c r="B145" s="84"/>
      <c r="C145" s="391"/>
      <c r="D145" s="79"/>
      <c r="E145" s="86"/>
      <c r="F145" s="428">
        <v>0</v>
      </c>
      <c r="G145" s="389"/>
      <c r="H145" s="390"/>
      <c r="I145" s="103"/>
      <c r="J145" s="408"/>
      <c r="K145" s="409"/>
      <c r="L145" s="31"/>
      <c r="M145" s="31"/>
      <c r="N145" s="31"/>
      <c r="O145" s="31"/>
      <c r="P145" s="31"/>
      <c r="Q145" s="31"/>
    </row>
    <row r="146" spans="1:17" hidden="1">
      <c r="A146" s="83"/>
      <c r="B146" s="84"/>
      <c r="C146" s="391"/>
      <c r="D146" s="79"/>
      <c r="E146" s="86"/>
      <c r="F146" s="428">
        <v>0</v>
      </c>
      <c r="G146" s="389"/>
      <c r="H146" s="390"/>
      <c r="I146" s="103"/>
      <c r="J146" s="408"/>
      <c r="K146" s="409"/>
      <c r="L146" s="31"/>
      <c r="M146" s="31"/>
      <c r="N146" s="31"/>
      <c r="O146" s="31"/>
      <c r="P146" s="31"/>
      <c r="Q146" s="31"/>
    </row>
    <row r="147" spans="1:17" hidden="1">
      <c r="A147" s="83"/>
      <c r="B147" s="84"/>
      <c r="C147" s="391"/>
      <c r="D147" s="79"/>
      <c r="E147" s="86"/>
      <c r="F147" s="428">
        <v>0</v>
      </c>
      <c r="G147" s="389"/>
      <c r="H147" s="390"/>
      <c r="I147" s="103"/>
      <c r="J147" s="408"/>
      <c r="K147" s="409"/>
      <c r="L147" s="31"/>
      <c r="M147" s="31"/>
      <c r="N147" s="31"/>
      <c r="O147" s="31"/>
      <c r="P147" s="31"/>
      <c r="Q147" s="31"/>
    </row>
    <row r="148" spans="1:17" hidden="1">
      <c r="A148" s="83"/>
      <c r="B148" s="84"/>
      <c r="C148" s="391"/>
      <c r="D148" s="79"/>
      <c r="E148" s="86"/>
      <c r="F148" s="428">
        <v>0</v>
      </c>
      <c r="G148" s="389"/>
      <c r="H148" s="390"/>
      <c r="I148" s="103"/>
      <c r="J148" s="408"/>
      <c r="K148" s="409"/>
      <c r="L148" s="31"/>
      <c r="M148" s="31"/>
      <c r="N148" s="31"/>
      <c r="O148" s="31"/>
      <c r="P148" s="31"/>
      <c r="Q148" s="31"/>
    </row>
    <row r="149" spans="1:17" hidden="1">
      <c r="A149" s="83"/>
      <c r="B149" s="84"/>
      <c r="C149" s="391"/>
      <c r="D149" s="79"/>
      <c r="E149" s="86"/>
      <c r="F149" s="428">
        <v>0</v>
      </c>
      <c r="G149" s="389"/>
      <c r="H149" s="390"/>
      <c r="I149" s="103"/>
      <c r="J149" s="408"/>
      <c r="K149" s="409"/>
      <c r="L149" s="31"/>
      <c r="M149" s="31"/>
      <c r="N149" s="31"/>
      <c r="O149" s="31"/>
      <c r="P149" s="31"/>
      <c r="Q149" s="31"/>
    </row>
    <row r="150" spans="1:17" hidden="1">
      <c r="A150" s="83"/>
      <c r="B150" s="84"/>
      <c r="C150" s="391"/>
      <c r="D150" s="79"/>
      <c r="E150" s="86"/>
      <c r="F150" s="428">
        <v>0</v>
      </c>
      <c r="G150" s="389"/>
      <c r="H150" s="390"/>
      <c r="I150" s="103"/>
      <c r="J150" s="408"/>
      <c r="K150" s="409"/>
      <c r="L150" s="31"/>
      <c r="M150" s="31"/>
      <c r="N150" s="31"/>
      <c r="O150" s="31"/>
      <c r="P150" s="31"/>
      <c r="Q150" s="31"/>
    </row>
    <row r="151" spans="1:17" hidden="1">
      <c r="A151" s="83"/>
      <c r="B151" s="84"/>
      <c r="C151" s="391"/>
      <c r="D151" s="79"/>
      <c r="E151" s="86"/>
      <c r="F151" s="428">
        <v>0</v>
      </c>
      <c r="G151" s="389"/>
      <c r="H151" s="390"/>
      <c r="I151" s="103"/>
      <c r="J151" s="408"/>
      <c r="K151" s="409"/>
      <c r="L151" s="31"/>
      <c r="M151" s="31"/>
      <c r="N151" s="31"/>
      <c r="O151" s="31"/>
      <c r="P151" s="31"/>
      <c r="Q151" s="31"/>
    </row>
    <row r="152" spans="1:17" hidden="1">
      <c r="A152" s="83"/>
      <c r="B152" s="84"/>
      <c r="C152" s="391"/>
      <c r="D152" s="79"/>
      <c r="E152" s="86"/>
      <c r="F152" s="428">
        <v>0</v>
      </c>
      <c r="G152" s="389"/>
      <c r="H152" s="390"/>
      <c r="I152" s="103"/>
      <c r="J152" s="408"/>
      <c r="K152" s="409"/>
      <c r="L152" s="31"/>
      <c r="M152" s="31"/>
      <c r="N152" s="31"/>
      <c r="O152" s="31"/>
      <c r="P152" s="31"/>
      <c r="Q152" s="31"/>
    </row>
    <row r="153" spans="1:17" hidden="1">
      <c r="A153" s="83"/>
      <c r="B153" s="84"/>
      <c r="C153" s="391"/>
      <c r="D153" s="79"/>
      <c r="E153" s="86"/>
      <c r="F153" s="428">
        <v>0</v>
      </c>
      <c r="G153" s="389"/>
      <c r="H153" s="390"/>
      <c r="I153" s="103"/>
      <c r="J153" s="408"/>
      <c r="K153" s="409"/>
      <c r="L153" s="31"/>
      <c r="M153" s="31"/>
      <c r="N153" s="31"/>
      <c r="O153" s="31"/>
      <c r="P153" s="31"/>
      <c r="Q153" s="31"/>
    </row>
    <row r="154" spans="1:17" hidden="1">
      <c r="A154" s="83"/>
      <c r="B154" s="84"/>
      <c r="C154" s="391"/>
      <c r="D154" s="79"/>
      <c r="E154" s="86"/>
      <c r="F154" s="428">
        <v>0</v>
      </c>
      <c r="G154" s="389"/>
      <c r="H154" s="390"/>
      <c r="I154" s="103"/>
      <c r="J154" s="408"/>
      <c r="K154" s="409"/>
      <c r="L154" s="31"/>
      <c r="M154" s="31"/>
      <c r="N154" s="31"/>
      <c r="O154" s="31"/>
      <c r="P154" s="31"/>
      <c r="Q154" s="31"/>
    </row>
    <row r="155" spans="1:17" hidden="1">
      <c r="A155" s="83"/>
      <c r="B155" s="84"/>
      <c r="C155" s="391"/>
      <c r="D155" s="79"/>
      <c r="E155" s="86"/>
      <c r="F155" s="428">
        <v>0</v>
      </c>
      <c r="G155" s="389"/>
      <c r="H155" s="390"/>
      <c r="I155" s="103"/>
      <c r="J155" s="408"/>
      <c r="K155" s="409"/>
      <c r="L155" s="31"/>
      <c r="M155" s="31"/>
      <c r="N155" s="31"/>
      <c r="O155" s="31"/>
      <c r="P155" s="31"/>
      <c r="Q155" s="31"/>
    </row>
    <row r="156" spans="1:17" hidden="1">
      <c r="A156" s="83"/>
      <c r="B156" s="84"/>
      <c r="C156" s="391"/>
      <c r="D156" s="79"/>
      <c r="E156" s="86"/>
      <c r="F156" s="428">
        <v>0</v>
      </c>
      <c r="G156" s="389"/>
      <c r="H156" s="390"/>
      <c r="I156" s="103"/>
      <c r="J156" s="408"/>
      <c r="K156" s="409"/>
      <c r="L156" s="31"/>
      <c r="M156" s="31"/>
      <c r="N156" s="31"/>
      <c r="O156" s="31"/>
      <c r="P156" s="31"/>
      <c r="Q156" s="31"/>
    </row>
    <row r="157" spans="1:17" hidden="1">
      <c r="A157" s="83"/>
      <c r="B157" s="84"/>
      <c r="C157" s="391"/>
      <c r="D157" s="79"/>
      <c r="E157" s="86"/>
      <c r="F157" s="428">
        <v>0</v>
      </c>
      <c r="G157" s="389"/>
      <c r="H157" s="390"/>
      <c r="I157" s="103"/>
      <c r="J157" s="408"/>
      <c r="K157" s="409"/>
      <c r="L157" s="31"/>
      <c r="M157" s="31"/>
      <c r="N157" s="31"/>
      <c r="O157" s="31"/>
      <c r="P157" s="31"/>
      <c r="Q157" s="31"/>
    </row>
    <row r="158" spans="1:17" hidden="1">
      <c r="A158" s="83"/>
      <c r="B158" s="84"/>
      <c r="C158" s="391"/>
      <c r="D158" s="79"/>
      <c r="E158" s="86"/>
      <c r="F158" s="428">
        <v>0</v>
      </c>
      <c r="G158" s="389"/>
      <c r="H158" s="390"/>
      <c r="I158" s="103"/>
      <c r="J158" s="408"/>
      <c r="K158" s="409"/>
      <c r="L158" s="31"/>
      <c r="M158" s="31"/>
      <c r="N158" s="31"/>
      <c r="O158" s="31"/>
      <c r="P158" s="31"/>
      <c r="Q158" s="31"/>
    </row>
    <row r="159" spans="1:17" hidden="1">
      <c r="A159" s="83"/>
      <c r="B159" s="84"/>
      <c r="C159" s="391"/>
      <c r="D159" s="79"/>
      <c r="E159" s="86"/>
      <c r="F159" s="428">
        <v>0</v>
      </c>
      <c r="G159" s="389"/>
      <c r="H159" s="390"/>
      <c r="I159" s="103"/>
      <c r="J159" s="408"/>
      <c r="K159" s="409"/>
      <c r="L159" s="31"/>
      <c r="M159" s="31"/>
      <c r="N159" s="31"/>
      <c r="O159" s="31"/>
      <c r="P159" s="31"/>
      <c r="Q159" s="31"/>
    </row>
    <row r="160" spans="1:17" hidden="1">
      <c r="A160" s="83"/>
      <c r="B160" s="84"/>
      <c r="C160" s="391"/>
      <c r="D160" s="79"/>
      <c r="E160" s="86"/>
      <c r="F160" s="428">
        <v>0</v>
      </c>
      <c r="G160" s="389"/>
      <c r="H160" s="390"/>
      <c r="I160" s="103"/>
      <c r="J160" s="408"/>
      <c r="K160" s="409"/>
      <c r="L160" s="31"/>
      <c r="M160" s="31"/>
      <c r="N160" s="31"/>
      <c r="O160" s="31"/>
      <c r="P160" s="31"/>
      <c r="Q160" s="31"/>
    </row>
    <row r="161" spans="1:17" hidden="1">
      <c r="A161" s="83"/>
      <c r="B161" s="84"/>
      <c r="C161" s="391"/>
      <c r="D161" s="79"/>
      <c r="E161" s="86"/>
      <c r="F161" s="428">
        <v>0</v>
      </c>
      <c r="G161" s="389"/>
      <c r="H161" s="390"/>
      <c r="I161" s="103"/>
      <c r="J161" s="408"/>
      <c r="K161" s="409"/>
      <c r="L161" s="31"/>
      <c r="M161" s="31"/>
      <c r="N161" s="31"/>
      <c r="O161" s="31"/>
      <c r="P161" s="31"/>
      <c r="Q161" s="31"/>
    </row>
    <row r="162" spans="1:17" hidden="1">
      <c r="A162" s="83"/>
      <c r="B162" s="84"/>
      <c r="C162" s="391"/>
      <c r="D162" s="79"/>
      <c r="E162" s="86"/>
      <c r="F162" s="428">
        <v>0</v>
      </c>
      <c r="G162" s="389"/>
      <c r="H162" s="390"/>
      <c r="I162" s="103"/>
      <c r="J162" s="408"/>
      <c r="K162" s="409"/>
      <c r="L162" s="31"/>
      <c r="M162" s="31"/>
      <c r="N162" s="31"/>
      <c r="O162" s="31"/>
      <c r="P162" s="31"/>
      <c r="Q162" s="31"/>
    </row>
    <row r="163" spans="1:17" hidden="1">
      <c r="A163" s="83"/>
      <c r="B163" s="84"/>
      <c r="C163" s="391"/>
      <c r="D163" s="79"/>
      <c r="E163" s="86"/>
      <c r="F163" s="428">
        <v>0</v>
      </c>
      <c r="G163" s="389"/>
      <c r="H163" s="390"/>
      <c r="I163" s="103"/>
      <c r="J163" s="408"/>
      <c r="K163" s="409"/>
      <c r="L163" s="31"/>
      <c r="M163" s="31"/>
      <c r="N163" s="31"/>
      <c r="O163" s="31"/>
      <c r="P163" s="31"/>
      <c r="Q163" s="31"/>
    </row>
    <row r="164" spans="1:17" hidden="1">
      <c r="A164" s="83"/>
      <c r="B164" s="84"/>
      <c r="C164" s="391"/>
      <c r="D164" s="79"/>
      <c r="E164" s="86"/>
      <c r="F164" s="428">
        <v>0</v>
      </c>
      <c r="G164" s="389"/>
      <c r="H164" s="390"/>
      <c r="I164" s="103"/>
      <c r="J164" s="408"/>
      <c r="K164" s="409"/>
      <c r="L164" s="31"/>
      <c r="M164" s="31"/>
      <c r="N164" s="31"/>
      <c r="O164" s="31"/>
      <c r="P164" s="31"/>
      <c r="Q164" s="31"/>
    </row>
    <row r="165" spans="1:17" hidden="1">
      <c r="A165" s="83"/>
      <c r="B165" s="84"/>
      <c r="C165" s="391"/>
      <c r="D165" s="79"/>
      <c r="E165" s="86"/>
      <c r="F165" s="428">
        <v>0</v>
      </c>
      <c r="G165" s="389"/>
      <c r="H165" s="390"/>
      <c r="I165" s="103"/>
      <c r="J165" s="408"/>
      <c r="K165" s="409"/>
      <c r="L165" s="31"/>
      <c r="M165" s="31"/>
      <c r="N165" s="31"/>
      <c r="O165" s="31"/>
      <c r="P165" s="31"/>
      <c r="Q165" s="31"/>
    </row>
    <row r="166" spans="1:17" hidden="1">
      <c r="A166" s="83"/>
      <c r="B166" s="84"/>
      <c r="C166" s="391"/>
      <c r="D166" s="79"/>
      <c r="E166" s="86"/>
      <c r="F166" s="428">
        <v>0</v>
      </c>
      <c r="G166" s="389"/>
      <c r="H166" s="390"/>
      <c r="I166" s="103"/>
      <c r="J166" s="408"/>
      <c r="K166" s="409"/>
      <c r="L166" s="31"/>
      <c r="M166" s="31"/>
      <c r="N166" s="31"/>
      <c r="O166" s="31"/>
      <c r="P166" s="31"/>
      <c r="Q166" s="31"/>
    </row>
    <row r="167" spans="1:17" hidden="1">
      <c r="A167" s="83"/>
      <c r="B167" s="84"/>
      <c r="C167" s="391"/>
      <c r="D167" s="79"/>
      <c r="E167" s="86"/>
      <c r="F167" s="428">
        <v>0</v>
      </c>
      <c r="G167" s="389"/>
      <c r="H167" s="390"/>
      <c r="I167" s="103"/>
      <c r="J167" s="408"/>
      <c r="K167" s="409"/>
      <c r="L167" s="31"/>
      <c r="M167" s="31"/>
      <c r="N167" s="31"/>
      <c r="O167" s="31"/>
      <c r="P167" s="31"/>
      <c r="Q167" s="31"/>
    </row>
    <row r="168" spans="1:17" hidden="1">
      <c r="A168" s="83"/>
      <c r="B168" s="84"/>
      <c r="C168" s="391"/>
      <c r="D168" s="79"/>
      <c r="E168" s="86"/>
      <c r="F168" s="428">
        <v>0</v>
      </c>
      <c r="G168" s="389"/>
      <c r="H168" s="390"/>
      <c r="I168" s="103"/>
      <c r="J168" s="408"/>
      <c r="K168" s="409"/>
      <c r="L168" s="31"/>
      <c r="M168" s="31"/>
      <c r="N168" s="31"/>
      <c r="O168" s="31"/>
      <c r="P168" s="31"/>
      <c r="Q168" s="31"/>
    </row>
    <row r="169" spans="1:17" hidden="1">
      <c r="A169" s="83"/>
      <c r="B169" s="84"/>
      <c r="C169" s="391"/>
      <c r="D169" s="79"/>
      <c r="E169" s="86"/>
      <c r="F169" s="428">
        <v>0</v>
      </c>
      <c r="G169" s="389"/>
      <c r="H169" s="390"/>
      <c r="I169" s="103"/>
      <c r="J169" s="408"/>
      <c r="K169" s="409"/>
      <c r="L169" s="31"/>
      <c r="M169" s="31"/>
      <c r="N169" s="31"/>
      <c r="O169" s="31"/>
      <c r="P169" s="31"/>
      <c r="Q169" s="31"/>
    </row>
    <row r="170" spans="1:17" hidden="1">
      <c r="A170" s="83"/>
      <c r="B170" s="84"/>
      <c r="C170" s="391"/>
      <c r="D170" s="79"/>
      <c r="E170" s="86"/>
      <c r="F170" s="428">
        <v>0</v>
      </c>
      <c r="G170" s="389"/>
      <c r="H170" s="390"/>
      <c r="I170" s="103"/>
      <c r="J170" s="408"/>
      <c r="K170" s="409"/>
      <c r="L170" s="31"/>
      <c r="M170" s="31"/>
      <c r="N170" s="31"/>
      <c r="O170" s="31"/>
      <c r="P170" s="31"/>
      <c r="Q170" s="31"/>
    </row>
    <row r="171" spans="1:17" hidden="1">
      <c r="A171" s="83"/>
      <c r="B171" s="84"/>
      <c r="C171" s="391"/>
      <c r="D171" s="79"/>
      <c r="E171" s="86"/>
      <c r="F171" s="428">
        <v>0</v>
      </c>
      <c r="G171" s="389"/>
      <c r="H171" s="390"/>
      <c r="I171" s="103"/>
      <c r="J171" s="408"/>
      <c r="K171" s="409"/>
      <c r="L171" s="31"/>
      <c r="M171" s="31"/>
      <c r="N171" s="31"/>
      <c r="O171" s="31"/>
      <c r="P171" s="31"/>
      <c r="Q171" s="31"/>
    </row>
    <row r="172" spans="1:17" hidden="1">
      <c r="A172" s="83"/>
      <c r="B172" s="84"/>
      <c r="C172" s="391"/>
      <c r="D172" s="79"/>
      <c r="E172" s="86"/>
      <c r="F172" s="428">
        <v>0</v>
      </c>
      <c r="G172" s="389"/>
      <c r="H172" s="390"/>
      <c r="I172" s="103"/>
      <c r="J172" s="408"/>
      <c r="K172" s="409"/>
      <c r="L172" s="31"/>
      <c r="M172" s="31"/>
      <c r="N172" s="31"/>
      <c r="O172" s="31"/>
      <c r="P172" s="31"/>
      <c r="Q172" s="31"/>
    </row>
    <row r="173" spans="1:17" hidden="1">
      <c r="A173" s="83"/>
      <c r="B173" s="84"/>
      <c r="C173" s="391"/>
      <c r="D173" s="79"/>
      <c r="E173" s="86"/>
      <c r="F173" s="428">
        <v>0</v>
      </c>
      <c r="G173" s="389"/>
      <c r="H173" s="390"/>
      <c r="I173" s="103"/>
      <c r="J173" s="408"/>
      <c r="K173" s="409"/>
      <c r="L173" s="31"/>
      <c r="M173" s="31"/>
      <c r="N173" s="31"/>
      <c r="O173" s="31"/>
      <c r="P173" s="31"/>
      <c r="Q173" s="31"/>
    </row>
    <row r="174" spans="1:17" hidden="1">
      <c r="A174" s="83"/>
      <c r="B174" s="84"/>
      <c r="C174" s="391"/>
      <c r="D174" s="79"/>
      <c r="E174" s="86"/>
      <c r="F174" s="428">
        <v>0</v>
      </c>
      <c r="G174" s="389"/>
      <c r="H174" s="390"/>
      <c r="I174" s="103"/>
      <c r="J174" s="408"/>
      <c r="K174" s="409"/>
      <c r="L174" s="31"/>
      <c r="M174" s="31"/>
      <c r="N174" s="31"/>
      <c r="O174" s="31"/>
      <c r="P174" s="31"/>
      <c r="Q174" s="31"/>
    </row>
    <row r="175" spans="1:17" hidden="1">
      <c r="A175" s="83"/>
      <c r="B175" s="84"/>
      <c r="C175" s="391"/>
      <c r="D175" s="79"/>
      <c r="E175" s="86"/>
      <c r="F175" s="428">
        <v>0</v>
      </c>
      <c r="G175" s="389"/>
      <c r="H175" s="390"/>
      <c r="I175" s="103"/>
      <c r="J175" s="408"/>
      <c r="K175" s="409"/>
      <c r="L175" s="31"/>
      <c r="M175" s="31"/>
      <c r="N175" s="31"/>
      <c r="O175" s="31"/>
      <c r="P175" s="31"/>
      <c r="Q175" s="31"/>
    </row>
    <row r="176" spans="1:17" hidden="1">
      <c r="A176" s="83"/>
      <c r="B176" s="84"/>
      <c r="C176" s="391"/>
      <c r="D176" s="79"/>
      <c r="E176" s="86"/>
      <c r="F176" s="428">
        <v>0</v>
      </c>
      <c r="G176" s="389"/>
      <c r="H176" s="390"/>
      <c r="I176" s="103"/>
      <c r="J176" s="408"/>
      <c r="K176" s="409"/>
      <c r="L176" s="31"/>
      <c r="M176" s="31"/>
      <c r="N176" s="31"/>
      <c r="O176" s="31"/>
      <c r="P176" s="31"/>
      <c r="Q176" s="31"/>
    </row>
    <row r="177" spans="1:17" hidden="1">
      <c r="A177" s="83"/>
      <c r="B177" s="84"/>
      <c r="C177" s="391"/>
      <c r="D177" s="79"/>
      <c r="E177" s="86"/>
      <c r="F177" s="428">
        <v>0</v>
      </c>
      <c r="G177" s="389"/>
      <c r="H177" s="390"/>
      <c r="I177" s="103"/>
      <c r="J177" s="408"/>
      <c r="K177" s="409"/>
      <c r="L177" s="31"/>
      <c r="M177" s="31"/>
      <c r="N177" s="31"/>
      <c r="O177" s="31"/>
      <c r="P177" s="31"/>
      <c r="Q177" s="31"/>
    </row>
    <row r="178" spans="1:17" hidden="1">
      <c r="A178" s="83"/>
      <c r="B178" s="84"/>
      <c r="C178" s="391"/>
      <c r="D178" s="79"/>
      <c r="E178" s="86"/>
      <c r="F178" s="428">
        <v>0</v>
      </c>
      <c r="G178" s="389"/>
      <c r="H178" s="390"/>
      <c r="I178" s="103"/>
      <c r="J178" s="408"/>
      <c r="K178" s="409"/>
      <c r="L178" s="31"/>
      <c r="M178" s="31"/>
      <c r="N178" s="31"/>
      <c r="O178" s="31"/>
      <c r="P178" s="31"/>
      <c r="Q178" s="31"/>
    </row>
    <row r="179" spans="1:17" hidden="1">
      <c r="A179" s="83"/>
      <c r="B179" s="84"/>
      <c r="C179" s="391"/>
      <c r="D179" s="79"/>
      <c r="E179" s="86"/>
      <c r="F179" s="428">
        <v>0</v>
      </c>
      <c r="G179" s="389"/>
      <c r="H179" s="390"/>
      <c r="I179" s="103"/>
      <c r="J179" s="408"/>
      <c r="K179" s="409"/>
      <c r="L179" s="31"/>
      <c r="M179" s="31"/>
      <c r="N179" s="31"/>
      <c r="O179" s="31"/>
      <c r="P179" s="31"/>
      <c r="Q179" s="31"/>
    </row>
    <row r="180" spans="1:17" hidden="1">
      <c r="A180" s="83"/>
      <c r="B180" s="84"/>
      <c r="C180" s="391"/>
      <c r="D180" s="79"/>
      <c r="E180" s="86"/>
      <c r="F180" s="428">
        <v>0</v>
      </c>
      <c r="G180" s="389"/>
      <c r="H180" s="390"/>
      <c r="I180" s="103"/>
      <c r="J180" s="48"/>
      <c r="K180" s="47"/>
      <c r="L180" s="31"/>
      <c r="M180" s="31"/>
      <c r="N180" s="31"/>
      <c r="O180" s="31"/>
      <c r="P180" s="31"/>
      <c r="Q180" s="31"/>
    </row>
    <row r="181" spans="1:17">
      <c r="A181" s="468" t="s">
        <v>147</v>
      </c>
      <c r="B181" s="469"/>
      <c r="C181" s="469"/>
      <c r="D181" s="469"/>
      <c r="E181" s="469"/>
      <c r="F181" s="470"/>
      <c r="G181" s="410">
        <f>SUM(G37:G180)</f>
        <v>97650</v>
      </c>
      <c r="H181" s="411"/>
      <c r="I181" s="157">
        <f>SUM(I37:I180)</f>
        <v>0</v>
      </c>
      <c r="J181" s="48"/>
      <c r="K181" s="47"/>
      <c r="L181" s="31"/>
      <c r="M181" s="31"/>
      <c r="N181" s="31"/>
      <c r="O181" s="31"/>
      <c r="P181" s="31"/>
      <c r="Q181" s="31"/>
    </row>
    <row r="182" spans="1:17" hidden="1">
      <c r="A182" s="83"/>
      <c r="B182" s="84"/>
      <c r="C182" s="391"/>
      <c r="D182" s="79"/>
      <c r="E182" s="86"/>
      <c r="F182" s="428">
        <v>0</v>
      </c>
      <c r="G182" s="389"/>
      <c r="H182" s="390"/>
      <c r="I182" s="103"/>
      <c r="J182" s="48"/>
      <c r="K182" s="47"/>
      <c r="L182" s="31"/>
      <c r="M182" s="31"/>
      <c r="N182" s="31"/>
      <c r="O182" s="31"/>
      <c r="P182" s="31"/>
      <c r="Q182" s="31"/>
    </row>
    <row r="183" spans="1:17" hidden="1">
      <c r="A183" s="91"/>
      <c r="B183" s="92"/>
      <c r="C183" s="394" t="s">
        <v>148</v>
      </c>
      <c r="D183" s="79"/>
      <c r="E183" s="86"/>
      <c r="F183" s="428">
        <v>0</v>
      </c>
      <c r="G183" s="389"/>
      <c r="H183" s="390"/>
      <c r="I183" s="103"/>
      <c r="J183" s="48"/>
      <c r="K183" s="47"/>
      <c r="L183" s="31"/>
      <c r="M183" s="31"/>
      <c r="N183" s="31"/>
      <c r="O183" s="31"/>
      <c r="P183" s="31"/>
      <c r="Q183" s="31"/>
    </row>
    <row r="184" spans="1:17" hidden="1">
      <c r="A184" s="83"/>
      <c r="B184" s="84"/>
      <c r="C184" s="395"/>
      <c r="D184" s="79"/>
      <c r="E184" s="86"/>
      <c r="F184" s="428">
        <v>0</v>
      </c>
      <c r="G184" s="389"/>
      <c r="H184" s="390"/>
      <c r="I184" s="103"/>
      <c r="J184" s="48"/>
      <c r="K184" s="47"/>
      <c r="L184" s="31"/>
      <c r="M184" s="31"/>
      <c r="N184" s="31"/>
      <c r="O184" s="31"/>
      <c r="P184" s="31"/>
      <c r="Q184" s="31"/>
    </row>
    <row r="185" spans="1:17" hidden="1">
      <c r="A185" s="110"/>
      <c r="B185" s="84"/>
      <c r="C185" s="396" t="s">
        <v>40</v>
      </c>
      <c r="D185" s="79"/>
      <c r="E185" s="86"/>
      <c r="F185" s="428">
        <v>0</v>
      </c>
      <c r="G185" s="389"/>
      <c r="H185" s="390"/>
      <c r="I185" s="103"/>
      <c r="J185" s="48"/>
      <c r="K185" s="47"/>
      <c r="L185" s="31"/>
      <c r="M185" s="31"/>
      <c r="N185" s="31"/>
      <c r="O185" s="31"/>
      <c r="P185" s="31"/>
      <c r="Q185" s="31"/>
    </row>
    <row r="186" spans="1:17" hidden="1">
      <c r="A186" s="83"/>
      <c r="B186" s="84"/>
      <c r="C186" s="397"/>
      <c r="D186" s="79"/>
      <c r="E186" s="86"/>
      <c r="F186" s="428">
        <v>0</v>
      </c>
      <c r="G186" s="389"/>
      <c r="H186" s="390"/>
      <c r="I186" s="103"/>
      <c r="J186" s="48"/>
      <c r="K186" s="47"/>
      <c r="L186" s="31"/>
      <c r="M186" s="31"/>
      <c r="N186" s="31"/>
      <c r="O186" s="31"/>
      <c r="P186" s="31"/>
      <c r="Q186" s="31"/>
    </row>
    <row r="187" spans="1:17" hidden="1">
      <c r="A187" s="83" t="s">
        <v>149</v>
      </c>
      <c r="B187" s="84"/>
      <c r="C187" s="391" t="s">
        <v>42</v>
      </c>
      <c r="D187" s="79" t="s">
        <v>43</v>
      </c>
      <c r="E187" s="86">
        <v>1</v>
      </c>
      <c r="F187" s="428">
        <v>0</v>
      </c>
      <c r="G187" s="389">
        <f>$E187*F187</f>
        <v>0</v>
      </c>
      <c r="H187" s="390"/>
      <c r="I187" s="103">
        <f>$F187*H187</f>
        <v>0</v>
      </c>
      <c r="J187" s="48"/>
      <c r="K187" s="47"/>
      <c r="L187" s="31"/>
      <c r="M187" s="31"/>
      <c r="N187" s="31"/>
      <c r="O187" s="31"/>
      <c r="P187" s="31"/>
      <c r="Q187" s="31"/>
    </row>
    <row r="188" spans="1:17" hidden="1">
      <c r="A188" s="83"/>
      <c r="B188" s="84"/>
      <c r="C188" s="391"/>
      <c r="D188" s="79"/>
      <c r="E188" s="86"/>
      <c r="F188" s="428">
        <v>0</v>
      </c>
      <c r="G188" s="389"/>
      <c r="H188" s="390"/>
      <c r="I188" s="103"/>
      <c r="J188" s="48"/>
      <c r="K188" s="47"/>
      <c r="L188" s="31"/>
      <c r="M188" s="31"/>
      <c r="N188" s="31"/>
      <c r="O188" s="31"/>
      <c r="P188" s="31"/>
      <c r="Q188" s="31"/>
    </row>
    <row r="189" spans="1:17" hidden="1">
      <c r="A189" s="83" t="s">
        <v>150</v>
      </c>
      <c r="B189" s="84"/>
      <c r="C189" s="391" t="s">
        <v>4</v>
      </c>
      <c r="D189" s="79" t="s">
        <v>43</v>
      </c>
      <c r="E189" s="86">
        <v>1</v>
      </c>
      <c r="F189" s="428">
        <v>0</v>
      </c>
      <c r="G189" s="389">
        <f>$E189*F189</f>
        <v>0</v>
      </c>
      <c r="H189" s="390"/>
      <c r="I189" s="103">
        <f>$F189*H189</f>
        <v>0</v>
      </c>
      <c r="J189" s="48"/>
      <c r="K189" s="47"/>
      <c r="L189" s="31"/>
      <c r="M189" s="31"/>
      <c r="N189" s="31"/>
      <c r="O189" s="31"/>
      <c r="P189" s="31"/>
      <c r="Q189" s="31"/>
    </row>
    <row r="190" spans="1:17" hidden="1">
      <c r="A190" s="83"/>
      <c r="B190" s="84"/>
      <c r="C190" s="391"/>
      <c r="D190" s="79"/>
      <c r="E190" s="86"/>
      <c r="F190" s="428">
        <v>0</v>
      </c>
      <c r="G190" s="389"/>
      <c r="H190" s="390"/>
      <c r="I190" s="103"/>
      <c r="J190" s="48"/>
      <c r="K190" s="47"/>
      <c r="L190" s="31"/>
      <c r="M190" s="31"/>
      <c r="N190" s="31"/>
      <c r="O190" s="31"/>
      <c r="P190" s="31"/>
      <c r="Q190" s="31"/>
    </row>
    <row r="191" spans="1:17" hidden="1">
      <c r="A191" s="83" t="s">
        <v>151</v>
      </c>
      <c r="B191" s="84"/>
      <c r="C191" s="391" t="s">
        <v>47</v>
      </c>
      <c r="D191" s="79" t="s">
        <v>43</v>
      </c>
      <c r="E191" s="86">
        <v>1</v>
      </c>
      <c r="F191" s="428">
        <v>0</v>
      </c>
      <c r="G191" s="389">
        <f>$E191*F191</f>
        <v>0</v>
      </c>
      <c r="H191" s="390"/>
      <c r="I191" s="103">
        <f>$F191*H191</f>
        <v>0</v>
      </c>
      <c r="J191" s="48"/>
      <c r="K191" s="47"/>
      <c r="L191" s="31"/>
      <c r="M191" s="31"/>
      <c r="N191" s="31"/>
      <c r="O191" s="31"/>
      <c r="P191" s="31"/>
      <c r="Q191" s="31"/>
    </row>
    <row r="192" spans="1:17" hidden="1">
      <c r="A192" s="83"/>
      <c r="B192" s="84"/>
      <c r="C192" s="391"/>
      <c r="D192" s="79"/>
      <c r="E192" s="86"/>
      <c r="F192" s="428">
        <v>0</v>
      </c>
      <c r="G192" s="389"/>
      <c r="H192" s="390"/>
      <c r="I192" s="103"/>
      <c r="J192" s="48"/>
      <c r="K192" s="47"/>
      <c r="L192" s="31"/>
      <c r="M192" s="31"/>
      <c r="N192" s="31"/>
      <c r="O192" s="31"/>
      <c r="P192" s="31"/>
      <c r="Q192" s="31"/>
    </row>
    <row r="193" spans="1:17" hidden="1">
      <c r="A193" s="83" t="s">
        <v>152</v>
      </c>
      <c r="B193" s="84"/>
      <c r="C193" s="391" t="s">
        <v>49</v>
      </c>
      <c r="D193" s="79" t="s">
        <v>43</v>
      </c>
      <c r="E193" s="86">
        <v>1</v>
      </c>
      <c r="F193" s="428">
        <v>0</v>
      </c>
      <c r="G193" s="389">
        <f>$E193*F193</f>
        <v>0</v>
      </c>
      <c r="H193" s="390"/>
      <c r="I193" s="103">
        <f>$F193*H193</f>
        <v>0</v>
      </c>
      <c r="J193" s="48"/>
      <c r="K193" s="47"/>
      <c r="L193" s="31"/>
      <c r="M193" s="31"/>
      <c r="N193" s="31"/>
      <c r="O193" s="31"/>
      <c r="P193" s="31"/>
      <c r="Q193" s="31"/>
    </row>
    <row r="194" spans="1:17" hidden="1">
      <c r="A194" s="83"/>
      <c r="B194" s="84"/>
      <c r="C194" s="391"/>
      <c r="D194" s="79"/>
      <c r="E194" s="86"/>
      <c r="F194" s="428">
        <v>0</v>
      </c>
      <c r="G194" s="389"/>
      <c r="H194" s="390"/>
      <c r="I194" s="103"/>
      <c r="J194" s="48"/>
      <c r="K194" s="47"/>
      <c r="L194" s="31"/>
      <c r="M194" s="31"/>
      <c r="N194" s="31"/>
      <c r="O194" s="31"/>
      <c r="P194" s="31"/>
      <c r="Q194" s="31"/>
    </row>
    <row r="195" spans="1:17" hidden="1">
      <c r="A195" s="83" t="s">
        <v>153</v>
      </c>
      <c r="B195" s="84"/>
      <c r="C195" s="391" t="s">
        <v>52</v>
      </c>
      <c r="D195" s="79" t="s">
        <v>43</v>
      </c>
      <c r="E195" s="86">
        <v>1</v>
      </c>
      <c r="F195" s="428">
        <v>0</v>
      </c>
      <c r="G195" s="389">
        <f>$E195*F195</f>
        <v>0</v>
      </c>
      <c r="H195" s="390"/>
      <c r="I195" s="103">
        <f>$F195*H195</f>
        <v>0</v>
      </c>
      <c r="J195" s="48"/>
      <c r="K195" s="47"/>
      <c r="L195" s="31"/>
      <c r="M195" s="31"/>
      <c r="N195" s="31"/>
      <c r="O195" s="31"/>
      <c r="P195" s="31"/>
      <c r="Q195" s="31"/>
    </row>
    <row r="196" spans="1:17" hidden="1">
      <c r="A196" s="83"/>
      <c r="B196" s="84"/>
      <c r="C196" s="391"/>
      <c r="D196" s="79"/>
      <c r="E196" s="86"/>
      <c r="F196" s="428">
        <v>0</v>
      </c>
      <c r="G196" s="389"/>
      <c r="H196" s="390"/>
      <c r="I196" s="103"/>
      <c r="J196" s="48"/>
      <c r="K196" s="47"/>
      <c r="L196" s="31"/>
      <c r="M196" s="31"/>
      <c r="N196" s="31"/>
      <c r="O196" s="31"/>
      <c r="P196" s="31"/>
      <c r="Q196" s="31"/>
    </row>
    <row r="197" spans="1:17" hidden="1">
      <c r="A197" s="83" t="s">
        <v>154</v>
      </c>
      <c r="B197" s="84"/>
      <c r="C197" s="391" t="s">
        <v>54</v>
      </c>
      <c r="D197" s="79" t="s">
        <v>43</v>
      </c>
      <c r="E197" s="86">
        <v>1</v>
      </c>
      <c r="F197" s="428">
        <v>0</v>
      </c>
      <c r="G197" s="389">
        <f>$E197*F197</f>
        <v>0</v>
      </c>
      <c r="H197" s="390"/>
      <c r="I197" s="103">
        <f>$F197*H197</f>
        <v>0</v>
      </c>
      <c r="J197" s="48"/>
      <c r="K197" s="47"/>
      <c r="L197" s="31"/>
      <c r="M197" s="31"/>
      <c r="N197" s="31"/>
      <c r="O197" s="31"/>
      <c r="P197" s="31"/>
      <c r="Q197" s="31"/>
    </row>
    <row r="198" spans="1:17" hidden="1">
      <c r="A198" s="83"/>
      <c r="B198" s="84"/>
      <c r="C198" s="391"/>
      <c r="D198" s="79"/>
      <c r="E198" s="86"/>
      <c r="F198" s="428">
        <v>0</v>
      </c>
      <c r="G198" s="389"/>
      <c r="H198" s="390"/>
      <c r="I198" s="103"/>
      <c r="J198" s="48"/>
      <c r="K198" s="47"/>
      <c r="L198" s="31"/>
      <c r="M198" s="31"/>
      <c r="N198" s="31"/>
      <c r="O198" s="31"/>
      <c r="P198" s="31"/>
      <c r="Q198" s="31"/>
    </row>
    <row r="199" spans="1:17" hidden="1">
      <c r="A199" s="83" t="s">
        <v>155</v>
      </c>
      <c r="B199" s="84"/>
      <c r="C199" s="391" t="s">
        <v>56</v>
      </c>
      <c r="D199" s="79" t="s">
        <v>43</v>
      </c>
      <c r="E199" s="86">
        <v>1</v>
      </c>
      <c r="F199" s="428">
        <v>0</v>
      </c>
      <c r="G199" s="389">
        <f>$E199*F199</f>
        <v>0</v>
      </c>
      <c r="H199" s="390"/>
      <c r="I199" s="103">
        <f>$F199*H199</f>
        <v>0</v>
      </c>
      <c r="J199" s="48"/>
      <c r="K199" s="47"/>
      <c r="L199" s="31"/>
      <c r="M199" s="31"/>
      <c r="N199" s="31"/>
      <c r="O199" s="31"/>
      <c r="P199" s="31"/>
      <c r="Q199" s="31"/>
    </row>
    <row r="200" spans="1:17" hidden="1">
      <c r="A200" s="83"/>
      <c r="B200" s="84"/>
      <c r="C200" s="397"/>
      <c r="D200" s="79"/>
      <c r="E200" s="86"/>
      <c r="F200" s="428">
        <v>0</v>
      </c>
      <c r="G200" s="389"/>
      <c r="H200" s="390"/>
      <c r="I200" s="103"/>
      <c r="J200" s="48"/>
      <c r="K200" s="47"/>
      <c r="L200" s="31"/>
      <c r="M200" s="31"/>
      <c r="N200" s="31"/>
      <c r="O200" s="31"/>
      <c r="P200" s="31"/>
      <c r="Q200" s="31"/>
    </row>
    <row r="201" spans="1:17" hidden="1">
      <c r="A201" s="83"/>
      <c r="B201" s="84"/>
      <c r="C201" s="396" t="s">
        <v>156</v>
      </c>
      <c r="D201" s="79"/>
      <c r="E201" s="86"/>
      <c r="F201" s="428">
        <v>0</v>
      </c>
      <c r="G201" s="389"/>
      <c r="H201" s="390"/>
      <c r="I201" s="103"/>
      <c r="J201" s="48"/>
      <c r="K201" s="47"/>
      <c r="L201" s="31"/>
      <c r="M201" s="31"/>
      <c r="N201" s="31"/>
      <c r="O201" s="31"/>
      <c r="P201" s="31"/>
      <c r="Q201" s="31"/>
    </row>
    <row r="202" spans="1:17" hidden="1">
      <c r="A202" s="83"/>
      <c r="B202" s="84"/>
      <c r="C202" s="397"/>
      <c r="D202" s="79"/>
      <c r="E202" s="86"/>
      <c r="F202" s="428">
        <v>0</v>
      </c>
      <c r="G202" s="389"/>
      <c r="H202" s="390"/>
      <c r="I202" s="103"/>
      <c r="J202" s="48"/>
      <c r="K202" s="47"/>
      <c r="L202" s="31"/>
      <c r="M202" s="31"/>
      <c r="N202" s="31"/>
      <c r="O202" s="31"/>
      <c r="P202" s="31"/>
      <c r="Q202" s="31"/>
    </row>
    <row r="203" spans="1:17" hidden="1">
      <c r="A203" s="83"/>
      <c r="B203" s="84"/>
      <c r="C203" s="396" t="s">
        <v>58</v>
      </c>
      <c r="D203" s="79"/>
      <c r="E203" s="86"/>
      <c r="F203" s="428">
        <v>0</v>
      </c>
      <c r="G203" s="389"/>
      <c r="H203" s="390"/>
      <c r="I203" s="103"/>
      <c r="J203" s="48"/>
      <c r="K203" s="47"/>
      <c r="L203" s="31"/>
      <c r="M203" s="31"/>
      <c r="N203" s="31"/>
      <c r="O203" s="31"/>
      <c r="P203" s="31"/>
      <c r="Q203" s="31"/>
    </row>
    <row r="204" spans="1:17" hidden="1">
      <c r="A204" s="83"/>
      <c r="B204" s="84"/>
      <c r="C204" s="391"/>
      <c r="D204" s="79"/>
      <c r="E204" s="86"/>
      <c r="F204" s="428">
        <v>0</v>
      </c>
      <c r="G204" s="389"/>
      <c r="H204" s="390"/>
      <c r="I204" s="103"/>
      <c r="J204" s="48"/>
      <c r="K204" s="47"/>
      <c r="L204" s="31"/>
      <c r="M204" s="31"/>
      <c r="N204" s="31"/>
      <c r="O204" s="31"/>
      <c r="P204" s="31"/>
      <c r="Q204" s="31"/>
    </row>
    <row r="205" spans="1:17" hidden="1">
      <c r="A205" s="83" t="s">
        <v>157</v>
      </c>
      <c r="B205" s="84"/>
      <c r="C205" s="391" t="s">
        <v>60</v>
      </c>
      <c r="D205" s="79" t="s">
        <v>43</v>
      </c>
      <c r="E205" s="86">
        <v>1</v>
      </c>
      <c r="F205" s="428">
        <v>0</v>
      </c>
      <c r="G205" s="389">
        <f>$E205*F205</f>
        <v>0</v>
      </c>
      <c r="H205" s="390"/>
      <c r="I205" s="103">
        <f>$F205*H205</f>
        <v>0</v>
      </c>
      <c r="J205" s="48"/>
      <c r="K205" s="47"/>
      <c r="L205" s="31"/>
      <c r="M205" s="31"/>
      <c r="N205" s="31"/>
      <c r="O205" s="31"/>
      <c r="P205" s="31"/>
      <c r="Q205" s="31"/>
    </row>
    <row r="206" spans="1:17" hidden="1">
      <c r="A206" s="83"/>
      <c r="B206" s="84"/>
      <c r="C206" s="391"/>
      <c r="D206" s="79"/>
      <c r="E206" s="86"/>
      <c r="F206" s="428">
        <v>0</v>
      </c>
      <c r="G206" s="389"/>
      <c r="H206" s="390"/>
      <c r="I206" s="103"/>
      <c r="J206" s="48"/>
      <c r="K206" s="47"/>
      <c r="L206" s="31"/>
      <c r="M206" s="31"/>
      <c r="N206" s="31"/>
      <c r="O206" s="31"/>
      <c r="P206" s="31"/>
      <c r="Q206" s="31"/>
    </row>
    <row r="207" spans="1:17" hidden="1">
      <c r="A207" s="83" t="s">
        <v>158</v>
      </c>
      <c r="B207" s="84"/>
      <c r="C207" s="391" t="s">
        <v>63</v>
      </c>
      <c r="D207" s="79" t="s">
        <v>43</v>
      </c>
      <c r="E207" s="86">
        <v>1</v>
      </c>
      <c r="F207" s="428">
        <v>0</v>
      </c>
      <c r="G207" s="389">
        <f>$E207*F207</f>
        <v>0</v>
      </c>
      <c r="H207" s="390"/>
      <c r="I207" s="103">
        <f>$F207*H207</f>
        <v>0</v>
      </c>
      <c r="J207" s="48"/>
      <c r="K207" s="47"/>
      <c r="L207" s="31"/>
      <c r="M207" s="31"/>
      <c r="N207" s="31"/>
      <c r="O207" s="31"/>
      <c r="P207" s="31"/>
      <c r="Q207" s="31"/>
    </row>
    <row r="208" spans="1:17" hidden="1">
      <c r="A208" s="83"/>
      <c r="B208" s="84"/>
      <c r="C208" s="391"/>
      <c r="D208" s="79"/>
      <c r="E208" s="86"/>
      <c r="F208" s="428">
        <v>0</v>
      </c>
      <c r="G208" s="389"/>
      <c r="H208" s="390"/>
      <c r="I208" s="103"/>
      <c r="J208" s="48"/>
      <c r="K208" s="47"/>
      <c r="L208" s="31"/>
      <c r="M208" s="31"/>
      <c r="N208" s="31"/>
      <c r="O208" s="31"/>
      <c r="P208" s="31"/>
      <c r="Q208" s="31"/>
    </row>
    <row r="209" spans="1:17" hidden="1">
      <c r="A209" s="83" t="s">
        <v>159</v>
      </c>
      <c r="B209" s="84"/>
      <c r="C209" s="391" t="s">
        <v>66</v>
      </c>
      <c r="D209" s="79" t="s">
        <v>43</v>
      </c>
      <c r="E209" s="86">
        <v>1</v>
      </c>
      <c r="F209" s="428">
        <v>0</v>
      </c>
      <c r="G209" s="389">
        <f>$E209*F209</f>
        <v>0</v>
      </c>
      <c r="H209" s="390"/>
      <c r="I209" s="103">
        <f>$F209*H209</f>
        <v>0</v>
      </c>
      <c r="J209" s="48"/>
      <c r="K209" s="47"/>
      <c r="L209" s="31"/>
      <c r="M209" s="31"/>
      <c r="N209" s="31"/>
      <c r="O209" s="31"/>
      <c r="P209" s="31"/>
      <c r="Q209" s="31"/>
    </row>
    <row r="210" spans="1:17" hidden="1">
      <c r="A210" s="83"/>
      <c r="B210" s="84"/>
      <c r="C210" s="391"/>
      <c r="D210" s="79"/>
      <c r="E210" s="86"/>
      <c r="F210" s="428">
        <v>0</v>
      </c>
      <c r="G210" s="389"/>
      <c r="H210" s="390"/>
      <c r="I210" s="103"/>
      <c r="J210" s="48"/>
      <c r="K210" s="47"/>
      <c r="L210" s="31"/>
      <c r="M210" s="31"/>
      <c r="N210" s="31"/>
      <c r="O210" s="31"/>
      <c r="P210" s="31"/>
      <c r="Q210" s="31"/>
    </row>
    <row r="211" spans="1:17" hidden="1">
      <c r="A211" s="83" t="s">
        <v>160</v>
      </c>
      <c r="B211" s="84"/>
      <c r="C211" s="391" t="s">
        <v>68</v>
      </c>
      <c r="D211" s="79" t="s">
        <v>43</v>
      </c>
      <c r="E211" s="86">
        <v>1</v>
      </c>
      <c r="F211" s="428">
        <v>0</v>
      </c>
      <c r="G211" s="389">
        <f>$E211*F211</f>
        <v>0</v>
      </c>
      <c r="H211" s="390"/>
      <c r="I211" s="103">
        <f>$F211*H211</f>
        <v>0</v>
      </c>
      <c r="J211" s="48"/>
      <c r="K211" s="47"/>
      <c r="L211" s="31"/>
      <c r="M211" s="31"/>
      <c r="N211" s="31"/>
      <c r="O211" s="31"/>
      <c r="P211" s="31"/>
      <c r="Q211" s="31"/>
    </row>
    <row r="212" spans="1:17" hidden="1">
      <c r="A212" s="83"/>
      <c r="B212" s="84"/>
      <c r="C212" s="391"/>
      <c r="D212" s="79"/>
      <c r="E212" s="86"/>
      <c r="F212" s="428">
        <v>0</v>
      </c>
      <c r="G212" s="389"/>
      <c r="H212" s="390"/>
      <c r="I212" s="103"/>
      <c r="J212" s="48"/>
      <c r="K212" s="47"/>
      <c r="L212" s="31"/>
      <c r="M212" s="31"/>
      <c r="N212" s="31"/>
      <c r="O212" s="31"/>
      <c r="P212" s="31"/>
      <c r="Q212" s="31"/>
    </row>
    <row r="213" spans="1:17" hidden="1">
      <c r="A213" s="83" t="s">
        <v>161</v>
      </c>
      <c r="B213" s="84"/>
      <c r="C213" s="391" t="s">
        <v>70</v>
      </c>
      <c r="D213" s="79" t="s">
        <v>43</v>
      </c>
      <c r="E213" s="86">
        <v>1</v>
      </c>
      <c r="F213" s="428">
        <v>0</v>
      </c>
      <c r="G213" s="389">
        <f>$E213*F213</f>
        <v>0</v>
      </c>
      <c r="H213" s="390"/>
      <c r="I213" s="103">
        <f>$F213*H213</f>
        <v>0</v>
      </c>
      <c r="J213" s="48"/>
      <c r="K213" s="47"/>
      <c r="L213" s="31"/>
      <c r="M213" s="31"/>
      <c r="N213" s="31"/>
      <c r="O213" s="31"/>
      <c r="P213" s="31"/>
      <c r="Q213" s="31"/>
    </row>
    <row r="214" spans="1:17" hidden="1">
      <c r="A214" s="83"/>
      <c r="B214" s="84"/>
      <c r="C214" s="391"/>
      <c r="D214" s="79"/>
      <c r="E214" s="86"/>
      <c r="F214" s="428">
        <v>0</v>
      </c>
      <c r="G214" s="389"/>
      <c r="H214" s="390"/>
      <c r="I214" s="103"/>
      <c r="J214" s="48"/>
      <c r="K214" s="47"/>
      <c r="L214" s="31"/>
      <c r="M214" s="31"/>
      <c r="N214" s="31"/>
      <c r="O214" s="31"/>
      <c r="P214" s="31"/>
      <c r="Q214" s="31"/>
    </row>
    <row r="215" spans="1:17" hidden="1">
      <c r="A215" s="83" t="s">
        <v>162</v>
      </c>
      <c r="B215" s="84"/>
      <c r="C215" s="391" t="s">
        <v>72</v>
      </c>
      <c r="D215" s="79" t="s">
        <v>43</v>
      </c>
      <c r="E215" s="86">
        <v>1</v>
      </c>
      <c r="F215" s="428">
        <v>0</v>
      </c>
      <c r="G215" s="389">
        <f>$E215*F215</f>
        <v>0</v>
      </c>
      <c r="H215" s="390"/>
      <c r="I215" s="103">
        <f>$F215*H215</f>
        <v>0</v>
      </c>
      <c r="J215" s="48"/>
      <c r="K215" s="47"/>
      <c r="L215" s="31"/>
      <c r="M215" s="31"/>
      <c r="N215" s="31"/>
      <c r="O215" s="31"/>
      <c r="P215" s="31"/>
      <c r="Q215" s="31"/>
    </row>
    <row r="216" spans="1:17" hidden="1">
      <c r="A216" s="83"/>
      <c r="B216" s="84"/>
      <c r="C216" s="391"/>
      <c r="D216" s="79"/>
      <c r="E216" s="86"/>
      <c r="F216" s="428">
        <v>0</v>
      </c>
      <c r="G216" s="389"/>
      <c r="H216" s="390"/>
      <c r="I216" s="103"/>
      <c r="J216" s="48"/>
      <c r="K216" s="47"/>
      <c r="L216" s="31"/>
      <c r="M216" s="31"/>
      <c r="N216" s="31"/>
      <c r="O216" s="31"/>
      <c r="P216" s="31"/>
      <c r="Q216" s="31"/>
    </row>
    <row r="217" spans="1:17" ht="25" hidden="1">
      <c r="A217" s="83" t="s">
        <v>163</v>
      </c>
      <c r="B217" s="84"/>
      <c r="C217" s="391" t="s">
        <v>74</v>
      </c>
      <c r="D217" s="79" t="s">
        <v>43</v>
      </c>
      <c r="E217" s="86">
        <v>1</v>
      </c>
      <c r="F217" s="428">
        <v>0</v>
      </c>
      <c r="G217" s="389">
        <f>$E217*F217</f>
        <v>0</v>
      </c>
      <c r="H217" s="390"/>
      <c r="I217" s="103">
        <f>$F217*H217</f>
        <v>0</v>
      </c>
      <c r="J217" s="48"/>
      <c r="K217" s="47"/>
      <c r="L217" s="31"/>
      <c r="M217" s="31"/>
      <c r="N217" s="31"/>
      <c r="O217" s="31"/>
      <c r="P217" s="31"/>
      <c r="Q217" s="31"/>
    </row>
    <row r="218" spans="1:17" hidden="1">
      <c r="A218" s="83"/>
      <c r="B218" s="84"/>
      <c r="C218" s="391"/>
      <c r="D218" s="79"/>
      <c r="E218" s="86"/>
      <c r="F218" s="428">
        <v>0</v>
      </c>
      <c r="G218" s="389"/>
      <c r="H218" s="390"/>
      <c r="I218" s="103"/>
      <c r="J218" s="48"/>
      <c r="K218" s="47"/>
      <c r="L218" s="31"/>
      <c r="M218" s="31"/>
      <c r="N218" s="31"/>
      <c r="O218" s="31"/>
      <c r="P218" s="31"/>
      <c r="Q218" s="31"/>
    </row>
    <row r="219" spans="1:17" hidden="1">
      <c r="A219" s="83" t="s">
        <v>164</v>
      </c>
      <c r="B219" s="84"/>
      <c r="C219" s="391" t="s">
        <v>165</v>
      </c>
      <c r="D219" s="79" t="s">
        <v>43</v>
      </c>
      <c r="E219" s="86">
        <v>1</v>
      </c>
      <c r="F219" s="428">
        <v>0</v>
      </c>
      <c r="G219" s="389">
        <f>$E219*F219</f>
        <v>0</v>
      </c>
      <c r="H219" s="390"/>
      <c r="I219" s="103">
        <f>$F219*H219</f>
        <v>0</v>
      </c>
      <c r="J219" s="48"/>
      <c r="K219" s="47"/>
      <c r="L219" s="31"/>
      <c r="M219" s="31"/>
      <c r="N219" s="31"/>
      <c r="O219" s="31"/>
      <c r="P219" s="31"/>
      <c r="Q219" s="31"/>
    </row>
    <row r="220" spans="1:17" hidden="1">
      <c r="A220" s="83"/>
      <c r="B220" s="84"/>
      <c r="C220" s="391"/>
      <c r="D220" s="79"/>
      <c r="E220" s="86"/>
      <c r="F220" s="428">
        <v>0</v>
      </c>
      <c r="G220" s="389"/>
      <c r="H220" s="390"/>
      <c r="I220" s="103"/>
      <c r="J220" s="48"/>
      <c r="K220" s="47"/>
      <c r="L220" s="31"/>
      <c r="M220" s="31"/>
      <c r="N220" s="31"/>
      <c r="O220" s="31"/>
      <c r="P220" s="31"/>
      <c r="Q220" s="31"/>
    </row>
    <row r="221" spans="1:17" hidden="1">
      <c r="A221" s="83" t="s">
        <v>166</v>
      </c>
      <c r="B221" s="84"/>
      <c r="C221" s="391" t="s">
        <v>79</v>
      </c>
      <c r="D221" s="79" t="s">
        <v>43</v>
      </c>
      <c r="E221" s="86">
        <v>1</v>
      </c>
      <c r="F221" s="428">
        <v>0</v>
      </c>
      <c r="G221" s="389">
        <f>$E221*F221</f>
        <v>0</v>
      </c>
      <c r="H221" s="390"/>
      <c r="I221" s="103">
        <f>$F221*H221</f>
        <v>0</v>
      </c>
      <c r="J221" s="48"/>
      <c r="K221" s="47"/>
      <c r="L221" s="31"/>
      <c r="M221" s="31"/>
      <c r="N221" s="31"/>
      <c r="O221" s="31"/>
      <c r="P221" s="31"/>
      <c r="Q221" s="31"/>
    </row>
    <row r="222" spans="1:17" hidden="1">
      <c r="A222" s="83"/>
      <c r="B222" s="84"/>
      <c r="C222" s="391"/>
      <c r="D222" s="79"/>
      <c r="E222" s="86"/>
      <c r="F222" s="428">
        <v>0</v>
      </c>
      <c r="G222" s="389"/>
      <c r="H222" s="390"/>
      <c r="I222" s="103"/>
      <c r="J222" s="48"/>
      <c r="K222" s="47"/>
      <c r="L222" s="31"/>
      <c r="M222" s="31"/>
      <c r="N222" s="31"/>
      <c r="O222" s="31"/>
      <c r="P222" s="31"/>
      <c r="Q222" s="31"/>
    </row>
    <row r="223" spans="1:17" hidden="1">
      <c r="A223" s="83" t="s">
        <v>167</v>
      </c>
      <c r="B223" s="84"/>
      <c r="C223" s="391" t="s">
        <v>82</v>
      </c>
      <c r="D223" s="79" t="s">
        <v>43</v>
      </c>
      <c r="E223" s="86">
        <v>1</v>
      </c>
      <c r="F223" s="428">
        <v>0</v>
      </c>
      <c r="G223" s="389">
        <f>$E223*F223</f>
        <v>0</v>
      </c>
      <c r="H223" s="390"/>
      <c r="I223" s="103">
        <f>$F223*H223</f>
        <v>0</v>
      </c>
      <c r="J223" s="48"/>
      <c r="K223" s="47"/>
      <c r="L223" s="31"/>
      <c r="M223" s="31"/>
      <c r="N223" s="31"/>
      <c r="O223" s="31"/>
      <c r="P223" s="31"/>
      <c r="Q223" s="31"/>
    </row>
    <row r="224" spans="1:17" hidden="1">
      <c r="A224" s="83"/>
      <c r="B224" s="84"/>
      <c r="C224" s="391"/>
      <c r="D224" s="79"/>
      <c r="E224" s="86"/>
      <c r="F224" s="428">
        <v>0</v>
      </c>
      <c r="G224" s="389"/>
      <c r="H224" s="390"/>
      <c r="I224" s="103"/>
      <c r="J224" s="48"/>
      <c r="K224" s="47"/>
      <c r="L224" s="31"/>
      <c r="M224" s="31"/>
      <c r="N224" s="31"/>
      <c r="O224" s="31"/>
      <c r="P224" s="31"/>
      <c r="Q224" s="31"/>
    </row>
    <row r="225" spans="1:17" hidden="1">
      <c r="A225" s="83"/>
      <c r="B225" s="84"/>
      <c r="C225" s="396" t="s">
        <v>83</v>
      </c>
      <c r="D225" s="79"/>
      <c r="E225" s="86"/>
      <c r="F225" s="428">
        <v>0</v>
      </c>
      <c r="G225" s="389"/>
      <c r="H225" s="390"/>
      <c r="I225" s="103"/>
      <c r="J225" s="48"/>
      <c r="K225" s="47"/>
      <c r="L225" s="31"/>
      <c r="M225" s="31"/>
      <c r="N225" s="31"/>
      <c r="O225" s="31"/>
      <c r="P225" s="31"/>
      <c r="Q225" s="31"/>
    </row>
    <row r="226" spans="1:17" hidden="1">
      <c r="A226" s="83"/>
      <c r="B226" s="84"/>
      <c r="C226" s="391"/>
      <c r="D226" s="79"/>
      <c r="E226" s="86"/>
      <c r="F226" s="428">
        <v>0</v>
      </c>
      <c r="G226" s="389"/>
      <c r="H226" s="390"/>
      <c r="I226" s="103"/>
      <c r="J226" s="48"/>
      <c r="K226" s="47"/>
      <c r="L226" s="31"/>
      <c r="M226" s="31"/>
      <c r="N226" s="31"/>
      <c r="O226" s="31"/>
      <c r="P226" s="31"/>
      <c r="Q226" s="31"/>
    </row>
    <row r="227" spans="1:17" hidden="1">
      <c r="A227" s="83" t="s">
        <v>168</v>
      </c>
      <c r="B227" s="84"/>
      <c r="C227" s="391" t="s">
        <v>85</v>
      </c>
      <c r="D227" s="79" t="s">
        <v>43</v>
      </c>
      <c r="E227" s="86">
        <v>1</v>
      </c>
      <c r="F227" s="428">
        <v>0</v>
      </c>
      <c r="G227" s="389">
        <f>$E227*F227</f>
        <v>0</v>
      </c>
      <c r="H227" s="390"/>
      <c r="I227" s="103">
        <f>$F227*H227</f>
        <v>0</v>
      </c>
      <c r="J227" s="48"/>
      <c r="K227" s="47"/>
      <c r="L227" s="31"/>
      <c r="M227" s="31"/>
      <c r="N227" s="31"/>
      <c r="O227" s="31"/>
      <c r="P227" s="31"/>
      <c r="Q227" s="31"/>
    </row>
    <row r="228" spans="1:17" hidden="1">
      <c r="A228" s="83"/>
      <c r="B228" s="84"/>
      <c r="C228" s="391"/>
      <c r="D228" s="79"/>
      <c r="E228" s="86"/>
      <c r="F228" s="428">
        <v>0</v>
      </c>
      <c r="G228" s="389"/>
      <c r="H228" s="390"/>
      <c r="I228" s="103"/>
      <c r="J228" s="48"/>
      <c r="K228" s="47"/>
      <c r="L228" s="31"/>
      <c r="M228" s="31"/>
      <c r="N228" s="31"/>
      <c r="O228" s="31"/>
      <c r="P228" s="31"/>
      <c r="Q228" s="31"/>
    </row>
    <row r="229" spans="1:17" hidden="1">
      <c r="A229" s="83" t="s">
        <v>169</v>
      </c>
      <c r="B229" s="84"/>
      <c r="C229" s="391" t="s">
        <v>88</v>
      </c>
      <c r="D229" s="79" t="s">
        <v>43</v>
      </c>
      <c r="E229" s="86">
        <v>1</v>
      </c>
      <c r="F229" s="428">
        <v>0</v>
      </c>
      <c r="G229" s="389">
        <f>$E229*F229</f>
        <v>0</v>
      </c>
      <c r="H229" s="390"/>
      <c r="I229" s="103">
        <f>$F229*H229</f>
        <v>0</v>
      </c>
      <c r="J229" s="48"/>
      <c r="K229" s="47"/>
      <c r="L229" s="31"/>
      <c r="M229" s="31"/>
      <c r="N229" s="31"/>
      <c r="O229" s="31"/>
      <c r="P229" s="31"/>
      <c r="Q229" s="31"/>
    </row>
    <row r="230" spans="1:17" hidden="1">
      <c r="A230" s="83"/>
      <c r="B230" s="84"/>
      <c r="C230" s="391"/>
      <c r="D230" s="79"/>
      <c r="E230" s="86"/>
      <c r="F230" s="428">
        <v>0</v>
      </c>
      <c r="G230" s="389"/>
      <c r="H230" s="390"/>
      <c r="I230" s="103"/>
      <c r="J230" s="48"/>
      <c r="K230" s="47"/>
      <c r="L230" s="31"/>
      <c r="M230" s="31"/>
      <c r="N230" s="31"/>
      <c r="O230" s="31"/>
      <c r="P230" s="31"/>
      <c r="Q230" s="31"/>
    </row>
    <row r="231" spans="1:17" hidden="1">
      <c r="A231" s="83" t="s">
        <v>170</v>
      </c>
      <c r="B231" s="84"/>
      <c r="C231" s="391" t="s">
        <v>91</v>
      </c>
      <c r="D231" s="79" t="s">
        <v>43</v>
      </c>
      <c r="E231" s="86">
        <v>1</v>
      </c>
      <c r="F231" s="428">
        <v>0</v>
      </c>
      <c r="G231" s="389">
        <f>$E231*F231</f>
        <v>0</v>
      </c>
      <c r="H231" s="390"/>
      <c r="I231" s="103">
        <f>$F231*H231</f>
        <v>0</v>
      </c>
      <c r="J231" s="48"/>
      <c r="K231" s="47"/>
      <c r="L231" s="31"/>
      <c r="M231" s="31"/>
      <c r="N231" s="31"/>
      <c r="O231" s="31"/>
      <c r="P231" s="31"/>
      <c r="Q231" s="31"/>
    </row>
    <row r="232" spans="1:17" hidden="1">
      <c r="A232" s="83"/>
      <c r="B232" s="84"/>
      <c r="C232" s="391"/>
      <c r="D232" s="79"/>
      <c r="E232" s="86"/>
      <c r="F232" s="428">
        <v>0</v>
      </c>
      <c r="G232" s="389"/>
      <c r="H232" s="390"/>
      <c r="I232" s="103"/>
      <c r="J232" s="48"/>
      <c r="K232" s="47"/>
      <c r="L232" s="31"/>
      <c r="M232" s="31"/>
      <c r="N232" s="31"/>
      <c r="O232" s="31"/>
      <c r="P232" s="31"/>
      <c r="Q232" s="31"/>
    </row>
    <row r="233" spans="1:17" hidden="1">
      <c r="A233" s="83" t="s">
        <v>171</v>
      </c>
      <c r="B233" s="84"/>
      <c r="C233" s="391" t="s">
        <v>88</v>
      </c>
      <c r="D233" s="79" t="s">
        <v>43</v>
      </c>
      <c r="E233" s="86">
        <v>1</v>
      </c>
      <c r="F233" s="428">
        <v>0</v>
      </c>
      <c r="G233" s="389">
        <f>$E233*F233</f>
        <v>0</v>
      </c>
      <c r="H233" s="390"/>
      <c r="I233" s="103">
        <f>$F233*H233</f>
        <v>0</v>
      </c>
      <c r="J233" s="48"/>
      <c r="K233" s="47"/>
      <c r="L233" s="31"/>
      <c r="M233" s="31"/>
      <c r="N233" s="31"/>
      <c r="O233" s="31"/>
      <c r="P233" s="31"/>
      <c r="Q233" s="31"/>
    </row>
    <row r="234" spans="1:17" hidden="1">
      <c r="A234" s="83"/>
      <c r="B234" s="84"/>
      <c r="C234" s="391"/>
      <c r="D234" s="79"/>
      <c r="E234" s="86"/>
      <c r="F234" s="428">
        <v>0</v>
      </c>
      <c r="G234" s="389"/>
      <c r="H234" s="390"/>
      <c r="I234" s="103"/>
      <c r="J234" s="48"/>
      <c r="K234" s="47"/>
      <c r="L234" s="31"/>
      <c r="M234" s="31"/>
      <c r="N234" s="31"/>
      <c r="O234" s="31"/>
      <c r="P234" s="31"/>
      <c r="Q234" s="31"/>
    </row>
    <row r="235" spans="1:17" hidden="1">
      <c r="A235" s="83" t="s">
        <v>172</v>
      </c>
      <c r="B235" s="84"/>
      <c r="C235" s="391" t="s">
        <v>91</v>
      </c>
      <c r="D235" s="79" t="s">
        <v>43</v>
      </c>
      <c r="E235" s="86">
        <v>1</v>
      </c>
      <c r="F235" s="428">
        <v>0</v>
      </c>
      <c r="G235" s="389">
        <f>$E235*F235</f>
        <v>0</v>
      </c>
      <c r="H235" s="390"/>
      <c r="I235" s="103">
        <f>$F235*H235</f>
        <v>0</v>
      </c>
      <c r="J235" s="48"/>
      <c r="K235" s="47"/>
      <c r="L235" s="31"/>
      <c r="M235" s="31"/>
      <c r="N235" s="31"/>
      <c r="O235" s="31"/>
      <c r="P235" s="31"/>
      <c r="Q235" s="31"/>
    </row>
    <row r="236" spans="1:17" hidden="1">
      <c r="A236" s="83"/>
      <c r="B236" s="84"/>
      <c r="C236" s="391"/>
      <c r="D236" s="79"/>
      <c r="E236" s="86"/>
      <c r="F236" s="428">
        <v>0</v>
      </c>
      <c r="G236" s="389"/>
      <c r="H236" s="390"/>
      <c r="I236" s="103"/>
      <c r="J236" s="48"/>
      <c r="K236" s="47"/>
      <c r="L236" s="31"/>
      <c r="M236" s="31"/>
      <c r="N236" s="31"/>
      <c r="O236" s="31"/>
      <c r="P236" s="31"/>
      <c r="Q236" s="31"/>
    </row>
    <row r="237" spans="1:17" hidden="1">
      <c r="A237" s="83" t="s">
        <v>173</v>
      </c>
      <c r="B237" s="84"/>
      <c r="C237" s="391" t="s">
        <v>96</v>
      </c>
      <c r="D237" s="79" t="s">
        <v>43</v>
      </c>
      <c r="E237" s="86">
        <v>1</v>
      </c>
      <c r="F237" s="428">
        <v>0</v>
      </c>
      <c r="G237" s="389">
        <f>$E237*F237</f>
        <v>0</v>
      </c>
      <c r="H237" s="390"/>
      <c r="I237" s="103">
        <f>$F237*H237</f>
        <v>0</v>
      </c>
      <c r="J237" s="48"/>
      <c r="K237" s="47"/>
      <c r="L237" s="31"/>
      <c r="M237" s="31"/>
      <c r="N237" s="31"/>
      <c r="O237" s="31"/>
      <c r="P237" s="31"/>
      <c r="Q237" s="31"/>
    </row>
    <row r="238" spans="1:17" hidden="1">
      <c r="A238" s="83"/>
      <c r="B238" s="84"/>
      <c r="C238" s="391"/>
      <c r="D238" s="79"/>
      <c r="E238" s="86"/>
      <c r="F238" s="428">
        <v>0</v>
      </c>
      <c r="G238" s="389"/>
      <c r="H238" s="390"/>
      <c r="I238" s="103"/>
      <c r="J238" s="48"/>
      <c r="K238" s="47"/>
      <c r="L238" s="31"/>
      <c r="M238" s="31"/>
      <c r="N238" s="31"/>
      <c r="O238" s="31"/>
      <c r="P238" s="31"/>
      <c r="Q238" s="31"/>
    </row>
    <row r="239" spans="1:17" hidden="1">
      <c r="A239" s="83" t="s">
        <v>174</v>
      </c>
      <c r="B239" s="84"/>
      <c r="C239" s="391" t="s">
        <v>99</v>
      </c>
      <c r="D239" s="79" t="s">
        <v>43</v>
      </c>
      <c r="E239" s="86">
        <v>1</v>
      </c>
      <c r="F239" s="428">
        <v>0</v>
      </c>
      <c r="G239" s="389">
        <f>$E239*F239</f>
        <v>0</v>
      </c>
      <c r="H239" s="390"/>
      <c r="I239" s="103">
        <f>$F239*H239</f>
        <v>0</v>
      </c>
      <c r="J239" s="48"/>
      <c r="K239" s="47"/>
      <c r="L239" s="31"/>
      <c r="M239" s="31"/>
      <c r="N239" s="31"/>
      <c r="O239" s="31"/>
      <c r="P239" s="31"/>
      <c r="Q239" s="31"/>
    </row>
    <row r="240" spans="1:17" hidden="1">
      <c r="A240" s="83"/>
      <c r="B240" s="84"/>
      <c r="C240" s="391"/>
      <c r="D240" s="79"/>
      <c r="E240" s="86"/>
      <c r="F240" s="428">
        <v>0</v>
      </c>
      <c r="G240" s="389"/>
      <c r="H240" s="390"/>
      <c r="I240" s="103"/>
      <c r="J240" s="48"/>
      <c r="K240" s="47"/>
      <c r="L240" s="31"/>
      <c r="M240" s="31"/>
      <c r="N240" s="31"/>
      <c r="O240" s="31"/>
      <c r="P240" s="31"/>
      <c r="Q240" s="31"/>
    </row>
    <row r="241" spans="1:17" hidden="1">
      <c r="A241" s="83" t="s">
        <v>175</v>
      </c>
      <c r="B241" s="84"/>
      <c r="C241" s="391" t="s">
        <v>176</v>
      </c>
      <c r="D241" s="79" t="s">
        <v>43</v>
      </c>
      <c r="E241" s="86">
        <v>1</v>
      </c>
      <c r="F241" s="428">
        <v>0</v>
      </c>
      <c r="G241" s="389">
        <f>$E241*F241</f>
        <v>0</v>
      </c>
      <c r="H241" s="390"/>
      <c r="I241" s="103">
        <f>$F241*H241</f>
        <v>0</v>
      </c>
      <c r="J241" s="48"/>
      <c r="K241" s="47"/>
      <c r="L241" s="31"/>
      <c r="M241" s="31"/>
      <c r="N241" s="31"/>
      <c r="O241" s="31"/>
      <c r="P241" s="31"/>
      <c r="Q241" s="31"/>
    </row>
    <row r="242" spans="1:17" hidden="1">
      <c r="A242" s="83"/>
      <c r="B242" s="84"/>
      <c r="C242" s="391"/>
      <c r="D242" s="79"/>
      <c r="E242" s="86"/>
      <c r="F242" s="428">
        <v>0</v>
      </c>
      <c r="G242" s="389"/>
      <c r="H242" s="390"/>
      <c r="I242" s="103"/>
      <c r="J242" s="48"/>
      <c r="K242" s="47"/>
      <c r="L242" s="31"/>
      <c r="M242" s="31"/>
      <c r="N242" s="31"/>
      <c r="O242" s="31"/>
      <c r="P242" s="31"/>
      <c r="Q242" s="31"/>
    </row>
    <row r="243" spans="1:17" hidden="1">
      <c r="A243" s="83"/>
      <c r="B243" s="84"/>
      <c r="C243" s="396" t="s">
        <v>102</v>
      </c>
      <c r="D243" s="79"/>
      <c r="E243" s="86"/>
      <c r="F243" s="428">
        <v>0</v>
      </c>
      <c r="G243" s="389"/>
      <c r="H243" s="390"/>
      <c r="I243" s="103"/>
      <c r="J243" s="48"/>
      <c r="K243" s="47"/>
      <c r="L243" s="31"/>
      <c r="M243" s="31"/>
      <c r="N243" s="31"/>
      <c r="O243" s="31"/>
      <c r="P243" s="31"/>
      <c r="Q243" s="31"/>
    </row>
    <row r="244" spans="1:17" hidden="1">
      <c r="A244" s="83"/>
      <c r="B244" s="84"/>
      <c r="C244" s="391"/>
      <c r="D244" s="79"/>
      <c r="E244" s="86"/>
      <c r="F244" s="428">
        <v>0</v>
      </c>
      <c r="G244" s="389"/>
      <c r="H244" s="390"/>
      <c r="I244" s="103"/>
      <c r="J244" s="48"/>
      <c r="K244" s="47"/>
      <c r="L244" s="31"/>
      <c r="M244" s="31"/>
      <c r="N244" s="31"/>
      <c r="O244" s="31"/>
      <c r="P244" s="31"/>
      <c r="Q244" s="31"/>
    </row>
    <row r="245" spans="1:17" hidden="1">
      <c r="A245" s="83" t="s">
        <v>177</v>
      </c>
      <c r="B245" s="84"/>
      <c r="C245" s="391" t="s">
        <v>176</v>
      </c>
      <c r="D245" s="79" t="s">
        <v>43</v>
      </c>
      <c r="E245" s="86">
        <v>1</v>
      </c>
      <c r="F245" s="428">
        <v>0</v>
      </c>
      <c r="G245" s="389">
        <f>$E245*F245</f>
        <v>0</v>
      </c>
      <c r="H245" s="390"/>
      <c r="I245" s="103">
        <f>$F245*H245</f>
        <v>0</v>
      </c>
      <c r="J245" s="48"/>
      <c r="K245" s="47"/>
      <c r="L245" s="31"/>
      <c r="M245" s="31"/>
      <c r="N245" s="31"/>
      <c r="O245" s="31"/>
      <c r="P245" s="31"/>
      <c r="Q245" s="31"/>
    </row>
    <row r="246" spans="1:17" hidden="1">
      <c r="A246" s="83"/>
      <c r="B246" s="84"/>
      <c r="C246" s="391"/>
      <c r="D246" s="79"/>
      <c r="E246" s="86"/>
      <c r="F246" s="428">
        <v>0</v>
      </c>
      <c r="G246" s="389"/>
      <c r="H246" s="390"/>
      <c r="I246" s="103"/>
      <c r="J246" s="48"/>
      <c r="K246" s="47"/>
      <c r="L246" s="31"/>
      <c r="M246" s="31"/>
      <c r="N246" s="31"/>
      <c r="O246" s="31"/>
      <c r="P246" s="31"/>
      <c r="Q246" s="31"/>
    </row>
    <row r="247" spans="1:17" hidden="1">
      <c r="A247" s="83"/>
      <c r="B247" s="84"/>
      <c r="C247" s="396" t="s">
        <v>104</v>
      </c>
      <c r="D247" s="79"/>
      <c r="E247" s="86"/>
      <c r="F247" s="428">
        <v>0</v>
      </c>
      <c r="G247" s="389"/>
      <c r="H247" s="390"/>
      <c r="I247" s="103"/>
      <c r="J247" s="48"/>
      <c r="K247" s="47"/>
      <c r="L247" s="31"/>
      <c r="M247" s="31"/>
      <c r="N247" s="31"/>
      <c r="O247" s="31"/>
      <c r="P247" s="31"/>
      <c r="Q247" s="31"/>
    </row>
    <row r="248" spans="1:17" hidden="1">
      <c r="A248" s="83"/>
      <c r="B248" s="84"/>
      <c r="C248" s="391"/>
      <c r="D248" s="79"/>
      <c r="E248" s="86"/>
      <c r="F248" s="428">
        <v>0</v>
      </c>
      <c r="G248" s="389"/>
      <c r="H248" s="390"/>
      <c r="I248" s="103"/>
      <c r="J248" s="48"/>
      <c r="K248" s="47"/>
      <c r="L248" s="31"/>
      <c r="M248" s="31"/>
      <c r="N248" s="31"/>
      <c r="O248" s="31"/>
      <c r="P248" s="31"/>
      <c r="Q248" s="31"/>
    </row>
    <row r="249" spans="1:17" hidden="1">
      <c r="A249" s="83" t="s">
        <v>178</v>
      </c>
      <c r="B249" s="84"/>
      <c r="C249" s="391" t="s">
        <v>106</v>
      </c>
      <c r="D249" s="79" t="s">
        <v>43</v>
      </c>
      <c r="E249" s="86">
        <v>1</v>
      </c>
      <c r="F249" s="428">
        <v>0</v>
      </c>
      <c r="G249" s="389">
        <f>$E249*F249</f>
        <v>0</v>
      </c>
      <c r="H249" s="390"/>
      <c r="I249" s="103">
        <f>$F249*H249</f>
        <v>0</v>
      </c>
      <c r="J249" s="48"/>
      <c r="K249" s="47"/>
      <c r="L249" s="31"/>
      <c r="M249" s="31"/>
      <c r="N249" s="31"/>
      <c r="O249" s="31"/>
      <c r="P249" s="31"/>
      <c r="Q249" s="31"/>
    </row>
    <row r="250" spans="1:17" hidden="1">
      <c r="A250" s="83"/>
      <c r="B250" s="84"/>
      <c r="C250" s="391"/>
      <c r="D250" s="79"/>
      <c r="E250" s="86"/>
      <c r="F250" s="428">
        <v>0</v>
      </c>
      <c r="G250" s="389"/>
      <c r="H250" s="390"/>
      <c r="I250" s="103"/>
      <c r="J250" s="48"/>
      <c r="K250" s="47"/>
      <c r="L250" s="31"/>
      <c r="M250" s="31"/>
      <c r="N250" s="31"/>
      <c r="O250" s="31"/>
      <c r="P250" s="31"/>
      <c r="Q250" s="31"/>
    </row>
    <row r="251" spans="1:17" hidden="1">
      <c r="A251" s="83" t="s">
        <v>179</v>
      </c>
      <c r="B251" s="84"/>
      <c r="C251" s="391" t="s">
        <v>108</v>
      </c>
      <c r="D251" s="79" t="s">
        <v>43</v>
      </c>
      <c r="E251" s="86">
        <v>1</v>
      </c>
      <c r="F251" s="428">
        <v>0</v>
      </c>
      <c r="G251" s="389">
        <f>$E251*F251</f>
        <v>0</v>
      </c>
      <c r="H251" s="390"/>
      <c r="I251" s="103">
        <f>$F251*H251</f>
        <v>0</v>
      </c>
      <c r="J251" s="48"/>
      <c r="K251" s="47"/>
      <c r="L251" s="31"/>
      <c r="M251" s="31"/>
      <c r="N251" s="31"/>
      <c r="O251" s="31"/>
      <c r="P251" s="31"/>
      <c r="Q251" s="31"/>
    </row>
    <row r="252" spans="1:17" hidden="1">
      <c r="A252" s="83"/>
      <c r="B252" s="84"/>
      <c r="C252" s="391"/>
      <c r="D252" s="79"/>
      <c r="E252" s="86"/>
      <c r="F252" s="428">
        <v>0</v>
      </c>
      <c r="G252" s="389"/>
      <c r="H252" s="390"/>
      <c r="I252" s="103"/>
      <c r="J252" s="48"/>
      <c r="K252" s="47"/>
      <c r="L252" s="31"/>
      <c r="M252" s="31"/>
      <c r="N252" s="31"/>
      <c r="O252" s="31"/>
      <c r="P252" s="31"/>
      <c r="Q252" s="31"/>
    </row>
    <row r="253" spans="1:17" hidden="1">
      <c r="A253" s="83" t="s">
        <v>180</v>
      </c>
      <c r="B253" s="84"/>
      <c r="C253" s="391" t="s">
        <v>110</v>
      </c>
      <c r="D253" s="79" t="s">
        <v>43</v>
      </c>
      <c r="E253" s="86">
        <v>1</v>
      </c>
      <c r="F253" s="428">
        <v>0</v>
      </c>
      <c r="G253" s="389">
        <f>$E253*F253</f>
        <v>0</v>
      </c>
      <c r="H253" s="390"/>
      <c r="I253" s="103">
        <f>$F253*H253</f>
        <v>0</v>
      </c>
      <c r="J253" s="48"/>
      <c r="K253" s="47"/>
      <c r="L253" s="31"/>
      <c r="M253" s="31"/>
      <c r="N253" s="31"/>
      <c r="O253" s="31"/>
      <c r="P253" s="31"/>
      <c r="Q253" s="31"/>
    </row>
    <row r="254" spans="1:17" hidden="1">
      <c r="A254" s="83"/>
      <c r="B254" s="84"/>
      <c r="C254" s="391"/>
      <c r="D254" s="79"/>
      <c r="E254" s="86"/>
      <c r="F254" s="428">
        <v>0</v>
      </c>
      <c r="G254" s="389"/>
      <c r="H254" s="390"/>
      <c r="I254" s="103"/>
      <c r="J254" s="48"/>
      <c r="K254" s="47"/>
      <c r="L254" s="31"/>
      <c r="M254" s="31"/>
      <c r="N254" s="31"/>
      <c r="O254" s="31"/>
      <c r="P254" s="31"/>
      <c r="Q254" s="31"/>
    </row>
    <row r="255" spans="1:17" hidden="1">
      <c r="A255" s="83" t="s">
        <v>181</v>
      </c>
      <c r="B255" s="84"/>
      <c r="C255" s="391" t="s">
        <v>113</v>
      </c>
      <c r="D255" s="79" t="s">
        <v>43</v>
      </c>
      <c r="E255" s="86">
        <v>1</v>
      </c>
      <c r="F255" s="428">
        <v>0</v>
      </c>
      <c r="G255" s="389">
        <f>$E255*F255</f>
        <v>0</v>
      </c>
      <c r="H255" s="390"/>
      <c r="I255" s="103">
        <f>$F255*H255</f>
        <v>0</v>
      </c>
      <c r="J255" s="48"/>
      <c r="K255" s="47"/>
      <c r="L255" s="31"/>
      <c r="M255" s="31"/>
      <c r="N255" s="31"/>
      <c r="O255" s="31"/>
      <c r="P255" s="31"/>
      <c r="Q255" s="31"/>
    </row>
    <row r="256" spans="1:17" hidden="1">
      <c r="A256" s="83"/>
      <c r="B256" s="84"/>
      <c r="C256" s="391"/>
      <c r="D256" s="79"/>
      <c r="E256" s="86"/>
      <c r="F256" s="428">
        <v>0</v>
      </c>
      <c r="G256" s="389"/>
      <c r="H256" s="390"/>
      <c r="I256" s="103"/>
      <c r="J256" s="48"/>
      <c r="K256" s="47"/>
      <c r="L256" s="31"/>
      <c r="M256" s="31"/>
      <c r="N256" s="31"/>
      <c r="O256" s="31"/>
      <c r="P256" s="31"/>
      <c r="Q256" s="31"/>
    </row>
    <row r="257" spans="1:17" hidden="1">
      <c r="A257" s="83" t="s">
        <v>182</v>
      </c>
      <c r="B257" s="84"/>
      <c r="C257" s="391" t="s">
        <v>116</v>
      </c>
      <c r="D257" s="79" t="s">
        <v>43</v>
      </c>
      <c r="E257" s="86">
        <v>1</v>
      </c>
      <c r="F257" s="428">
        <v>0</v>
      </c>
      <c r="G257" s="389">
        <f>$E257*F257</f>
        <v>0</v>
      </c>
      <c r="H257" s="390"/>
      <c r="I257" s="103">
        <f>$F257*H257</f>
        <v>0</v>
      </c>
      <c r="J257" s="48"/>
      <c r="K257" s="47"/>
      <c r="L257" s="31"/>
      <c r="M257" s="31"/>
      <c r="N257" s="31"/>
      <c r="O257" s="31"/>
      <c r="P257" s="31"/>
      <c r="Q257" s="31"/>
    </row>
    <row r="258" spans="1:17" hidden="1">
      <c r="A258" s="83"/>
      <c r="B258" s="84"/>
      <c r="C258" s="391"/>
      <c r="D258" s="79"/>
      <c r="E258" s="86"/>
      <c r="F258" s="428">
        <v>0</v>
      </c>
      <c r="G258" s="389"/>
      <c r="H258" s="390"/>
      <c r="I258" s="103"/>
      <c r="J258" s="48"/>
      <c r="K258" s="47"/>
      <c r="L258" s="31"/>
      <c r="M258" s="31"/>
      <c r="N258" s="31"/>
      <c r="O258" s="31"/>
      <c r="P258" s="31"/>
      <c r="Q258" s="31"/>
    </row>
    <row r="259" spans="1:17" hidden="1">
      <c r="A259" s="83" t="s">
        <v>183</v>
      </c>
      <c r="B259" s="84"/>
      <c r="C259" s="391" t="s">
        <v>119</v>
      </c>
      <c r="D259" s="79" t="s">
        <v>43</v>
      </c>
      <c r="E259" s="86">
        <v>1</v>
      </c>
      <c r="F259" s="428">
        <v>0</v>
      </c>
      <c r="G259" s="389">
        <f>$E259*F259</f>
        <v>0</v>
      </c>
      <c r="H259" s="390"/>
      <c r="I259" s="103">
        <f>$F259*H259</f>
        <v>0</v>
      </c>
      <c r="J259" s="48"/>
      <c r="K259" s="47"/>
      <c r="L259" s="31"/>
      <c r="M259" s="31"/>
      <c r="N259" s="31"/>
      <c r="O259" s="31"/>
      <c r="P259" s="31"/>
      <c r="Q259" s="31"/>
    </row>
    <row r="260" spans="1:17" hidden="1">
      <c r="A260" s="83"/>
      <c r="B260" s="84"/>
      <c r="C260" s="391"/>
      <c r="D260" s="79"/>
      <c r="E260" s="86"/>
      <c r="F260" s="428">
        <v>0</v>
      </c>
      <c r="G260" s="389"/>
      <c r="H260" s="390"/>
      <c r="I260" s="103"/>
      <c r="J260" s="48"/>
      <c r="K260" s="47"/>
      <c r="L260" s="31"/>
      <c r="M260" s="31"/>
      <c r="N260" s="31"/>
      <c r="O260" s="31"/>
      <c r="P260" s="31"/>
      <c r="Q260" s="31"/>
    </row>
    <row r="261" spans="1:17" hidden="1">
      <c r="A261" s="83" t="s">
        <v>184</v>
      </c>
      <c r="B261" s="84"/>
      <c r="C261" s="391" t="s">
        <v>122</v>
      </c>
      <c r="D261" s="79" t="s">
        <v>43</v>
      </c>
      <c r="E261" s="86">
        <v>1</v>
      </c>
      <c r="F261" s="428">
        <v>0</v>
      </c>
      <c r="G261" s="389">
        <f>$E261*F261</f>
        <v>0</v>
      </c>
      <c r="H261" s="390"/>
      <c r="I261" s="103">
        <f>$F261*H261</f>
        <v>0</v>
      </c>
      <c r="J261" s="48"/>
      <c r="K261" s="47"/>
      <c r="L261" s="31"/>
      <c r="M261" s="31"/>
      <c r="N261" s="31"/>
      <c r="O261" s="31"/>
      <c r="P261" s="31"/>
      <c r="Q261" s="31"/>
    </row>
    <row r="262" spans="1:17" hidden="1">
      <c r="A262" s="83"/>
      <c r="B262" s="84"/>
      <c r="C262" s="391"/>
      <c r="D262" s="79"/>
      <c r="E262" s="86"/>
      <c r="F262" s="428">
        <v>0</v>
      </c>
      <c r="G262" s="389"/>
      <c r="H262" s="390"/>
      <c r="I262" s="103"/>
      <c r="J262" s="48"/>
      <c r="K262" s="47"/>
      <c r="L262" s="31"/>
      <c r="M262" s="31"/>
      <c r="N262" s="31"/>
      <c r="O262" s="31"/>
      <c r="P262" s="31"/>
      <c r="Q262" s="31"/>
    </row>
    <row r="263" spans="1:17" hidden="1">
      <c r="A263" s="83" t="s">
        <v>185</v>
      </c>
      <c r="B263" s="84"/>
      <c r="C263" s="391" t="s">
        <v>124</v>
      </c>
      <c r="D263" s="79" t="s">
        <v>43</v>
      </c>
      <c r="E263" s="86">
        <v>1</v>
      </c>
      <c r="F263" s="428">
        <v>0</v>
      </c>
      <c r="G263" s="389">
        <f>$E263*F263</f>
        <v>0</v>
      </c>
      <c r="H263" s="390"/>
      <c r="I263" s="103">
        <f>$F263*H263</f>
        <v>0</v>
      </c>
      <c r="J263" s="48"/>
      <c r="K263" s="47"/>
      <c r="L263" s="31"/>
      <c r="M263" s="31"/>
      <c r="N263" s="31"/>
      <c r="O263" s="31"/>
      <c r="P263" s="31"/>
      <c r="Q263" s="31"/>
    </row>
    <row r="264" spans="1:17" hidden="1">
      <c r="A264" s="83"/>
      <c r="B264" s="84"/>
      <c r="C264" s="396" t="s">
        <v>126</v>
      </c>
      <c r="D264" s="79"/>
      <c r="E264" s="86"/>
      <c r="F264" s="428">
        <v>0</v>
      </c>
      <c r="G264" s="389"/>
      <c r="H264" s="390"/>
      <c r="I264" s="103"/>
      <c r="J264" s="48"/>
      <c r="K264" s="47"/>
      <c r="L264" s="31"/>
      <c r="M264" s="31"/>
      <c r="N264" s="31"/>
      <c r="O264" s="31"/>
      <c r="P264" s="31"/>
      <c r="Q264" s="31"/>
    </row>
    <row r="265" spans="1:17" hidden="1">
      <c r="A265" s="83"/>
      <c r="B265" s="84"/>
      <c r="C265" s="396"/>
      <c r="D265" s="79"/>
      <c r="E265" s="86"/>
      <c r="F265" s="428">
        <v>0</v>
      </c>
      <c r="G265" s="389"/>
      <c r="H265" s="390"/>
      <c r="I265" s="103"/>
      <c r="J265" s="48"/>
      <c r="K265" s="47"/>
      <c r="L265" s="31"/>
      <c r="M265" s="31"/>
      <c r="N265" s="31"/>
      <c r="O265" s="31"/>
      <c r="P265" s="31"/>
      <c r="Q265" s="31"/>
    </row>
    <row r="266" spans="1:17" hidden="1">
      <c r="A266" s="83" t="s">
        <v>186</v>
      </c>
      <c r="B266" s="84"/>
      <c r="C266" s="391" t="s">
        <v>128</v>
      </c>
      <c r="D266" s="79" t="s">
        <v>43</v>
      </c>
      <c r="E266" s="86">
        <v>1</v>
      </c>
      <c r="F266" s="428">
        <v>0</v>
      </c>
      <c r="G266" s="389">
        <f>$E266*F266</f>
        <v>0</v>
      </c>
      <c r="H266" s="390"/>
      <c r="I266" s="103">
        <f>$F266*H266</f>
        <v>0</v>
      </c>
      <c r="J266" s="48"/>
      <c r="K266" s="47"/>
      <c r="L266" s="31"/>
      <c r="M266" s="31"/>
      <c r="N266" s="31"/>
      <c r="O266" s="31"/>
      <c r="P266" s="31"/>
      <c r="Q266" s="31"/>
    </row>
    <row r="267" spans="1:17" hidden="1">
      <c r="A267" s="83"/>
      <c r="B267" s="84"/>
      <c r="C267" s="391"/>
      <c r="D267" s="79"/>
      <c r="E267" s="86"/>
      <c r="F267" s="428">
        <v>0</v>
      </c>
      <c r="G267" s="389"/>
      <c r="H267" s="390"/>
      <c r="I267" s="103"/>
      <c r="J267" s="48"/>
      <c r="K267" s="47"/>
      <c r="L267" s="31"/>
      <c r="M267" s="31"/>
      <c r="N267" s="31"/>
      <c r="O267" s="31"/>
      <c r="P267" s="31"/>
      <c r="Q267" s="31"/>
    </row>
    <row r="268" spans="1:17" hidden="1">
      <c r="A268" s="83" t="s">
        <v>187</v>
      </c>
      <c r="B268" s="84"/>
      <c r="C268" s="391" t="s">
        <v>130</v>
      </c>
      <c r="D268" s="79" t="s">
        <v>43</v>
      </c>
      <c r="E268" s="86">
        <v>1</v>
      </c>
      <c r="F268" s="428">
        <v>0</v>
      </c>
      <c r="G268" s="389">
        <f>$E268*F268</f>
        <v>0</v>
      </c>
      <c r="H268" s="390"/>
      <c r="I268" s="103">
        <f>$F268*H268</f>
        <v>0</v>
      </c>
      <c r="J268" s="48"/>
      <c r="K268" s="47"/>
      <c r="L268" s="31"/>
      <c r="M268" s="31"/>
      <c r="N268" s="31"/>
      <c r="O268" s="31"/>
      <c r="P268" s="31"/>
      <c r="Q268" s="31"/>
    </row>
    <row r="269" spans="1:17" hidden="1">
      <c r="A269" s="83"/>
      <c r="B269" s="84"/>
      <c r="C269" s="391"/>
      <c r="D269" s="79"/>
      <c r="E269" s="86"/>
      <c r="F269" s="428">
        <v>0</v>
      </c>
      <c r="G269" s="389"/>
      <c r="H269" s="390"/>
      <c r="I269" s="103"/>
      <c r="J269" s="48"/>
      <c r="K269" s="47"/>
      <c r="L269" s="31"/>
      <c r="M269" s="31"/>
      <c r="N269" s="31"/>
      <c r="O269" s="31"/>
      <c r="P269" s="31"/>
      <c r="Q269" s="31"/>
    </row>
    <row r="270" spans="1:17" hidden="1">
      <c r="A270" s="83" t="s">
        <v>188</v>
      </c>
      <c r="B270" s="84"/>
      <c r="C270" s="391" t="s">
        <v>132</v>
      </c>
      <c r="D270" s="79" t="s">
        <v>43</v>
      </c>
      <c r="E270" s="86">
        <v>1</v>
      </c>
      <c r="F270" s="428">
        <v>0</v>
      </c>
      <c r="G270" s="389">
        <f>$E270*F270</f>
        <v>0</v>
      </c>
      <c r="H270" s="390"/>
      <c r="I270" s="103">
        <f>$F270*H270</f>
        <v>0</v>
      </c>
      <c r="J270" s="48"/>
      <c r="K270" s="47"/>
      <c r="L270" s="31"/>
      <c r="M270" s="31"/>
      <c r="N270" s="31"/>
      <c r="O270" s="31"/>
      <c r="P270" s="31"/>
      <c r="Q270" s="31"/>
    </row>
    <row r="271" spans="1:17" hidden="1">
      <c r="A271" s="83"/>
      <c r="B271" s="84"/>
      <c r="C271" s="391"/>
      <c r="D271" s="79"/>
      <c r="E271" s="86"/>
      <c r="F271" s="428">
        <v>0</v>
      </c>
      <c r="G271" s="389"/>
      <c r="H271" s="390"/>
      <c r="I271" s="103"/>
      <c r="J271" s="48"/>
      <c r="K271" s="47"/>
      <c r="L271" s="31"/>
      <c r="M271" s="31"/>
      <c r="N271" s="31"/>
      <c r="O271" s="31"/>
      <c r="P271" s="31"/>
      <c r="Q271" s="31"/>
    </row>
    <row r="272" spans="1:17" hidden="1">
      <c r="A272" s="83" t="s">
        <v>189</v>
      </c>
      <c r="B272" s="84"/>
      <c r="C272" s="391" t="s">
        <v>134</v>
      </c>
      <c r="D272" s="79" t="s">
        <v>43</v>
      </c>
      <c r="E272" s="86">
        <v>1</v>
      </c>
      <c r="F272" s="428">
        <v>0</v>
      </c>
      <c r="G272" s="389">
        <f>$E272*F272</f>
        <v>0</v>
      </c>
      <c r="H272" s="390"/>
      <c r="I272" s="103">
        <f>$F272*H272</f>
        <v>0</v>
      </c>
      <c r="J272" s="48"/>
      <c r="K272" s="47"/>
      <c r="L272" s="31"/>
      <c r="M272" s="31"/>
      <c r="N272" s="31"/>
      <c r="O272" s="31"/>
      <c r="P272" s="31"/>
      <c r="Q272" s="31"/>
    </row>
    <row r="273" spans="1:17" hidden="1">
      <c r="A273" s="83"/>
      <c r="B273" s="84"/>
      <c r="C273" s="391"/>
      <c r="D273" s="79"/>
      <c r="E273" s="86"/>
      <c r="F273" s="428">
        <v>0</v>
      </c>
      <c r="G273" s="389"/>
      <c r="H273" s="390"/>
      <c r="I273" s="103"/>
      <c r="J273" s="48"/>
      <c r="K273" s="47"/>
      <c r="L273" s="31"/>
      <c r="M273" s="31"/>
      <c r="N273" s="31"/>
      <c r="O273" s="31"/>
      <c r="P273" s="31"/>
      <c r="Q273" s="31"/>
    </row>
    <row r="274" spans="1:17" hidden="1">
      <c r="A274" s="83" t="s">
        <v>190</v>
      </c>
      <c r="B274" s="84"/>
      <c r="C274" s="391" t="s">
        <v>136</v>
      </c>
      <c r="D274" s="79" t="s">
        <v>43</v>
      </c>
      <c r="E274" s="86">
        <v>1</v>
      </c>
      <c r="F274" s="428">
        <v>0</v>
      </c>
      <c r="G274" s="389">
        <f>$E274*F274</f>
        <v>0</v>
      </c>
      <c r="H274" s="390"/>
      <c r="I274" s="103">
        <f>$F274*H274</f>
        <v>0</v>
      </c>
      <c r="J274" s="48"/>
      <c r="K274" s="47"/>
      <c r="L274" s="31"/>
      <c r="M274" s="31"/>
      <c r="N274" s="31"/>
      <c r="O274" s="31"/>
      <c r="P274" s="31"/>
      <c r="Q274" s="31"/>
    </row>
    <row r="275" spans="1:17" hidden="1">
      <c r="A275" s="83"/>
      <c r="B275" s="84"/>
      <c r="C275" s="391"/>
      <c r="D275" s="79"/>
      <c r="E275" s="86"/>
      <c r="F275" s="428">
        <v>0</v>
      </c>
      <c r="G275" s="389"/>
      <c r="H275" s="390"/>
      <c r="I275" s="103"/>
      <c r="J275" s="48"/>
      <c r="K275" s="47"/>
      <c r="L275" s="31"/>
      <c r="M275" s="31"/>
      <c r="N275" s="31"/>
      <c r="O275" s="31"/>
      <c r="P275" s="31"/>
      <c r="Q275" s="31"/>
    </row>
    <row r="276" spans="1:17" hidden="1">
      <c r="A276" s="83" t="s">
        <v>191</v>
      </c>
      <c r="B276" s="84"/>
      <c r="C276" s="391" t="s">
        <v>138</v>
      </c>
      <c r="D276" s="79" t="s">
        <v>43</v>
      </c>
      <c r="E276" s="86">
        <v>1</v>
      </c>
      <c r="F276" s="428">
        <v>0</v>
      </c>
      <c r="G276" s="389">
        <f>$E276*F276</f>
        <v>0</v>
      </c>
      <c r="H276" s="390"/>
      <c r="I276" s="103">
        <f>$F276*H276</f>
        <v>0</v>
      </c>
      <c r="J276" s="48"/>
      <c r="K276" s="47"/>
      <c r="L276" s="31"/>
      <c r="M276" s="31"/>
      <c r="N276" s="31"/>
      <c r="O276" s="31"/>
      <c r="P276" s="31"/>
      <c r="Q276" s="31"/>
    </row>
    <row r="277" spans="1:17" hidden="1">
      <c r="A277" s="83"/>
      <c r="B277" s="84"/>
      <c r="C277" s="391"/>
      <c r="D277" s="79"/>
      <c r="E277" s="86"/>
      <c r="F277" s="428">
        <v>0</v>
      </c>
      <c r="G277" s="389"/>
      <c r="H277" s="390"/>
      <c r="I277" s="103"/>
      <c r="J277" s="48"/>
      <c r="K277" s="47"/>
      <c r="L277" s="31"/>
      <c r="M277" s="31"/>
      <c r="N277" s="31"/>
      <c r="O277" s="31"/>
      <c r="P277" s="31"/>
      <c r="Q277" s="31"/>
    </row>
    <row r="278" spans="1:17" hidden="1">
      <c r="A278" s="83" t="s">
        <v>189</v>
      </c>
      <c r="B278" s="84"/>
      <c r="C278" s="391" t="s">
        <v>140</v>
      </c>
      <c r="D278" s="79" t="s">
        <v>43</v>
      </c>
      <c r="E278" s="86">
        <v>1</v>
      </c>
      <c r="F278" s="428">
        <v>0</v>
      </c>
      <c r="G278" s="389">
        <f>$E278*F278</f>
        <v>0</v>
      </c>
      <c r="H278" s="390"/>
      <c r="I278" s="103">
        <f>$F278*H278</f>
        <v>0</v>
      </c>
      <c r="J278" s="48"/>
      <c r="K278" s="47"/>
      <c r="L278" s="31"/>
      <c r="M278" s="31"/>
      <c r="N278" s="31"/>
      <c r="O278" s="31"/>
      <c r="P278" s="31"/>
      <c r="Q278" s="31"/>
    </row>
    <row r="279" spans="1:17" hidden="1">
      <c r="A279" s="83"/>
      <c r="B279" s="84"/>
      <c r="C279" s="391"/>
      <c r="D279" s="79"/>
      <c r="E279" s="86"/>
      <c r="F279" s="428">
        <v>0</v>
      </c>
      <c r="G279" s="389"/>
      <c r="H279" s="390"/>
      <c r="I279" s="103"/>
      <c r="J279" s="48"/>
      <c r="K279" s="47"/>
      <c r="L279" s="31"/>
      <c r="M279" s="31"/>
      <c r="N279" s="31"/>
      <c r="O279" s="31"/>
      <c r="P279" s="31"/>
      <c r="Q279" s="31"/>
    </row>
    <row r="280" spans="1:17" hidden="1">
      <c r="A280" s="83" t="s">
        <v>192</v>
      </c>
      <c r="B280" s="84"/>
      <c r="C280" s="391" t="s">
        <v>91</v>
      </c>
      <c r="D280" s="79" t="s">
        <v>43</v>
      </c>
      <c r="E280" s="86">
        <v>1</v>
      </c>
      <c r="F280" s="428">
        <v>0</v>
      </c>
      <c r="G280" s="389">
        <f>$E280*F280</f>
        <v>0</v>
      </c>
      <c r="H280" s="390"/>
      <c r="I280" s="103">
        <f>$F280*H280</f>
        <v>0</v>
      </c>
      <c r="J280" s="48"/>
      <c r="K280" s="47"/>
      <c r="L280" s="31"/>
      <c r="M280" s="31"/>
      <c r="N280" s="31"/>
      <c r="O280" s="31"/>
      <c r="P280" s="31"/>
      <c r="Q280" s="31"/>
    </row>
    <row r="281" spans="1:17" hidden="1">
      <c r="A281" s="83"/>
      <c r="B281" s="84"/>
      <c r="C281" s="391"/>
      <c r="D281" s="79"/>
      <c r="E281" s="86"/>
      <c r="F281" s="428">
        <v>0</v>
      </c>
      <c r="G281" s="389"/>
      <c r="H281" s="390"/>
      <c r="I281" s="103"/>
      <c r="J281" s="48"/>
      <c r="K281" s="47"/>
      <c r="L281" s="31"/>
      <c r="M281" s="31"/>
      <c r="N281" s="31"/>
      <c r="O281" s="31"/>
      <c r="P281" s="31"/>
      <c r="Q281" s="31"/>
    </row>
    <row r="282" spans="1:17" hidden="1">
      <c r="A282" s="83"/>
      <c r="B282" s="84"/>
      <c r="C282" s="396" t="s">
        <v>193</v>
      </c>
      <c r="D282" s="79"/>
      <c r="E282" s="86"/>
      <c r="F282" s="428">
        <v>0</v>
      </c>
      <c r="G282" s="389"/>
      <c r="H282" s="390"/>
      <c r="I282" s="103"/>
      <c r="J282" s="48"/>
      <c r="K282" s="47"/>
      <c r="L282" s="31"/>
      <c r="M282" s="31"/>
      <c r="N282" s="31"/>
      <c r="O282" s="31"/>
      <c r="P282" s="31"/>
      <c r="Q282" s="31"/>
    </row>
    <row r="283" spans="1:17" hidden="1">
      <c r="A283" s="83" t="s">
        <v>194</v>
      </c>
      <c r="B283" s="84"/>
      <c r="C283" s="391" t="s">
        <v>91</v>
      </c>
      <c r="D283" s="79" t="s">
        <v>43</v>
      </c>
      <c r="E283" s="86">
        <v>1</v>
      </c>
      <c r="F283" s="428">
        <v>0</v>
      </c>
      <c r="G283" s="389">
        <f>$E283*F283</f>
        <v>0</v>
      </c>
      <c r="H283" s="390"/>
      <c r="I283" s="103">
        <f>$F283*H283</f>
        <v>0</v>
      </c>
      <c r="J283" s="48"/>
      <c r="K283" s="47"/>
      <c r="L283" s="31"/>
      <c r="M283" s="31"/>
      <c r="N283" s="31"/>
      <c r="O283" s="31"/>
      <c r="P283" s="31"/>
      <c r="Q283" s="31"/>
    </row>
    <row r="284" spans="1:17" hidden="1">
      <c r="A284" s="83"/>
      <c r="B284" s="84"/>
      <c r="C284" s="391"/>
      <c r="D284" s="79"/>
      <c r="E284" s="86"/>
      <c r="F284" s="428">
        <v>0</v>
      </c>
      <c r="G284" s="389"/>
      <c r="H284" s="390"/>
      <c r="I284" s="103"/>
      <c r="J284" s="48"/>
      <c r="K284" s="47"/>
      <c r="L284" s="31"/>
      <c r="M284" s="31"/>
      <c r="N284" s="31"/>
      <c r="O284" s="31"/>
      <c r="P284" s="31"/>
      <c r="Q284" s="31"/>
    </row>
    <row r="285" spans="1:17" hidden="1">
      <c r="A285" s="83" t="s">
        <v>195</v>
      </c>
      <c r="B285" s="84"/>
      <c r="C285" s="391" t="s">
        <v>91</v>
      </c>
      <c r="D285" s="79" t="s">
        <v>43</v>
      </c>
      <c r="E285" s="86">
        <v>1</v>
      </c>
      <c r="F285" s="428">
        <v>0</v>
      </c>
      <c r="G285" s="389">
        <f>$E285*F285</f>
        <v>0</v>
      </c>
      <c r="H285" s="390"/>
      <c r="I285" s="103">
        <f>$F285*H285</f>
        <v>0</v>
      </c>
      <c r="J285" s="48"/>
      <c r="K285" s="47"/>
      <c r="L285" s="31"/>
      <c r="M285" s="31"/>
      <c r="N285" s="31"/>
      <c r="O285" s="31"/>
      <c r="P285" s="31"/>
      <c r="Q285" s="31"/>
    </row>
    <row r="286" spans="1:17" hidden="1">
      <c r="A286" s="83"/>
      <c r="B286" s="84"/>
      <c r="C286" s="391"/>
      <c r="D286" s="79"/>
      <c r="E286" s="86"/>
      <c r="F286" s="428">
        <v>0</v>
      </c>
      <c r="G286" s="389"/>
      <c r="H286" s="390"/>
      <c r="I286" s="103"/>
      <c r="J286" s="48"/>
      <c r="K286" s="47"/>
      <c r="L286" s="31"/>
      <c r="M286" s="31"/>
      <c r="N286" s="31"/>
      <c r="O286" s="31"/>
      <c r="P286" s="31"/>
      <c r="Q286" s="31"/>
    </row>
    <row r="287" spans="1:17" hidden="1">
      <c r="A287" s="83"/>
      <c r="B287" s="84"/>
      <c r="C287" s="391"/>
      <c r="D287" s="79"/>
      <c r="E287" s="86"/>
      <c r="F287" s="428">
        <v>0</v>
      </c>
      <c r="G287" s="389"/>
      <c r="H287" s="390"/>
      <c r="I287" s="103"/>
      <c r="J287" s="48"/>
      <c r="K287" s="47"/>
      <c r="L287" s="31"/>
      <c r="M287" s="31"/>
      <c r="N287" s="31"/>
      <c r="O287" s="31"/>
      <c r="P287" s="31"/>
      <c r="Q287" s="31"/>
    </row>
    <row r="288" spans="1:17" hidden="1">
      <c r="A288" s="83"/>
      <c r="B288" s="84"/>
      <c r="C288" s="391"/>
      <c r="D288" s="79"/>
      <c r="E288" s="86"/>
      <c r="F288" s="428">
        <v>0</v>
      </c>
      <c r="G288" s="389"/>
      <c r="H288" s="390"/>
      <c r="I288" s="103"/>
      <c r="J288" s="48"/>
      <c r="K288" s="47"/>
      <c r="L288" s="31"/>
      <c r="M288" s="31"/>
      <c r="N288" s="31"/>
      <c r="O288" s="31"/>
      <c r="P288" s="31"/>
      <c r="Q288" s="31"/>
    </row>
    <row r="289" spans="1:17" hidden="1">
      <c r="A289" s="83"/>
      <c r="B289" s="84"/>
      <c r="C289" s="391"/>
      <c r="D289" s="79"/>
      <c r="E289" s="86"/>
      <c r="F289" s="428">
        <v>0</v>
      </c>
      <c r="G289" s="389"/>
      <c r="H289" s="390"/>
      <c r="I289" s="103"/>
      <c r="J289" s="48"/>
      <c r="K289" s="47"/>
      <c r="L289" s="31"/>
      <c r="M289" s="31"/>
      <c r="N289" s="31"/>
      <c r="O289" s="31"/>
      <c r="P289" s="31"/>
      <c r="Q289" s="31"/>
    </row>
    <row r="290" spans="1:17" hidden="1">
      <c r="A290" s="83"/>
      <c r="B290" s="84"/>
      <c r="C290" s="391"/>
      <c r="D290" s="79"/>
      <c r="E290" s="86"/>
      <c r="F290" s="428">
        <v>0</v>
      </c>
      <c r="G290" s="389"/>
      <c r="H290" s="390"/>
      <c r="I290" s="103"/>
      <c r="J290" s="48"/>
      <c r="K290" s="47"/>
      <c r="L290" s="31"/>
      <c r="M290" s="31"/>
      <c r="N290" s="31"/>
      <c r="O290" s="31"/>
      <c r="P290" s="31"/>
      <c r="Q290" s="31"/>
    </row>
    <row r="291" spans="1:17" hidden="1">
      <c r="A291" s="83"/>
      <c r="B291" s="84"/>
      <c r="C291" s="391"/>
      <c r="D291" s="79"/>
      <c r="E291" s="86"/>
      <c r="F291" s="428">
        <v>0</v>
      </c>
      <c r="G291" s="389"/>
      <c r="H291" s="390"/>
      <c r="I291" s="103"/>
      <c r="J291" s="48"/>
      <c r="K291" s="47"/>
      <c r="L291" s="31"/>
      <c r="M291" s="31"/>
      <c r="N291" s="31"/>
      <c r="O291" s="31"/>
      <c r="P291" s="31"/>
      <c r="Q291" s="31"/>
    </row>
    <row r="292" spans="1:17" hidden="1">
      <c r="A292" s="83"/>
      <c r="B292" s="84"/>
      <c r="C292" s="391"/>
      <c r="D292" s="79"/>
      <c r="E292" s="86"/>
      <c r="F292" s="428">
        <v>0</v>
      </c>
      <c r="G292" s="389"/>
      <c r="H292" s="390"/>
      <c r="I292" s="103"/>
      <c r="J292" s="48"/>
      <c r="K292" s="47"/>
      <c r="L292" s="31"/>
      <c r="M292" s="31"/>
      <c r="N292" s="31"/>
      <c r="O292" s="31"/>
      <c r="P292" s="31"/>
      <c r="Q292" s="31"/>
    </row>
    <row r="293" spans="1:17" hidden="1">
      <c r="A293" s="83"/>
      <c r="B293" s="84"/>
      <c r="C293" s="391"/>
      <c r="D293" s="79"/>
      <c r="E293" s="86"/>
      <c r="F293" s="428">
        <v>0</v>
      </c>
      <c r="G293" s="389"/>
      <c r="H293" s="390"/>
      <c r="I293" s="103"/>
      <c r="J293" s="48"/>
      <c r="K293" s="47"/>
      <c r="L293" s="31"/>
      <c r="M293" s="31"/>
      <c r="N293" s="31"/>
      <c r="O293" s="31"/>
      <c r="P293" s="31"/>
      <c r="Q293" s="31"/>
    </row>
    <row r="294" spans="1:17" hidden="1">
      <c r="A294" s="83"/>
      <c r="B294" s="84"/>
      <c r="C294" s="391"/>
      <c r="D294" s="79"/>
      <c r="E294" s="86"/>
      <c r="F294" s="428">
        <v>0</v>
      </c>
      <c r="G294" s="389"/>
      <c r="H294" s="390"/>
      <c r="I294" s="103"/>
      <c r="J294" s="48"/>
      <c r="K294" s="47"/>
      <c r="L294" s="31"/>
      <c r="M294" s="31"/>
      <c r="N294" s="31"/>
      <c r="O294" s="31"/>
      <c r="P294" s="31"/>
      <c r="Q294" s="31"/>
    </row>
    <row r="295" spans="1:17" hidden="1">
      <c r="A295" s="83"/>
      <c r="B295" s="84"/>
      <c r="C295" s="391"/>
      <c r="D295" s="79"/>
      <c r="E295" s="86"/>
      <c r="F295" s="428">
        <v>0</v>
      </c>
      <c r="G295" s="389"/>
      <c r="H295" s="390"/>
      <c r="I295" s="103"/>
      <c r="J295" s="48"/>
      <c r="K295" s="47"/>
      <c r="L295" s="31"/>
      <c r="M295" s="31"/>
      <c r="N295" s="31"/>
      <c r="O295" s="31"/>
      <c r="P295" s="31"/>
      <c r="Q295" s="31"/>
    </row>
    <row r="296" spans="1:17" hidden="1">
      <c r="A296" s="83"/>
      <c r="B296" s="84"/>
      <c r="C296" s="391"/>
      <c r="D296" s="79"/>
      <c r="E296" s="86"/>
      <c r="F296" s="428">
        <v>0</v>
      </c>
      <c r="G296" s="389"/>
      <c r="H296" s="390"/>
      <c r="I296" s="103"/>
      <c r="J296" s="48"/>
      <c r="K296" s="47"/>
      <c r="L296" s="31"/>
      <c r="M296" s="31"/>
      <c r="N296" s="31"/>
      <c r="O296" s="31"/>
      <c r="P296" s="31"/>
      <c r="Q296" s="31"/>
    </row>
    <row r="297" spans="1:17" hidden="1">
      <c r="A297" s="83"/>
      <c r="B297" s="84"/>
      <c r="C297" s="391"/>
      <c r="D297" s="79"/>
      <c r="E297" s="86"/>
      <c r="F297" s="428">
        <v>0</v>
      </c>
      <c r="G297" s="389"/>
      <c r="H297" s="390"/>
      <c r="I297" s="103"/>
      <c r="J297" s="48"/>
      <c r="K297" s="47"/>
      <c r="L297" s="31"/>
      <c r="M297" s="31"/>
      <c r="N297" s="31"/>
      <c r="O297" s="31"/>
      <c r="P297" s="31"/>
      <c r="Q297" s="31"/>
    </row>
    <row r="298" spans="1:17" hidden="1">
      <c r="A298" s="83"/>
      <c r="B298" s="84"/>
      <c r="C298" s="391"/>
      <c r="D298" s="79"/>
      <c r="E298" s="86"/>
      <c r="F298" s="428">
        <v>0</v>
      </c>
      <c r="G298" s="389"/>
      <c r="H298" s="390"/>
      <c r="I298" s="103"/>
      <c r="J298" s="48"/>
      <c r="K298" s="47"/>
      <c r="L298" s="31"/>
      <c r="M298" s="31"/>
      <c r="N298" s="31"/>
      <c r="O298" s="31"/>
      <c r="P298" s="31"/>
      <c r="Q298" s="31"/>
    </row>
    <row r="299" spans="1:17" hidden="1">
      <c r="A299" s="83"/>
      <c r="B299" s="84"/>
      <c r="C299" s="391"/>
      <c r="D299" s="79"/>
      <c r="E299" s="86"/>
      <c r="F299" s="428">
        <v>0</v>
      </c>
      <c r="G299" s="389"/>
      <c r="H299" s="390"/>
      <c r="I299" s="103"/>
      <c r="J299" s="48"/>
      <c r="K299" s="47"/>
      <c r="L299" s="31"/>
      <c r="M299" s="31"/>
      <c r="N299" s="31"/>
      <c r="O299" s="31"/>
      <c r="P299" s="31"/>
      <c r="Q299" s="31"/>
    </row>
    <row r="300" spans="1:17" hidden="1">
      <c r="A300" s="83"/>
      <c r="B300" s="84"/>
      <c r="C300" s="391"/>
      <c r="D300" s="79"/>
      <c r="E300" s="86"/>
      <c r="F300" s="428">
        <v>0</v>
      </c>
      <c r="G300" s="389"/>
      <c r="H300" s="390"/>
      <c r="I300" s="103"/>
      <c r="J300" s="48"/>
      <c r="K300" s="47"/>
      <c r="L300" s="31"/>
      <c r="M300" s="31"/>
      <c r="N300" s="31"/>
      <c r="O300" s="31"/>
      <c r="P300" s="31"/>
      <c r="Q300" s="31"/>
    </row>
    <row r="301" spans="1:17" hidden="1">
      <c r="A301" s="83"/>
      <c r="B301" s="84"/>
      <c r="C301" s="391"/>
      <c r="D301" s="79"/>
      <c r="E301" s="86"/>
      <c r="F301" s="428">
        <v>0</v>
      </c>
      <c r="G301" s="389"/>
      <c r="H301" s="390"/>
      <c r="I301" s="103"/>
      <c r="J301" s="48"/>
      <c r="K301" s="47"/>
      <c r="L301" s="31"/>
      <c r="M301" s="31"/>
      <c r="N301" s="31"/>
      <c r="O301" s="31"/>
      <c r="P301" s="31"/>
      <c r="Q301" s="31"/>
    </row>
    <row r="302" spans="1:17" hidden="1">
      <c r="A302" s="83"/>
      <c r="B302" s="84"/>
      <c r="C302" s="391"/>
      <c r="D302" s="79"/>
      <c r="E302" s="86"/>
      <c r="F302" s="428">
        <v>0</v>
      </c>
      <c r="G302" s="389"/>
      <c r="H302" s="390"/>
      <c r="I302" s="103"/>
      <c r="J302" s="48"/>
      <c r="K302" s="47"/>
      <c r="L302" s="31"/>
      <c r="M302" s="31"/>
      <c r="N302" s="31"/>
      <c r="O302" s="31"/>
      <c r="P302" s="31"/>
      <c r="Q302" s="31"/>
    </row>
    <row r="303" spans="1:17" hidden="1">
      <c r="A303" s="83"/>
      <c r="B303" s="84"/>
      <c r="C303" s="391"/>
      <c r="D303" s="79"/>
      <c r="E303" s="86"/>
      <c r="F303" s="428">
        <v>0</v>
      </c>
      <c r="G303" s="389"/>
      <c r="H303" s="390"/>
      <c r="I303" s="103"/>
      <c r="J303" s="48"/>
      <c r="K303" s="47"/>
      <c r="L303" s="31"/>
      <c r="M303" s="31"/>
      <c r="N303" s="31"/>
      <c r="O303" s="31"/>
      <c r="P303" s="31"/>
      <c r="Q303" s="31"/>
    </row>
    <row r="304" spans="1:17" hidden="1">
      <c r="A304" s="83"/>
      <c r="B304" s="84"/>
      <c r="C304" s="391"/>
      <c r="D304" s="79"/>
      <c r="E304" s="86"/>
      <c r="F304" s="428">
        <v>0</v>
      </c>
      <c r="G304" s="389"/>
      <c r="H304" s="390"/>
      <c r="I304" s="103"/>
      <c r="J304" s="48"/>
      <c r="K304" s="47"/>
      <c r="L304" s="31"/>
      <c r="M304" s="31"/>
      <c r="N304" s="31"/>
      <c r="O304" s="31"/>
      <c r="P304" s="31"/>
      <c r="Q304" s="31"/>
    </row>
    <row r="305" spans="1:17" hidden="1">
      <c r="A305" s="83"/>
      <c r="B305" s="84"/>
      <c r="C305" s="391"/>
      <c r="D305" s="79"/>
      <c r="E305" s="86"/>
      <c r="F305" s="428">
        <v>0</v>
      </c>
      <c r="G305" s="389"/>
      <c r="H305" s="390"/>
      <c r="I305" s="103"/>
      <c r="J305" s="48"/>
      <c r="K305" s="47"/>
      <c r="L305" s="31"/>
      <c r="M305" s="31"/>
      <c r="N305" s="31"/>
      <c r="O305" s="31"/>
      <c r="P305" s="31"/>
      <c r="Q305" s="31"/>
    </row>
    <row r="306" spans="1:17" hidden="1">
      <c r="A306" s="83"/>
      <c r="B306" s="84"/>
      <c r="C306" s="391"/>
      <c r="D306" s="79"/>
      <c r="E306" s="86"/>
      <c r="F306" s="428">
        <v>0</v>
      </c>
      <c r="G306" s="389"/>
      <c r="H306" s="390"/>
      <c r="I306" s="103"/>
      <c r="J306" s="48"/>
      <c r="K306" s="47"/>
      <c r="L306" s="31"/>
      <c r="M306" s="31"/>
      <c r="N306" s="31"/>
      <c r="O306" s="31"/>
      <c r="P306" s="31"/>
      <c r="Q306" s="31"/>
    </row>
    <row r="307" spans="1:17" hidden="1">
      <c r="A307" s="83"/>
      <c r="B307" s="84"/>
      <c r="C307" s="391"/>
      <c r="D307" s="79"/>
      <c r="E307" s="86"/>
      <c r="F307" s="428">
        <v>0</v>
      </c>
      <c r="G307" s="389"/>
      <c r="H307" s="390"/>
      <c r="I307" s="103"/>
      <c r="J307" s="48"/>
      <c r="K307" s="47"/>
      <c r="L307" s="31"/>
      <c r="M307" s="31"/>
      <c r="N307" s="31"/>
      <c r="O307" s="31"/>
      <c r="P307" s="31"/>
      <c r="Q307" s="31"/>
    </row>
    <row r="308" spans="1:17" hidden="1">
      <c r="A308" s="83"/>
      <c r="B308" s="84"/>
      <c r="C308" s="391"/>
      <c r="D308" s="79"/>
      <c r="E308" s="86"/>
      <c r="F308" s="428">
        <v>0</v>
      </c>
      <c r="G308" s="389"/>
      <c r="H308" s="390"/>
      <c r="I308" s="103"/>
      <c r="J308" s="48"/>
      <c r="K308" s="47"/>
      <c r="L308" s="31"/>
      <c r="M308" s="31"/>
      <c r="N308" s="31"/>
      <c r="O308" s="31"/>
      <c r="P308" s="31"/>
      <c r="Q308" s="31"/>
    </row>
    <row r="309" spans="1:17" hidden="1">
      <c r="A309" s="83"/>
      <c r="B309" s="84"/>
      <c r="C309" s="391"/>
      <c r="D309" s="79"/>
      <c r="E309" s="86"/>
      <c r="F309" s="428">
        <v>0</v>
      </c>
      <c r="G309" s="389"/>
      <c r="H309" s="390"/>
      <c r="I309" s="103"/>
      <c r="J309" s="48"/>
      <c r="K309" s="47"/>
      <c r="L309" s="31"/>
      <c r="M309" s="31"/>
      <c r="N309" s="31"/>
      <c r="O309" s="31"/>
      <c r="P309" s="31"/>
      <c r="Q309" s="31"/>
    </row>
    <row r="310" spans="1:17" hidden="1">
      <c r="A310" s="83"/>
      <c r="B310" s="84"/>
      <c r="C310" s="391"/>
      <c r="D310" s="79"/>
      <c r="E310" s="86"/>
      <c r="F310" s="428">
        <v>0</v>
      </c>
      <c r="G310" s="389"/>
      <c r="H310" s="390"/>
      <c r="I310" s="103"/>
      <c r="J310" s="48"/>
      <c r="K310" s="47"/>
      <c r="L310" s="31"/>
      <c r="M310" s="31"/>
      <c r="N310" s="31"/>
      <c r="O310" s="31"/>
      <c r="P310" s="31"/>
      <c r="Q310" s="31"/>
    </row>
    <row r="311" spans="1:17" hidden="1">
      <c r="A311" s="83"/>
      <c r="B311" s="84"/>
      <c r="C311" s="391"/>
      <c r="D311" s="79"/>
      <c r="E311" s="86"/>
      <c r="F311" s="428">
        <v>0</v>
      </c>
      <c r="G311" s="389"/>
      <c r="H311" s="390"/>
      <c r="I311" s="103"/>
      <c r="J311" s="48"/>
      <c r="K311" s="47"/>
      <c r="L311" s="31"/>
      <c r="M311" s="31"/>
      <c r="N311" s="31"/>
      <c r="O311" s="31"/>
      <c r="P311" s="31"/>
      <c r="Q311" s="31"/>
    </row>
    <row r="312" spans="1:17" hidden="1">
      <c r="A312" s="83"/>
      <c r="B312" s="84"/>
      <c r="C312" s="391"/>
      <c r="D312" s="79"/>
      <c r="E312" s="86"/>
      <c r="F312" s="428">
        <v>0</v>
      </c>
      <c r="G312" s="389"/>
      <c r="H312" s="390"/>
      <c r="I312" s="103"/>
      <c r="J312" s="48"/>
      <c r="K312" s="47"/>
      <c r="L312" s="31"/>
      <c r="M312" s="31"/>
      <c r="N312" s="31"/>
      <c r="O312" s="31"/>
      <c r="P312" s="31"/>
      <c r="Q312" s="31"/>
    </row>
    <row r="313" spans="1:17" hidden="1">
      <c r="A313" s="83"/>
      <c r="B313" s="84"/>
      <c r="C313" s="391"/>
      <c r="D313" s="79"/>
      <c r="E313" s="86"/>
      <c r="F313" s="428">
        <v>0</v>
      </c>
      <c r="G313" s="389"/>
      <c r="H313" s="390"/>
      <c r="I313" s="103"/>
      <c r="J313" s="48"/>
      <c r="K313" s="47"/>
      <c r="L313" s="31"/>
      <c r="M313" s="31"/>
      <c r="N313" s="31"/>
      <c r="O313" s="31"/>
      <c r="P313" s="31"/>
      <c r="Q313" s="31"/>
    </row>
    <row r="314" spans="1:17" hidden="1">
      <c r="A314" s="83"/>
      <c r="B314" s="84"/>
      <c r="C314" s="391"/>
      <c r="D314" s="79"/>
      <c r="E314" s="86"/>
      <c r="F314" s="428">
        <v>0</v>
      </c>
      <c r="G314" s="389"/>
      <c r="H314" s="390"/>
      <c r="I314" s="103"/>
      <c r="J314" s="48"/>
      <c r="K314" s="47"/>
      <c r="L314" s="31"/>
      <c r="M314" s="31"/>
      <c r="N314" s="31"/>
      <c r="O314" s="31"/>
      <c r="P314" s="31"/>
      <c r="Q314" s="31"/>
    </row>
    <row r="315" spans="1:17" hidden="1">
      <c r="A315" s="83"/>
      <c r="B315" s="84"/>
      <c r="C315" s="391"/>
      <c r="D315" s="79"/>
      <c r="E315" s="86"/>
      <c r="F315" s="428">
        <v>0</v>
      </c>
      <c r="G315" s="389"/>
      <c r="H315" s="390"/>
      <c r="I315" s="103"/>
      <c r="J315" s="48"/>
      <c r="K315" s="47"/>
      <c r="L315" s="31"/>
      <c r="M315" s="31"/>
      <c r="N315" s="31"/>
      <c r="O315" s="31"/>
      <c r="P315" s="31"/>
      <c r="Q315" s="31"/>
    </row>
    <row r="316" spans="1:17" hidden="1">
      <c r="A316" s="83"/>
      <c r="B316" s="84"/>
      <c r="C316" s="391"/>
      <c r="D316" s="79"/>
      <c r="E316" s="86"/>
      <c r="F316" s="428">
        <v>0</v>
      </c>
      <c r="G316" s="389"/>
      <c r="H316" s="390"/>
      <c r="I316" s="103"/>
      <c r="J316" s="48"/>
      <c r="K316" s="47"/>
      <c r="L316" s="31"/>
      <c r="M316" s="31"/>
      <c r="N316" s="31"/>
      <c r="O316" s="31"/>
      <c r="P316" s="31"/>
      <c r="Q316" s="31"/>
    </row>
    <row r="317" spans="1:17" hidden="1">
      <c r="A317" s="83"/>
      <c r="B317" s="84"/>
      <c r="C317" s="391"/>
      <c r="D317" s="79"/>
      <c r="E317" s="86"/>
      <c r="F317" s="428">
        <v>0</v>
      </c>
      <c r="G317" s="389"/>
      <c r="H317" s="390"/>
      <c r="I317" s="103"/>
      <c r="J317" s="48"/>
      <c r="K317" s="47"/>
      <c r="L317" s="31"/>
      <c r="M317" s="31"/>
      <c r="N317" s="31"/>
      <c r="O317" s="31"/>
      <c r="P317" s="31"/>
      <c r="Q317" s="31"/>
    </row>
    <row r="318" spans="1:17" hidden="1">
      <c r="A318" s="83"/>
      <c r="B318" s="84"/>
      <c r="C318" s="391"/>
      <c r="D318" s="79"/>
      <c r="E318" s="86"/>
      <c r="F318" s="428">
        <v>0</v>
      </c>
      <c r="G318" s="389"/>
      <c r="H318" s="390"/>
      <c r="I318" s="103"/>
      <c r="J318" s="48"/>
      <c r="K318" s="47"/>
      <c r="L318" s="31"/>
      <c r="M318" s="31"/>
      <c r="N318" s="31"/>
      <c r="O318" s="31"/>
      <c r="P318" s="31"/>
      <c r="Q318" s="31"/>
    </row>
    <row r="319" spans="1:17" hidden="1">
      <c r="A319" s="83"/>
      <c r="B319" s="84"/>
      <c r="C319" s="391"/>
      <c r="D319" s="79"/>
      <c r="E319" s="86"/>
      <c r="F319" s="428">
        <v>0</v>
      </c>
      <c r="G319" s="389"/>
      <c r="H319" s="390"/>
      <c r="I319" s="103"/>
      <c r="J319" s="48"/>
      <c r="K319" s="47"/>
      <c r="L319" s="31"/>
      <c r="M319" s="31"/>
      <c r="N319" s="31"/>
      <c r="O319" s="31"/>
      <c r="P319" s="31"/>
      <c r="Q319" s="31"/>
    </row>
    <row r="320" spans="1:17" hidden="1">
      <c r="A320" s="83"/>
      <c r="B320" s="84"/>
      <c r="C320" s="391"/>
      <c r="D320" s="79"/>
      <c r="E320" s="86"/>
      <c r="F320" s="428">
        <v>0</v>
      </c>
      <c r="G320" s="389"/>
      <c r="H320" s="390"/>
      <c r="I320" s="103"/>
      <c r="J320" s="48"/>
      <c r="K320" s="47"/>
      <c r="L320" s="31"/>
      <c r="M320" s="31"/>
      <c r="N320" s="31"/>
      <c r="O320" s="31"/>
      <c r="P320" s="31"/>
      <c r="Q320" s="31"/>
    </row>
    <row r="321" spans="1:17" hidden="1">
      <c r="A321" s="83"/>
      <c r="B321" s="84"/>
      <c r="C321" s="391"/>
      <c r="D321" s="79"/>
      <c r="E321" s="86"/>
      <c r="F321" s="428">
        <v>0</v>
      </c>
      <c r="G321" s="389"/>
      <c r="H321" s="390"/>
      <c r="I321" s="103"/>
      <c r="J321" s="48"/>
      <c r="K321" s="47"/>
      <c r="L321" s="31"/>
      <c r="M321" s="31"/>
      <c r="N321" s="31"/>
      <c r="O321" s="31"/>
      <c r="P321" s="31"/>
      <c r="Q321" s="31"/>
    </row>
    <row r="322" spans="1:17" hidden="1">
      <c r="A322" s="83"/>
      <c r="B322" s="84"/>
      <c r="C322" s="391"/>
      <c r="D322" s="79"/>
      <c r="E322" s="86"/>
      <c r="F322" s="428">
        <v>0</v>
      </c>
      <c r="G322" s="389"/>
      <c r="H322" s="390"/>
      <c r="I322" s="103"/>
      <c r="J322" s="48"/>
      <c r="K322" s="47"/>
      <c r="L322" s="31"/>
      <c r="M322" s="31"/>
      <c r="N322" s="31"/>
      <c r="O322" s="31"/>
      <c r="P322" s="31"/>
      <c r="Q322" s="31"/>
    </row>
    <row r="323" spans="1:17" hidden="1">
      <c r="A323" s="83"/>
      <c r="B323" s="84"/>
      <c r="C323" s="391"/>
      <c r="D323" s="79"/>
      <c r="E323" s="86"/>
      <c r="F323" s="428">
        <v>0</v>
      </c>
      <c r="G323" s="389"/>
      <c r="H323" s="390"/>
      <c r="I323" s="103"/>
      <c r="J323" s="48"/>
      <c r="K323" s="47"/>
      <c r="L323" s="31"/>
      <c r="M323" s="31"/>
      <c r="N323" s="31"/>
      <c r="O323" s="31"/>
      <c r="P323" s="31"/>
      <c r="Q323" s="31"/>
    </row>
    <row r="324" spans="1:17" hidden="1">
      <c r="A324" s="83"/>
      <c r="B324" s="84"/>
      <c r="C324" s="391"/>
      <c r="D324" s="79"/>
      <c r="E324" s="86"/>
      <c r="F324" s="428">
        <v>0</v>
      </c>
      <c r="G324" s="389"/>
      <c r="H324" s="390"/>
      <c r="I324" s="103"/>
      <c r="J324" s="48"/>
      <c r="K324" s="47"/>
      <c r="L324" s="31"/>
      <c r="M324" s="31"/>
      <c r="N324" s="31"/>
      <c r="O324" s="31"/>
      <c r="P324" s="31"/>
      <c r="Q324" s="31"/>
    </row>
    <row r="325" spans="1:17" hidden="1">
      <c r="A325" s="83"/>
      <c r="B325" s="84"/>
      <c r="C325" s="391"/>
      <c r="D325" s="79"/>
      <c r="E325" s="86"/>
      <c r="F325" s="428">
        <v>0</v>
      </c>
      <c r="G325" s="389"/>
      <c r="H325" s="390"/>
      <c r="I325" s="103"/>
      <c r="J325" s="48"/>
      <c r="K325" s="47"/>
      <c r="L325" s="31"/>
      <c r="M325" s="31"/>
      <c r="N325" s="31"/>
      <c r="O325" s="31"/>
      <c r="P325" s="31"/>
      <c r="Q325" s="31"/>
    </row>
    <row r="326" spans="1:17" hidden="1">
      <c r="A326" s="83"/>
      <c r="B326" s="84"/>
      <c r="C326" s="391"/>
      <c r="D326" s="79"/>
      <c r="E326" s="86"/>
      <c r="F326" s="428">
        <v>0</v>
      </c>
      <c r="G326" s="389"/>
      <c r="H326" s="390"/>
      <c r="I326" s="103"/>
      <c r="J326" s="48"/>
      <c r="K326" s="47"/>
      <c r="L326" s="31"/>
      <c r="M326" s="31"/>
      <c r="N326" s="31"/>
      <c r="O326" s="31"/>
      <c r="P326" s="31"/>
      <c r="Q326" s="31"/>
    </row>
    <row r="327" spans="1:17" hidden="1">
      <c r="A327" s="83"/>
      <c r="B327" s="84"/>
      <c r="C327" s="391"/>
      <c r="D327" s="79"/>
      <c r="E327" s="86"/>
      <c r="F327" s="428">
        <v>0</v>
      </c>
      <c r="G327" s="389"/>
      <c r="H327" s="390"/>
      <c r="I327" s="103"/>
      <c r="J327" s="48"/>
      <c r="K327" s="47"/>
      <c r="L327" s="31"/>
      <c r="M327" s="31"/>
      <c r="N327" s="31"/>
      <c r="O327" s="31"/>
      <c r="P327" s="31"/>
      <c r="Q327" s="31"/>
    </row>
    <row r="328" spans="1:17" hidden="1">
      <c r="A328" s="83"/>
      <c r="B328" s="84"/>
      <c r="C328" s="391"/>
      <c r="D328" s="79"/>
      <c r="E328" s="86"/>
      <c r="F328" s="428">
        <v>0</v>
      </c>
      <c r="G328" s="389"/>
      <c r="H328" s="390"/>
      <c r="I328" s="103"/>
      <c r="J328" s="48"/>
      <c r="K328" s="47"/>
      <c r="L328" s="31"/>
      <c r="M328" s="31"/>
      <c r="N328" s="31"/>
      <c r="O328" s="31"/>
      <c r="P328" s="31"/>
      <c r="Q328" s="31"/>
    </row>
    <row r="329" spans="1:17" hidden="1">
      <c r="A329" s="83"/>
      <c r="B329" s="84"/>
      <c r="C329" s="391"/>
      <c r="D329" s="79"/>
      <c r="E329" s="86"/>
      <c r="F329" s="428">
        <v>0</v>
      </c>
      <c r="G329" s="389"/>
      <c r="H329" s="390"/>
      <c r="I329" s="103"/>
      <c r="J329" s="48"/>
      <c r="K329" s="47"/>
      <c r="L329" s="31"/>
      <c r="M329" s="31"/>
      <c r="N329" s="31"/>
      <c r="O329" s="31"/>
      <c r="P329" s="31"/>
      <c r="Q329" s="31"/>
    </row>
    <row r="330" spans="1:17" hidden="1">
      <c r="A330" s="83"/>
      <c r="B330" s="84"/>
      <c r="C330" s="391"/>
      <c r="D330" s="79"/>
      <c r="E330" s="86"/>
      <c r="F330" s="428">
        <v>0</v>
      </c>
      <c r="G330" s="389"/>
      <c r="H330" s="390"/>
      <c r="I330" s="103"/>
      <c r="J330" s="48"/>
      <c r="K330" s="47"/>
      <c r="L330" s="31"/>
      <c r="M330" s="31"/>
      <c r="N330" s="31"/>
      <c r="O330" s="31"/>
      <c r="P330" s="31"/>
      <c r="Q330" s="31"/>
    </row>
    <row r="331" spans="1:17" hidden="1">
      <c r="A331" s="83"/>
      <c r="B331" s="84"/>
      <c r="C331" s="391"/>
      <c r="D331" s="79"/>
      <c r="E331" s="86"/>
      <c r="F331" s="428">
        <v>0</v>
      </c>
      <c r="G331" s="389"/>
      <c r="H331" s="390"/>
      <c r="I331" s="103"/>
      <c r="J331" s="48"/>
      <c r="K331" s="47"/>
      <c r="L331" s="31"/>
      <c r="M331" s="31"/>
      <c r="N331" s="31"/>
      <c r="O331" s="31"/>
      <c r="P331" s="31"/>
      <c r="Q331" s="31"/>
    </row>
    <row r="332" spans="1:17" hidden="1">
      <c r="A332" s="83"/>
      <c r="B332" s="84"/>
      <c r="C332" s="391"/>
      <c r="D332" s="79"/>
      <c r="E332" s="86"/>
      <c r="F332" s="428">
        <v>0</v>
      </c>
      <c r="G332" s="389"/>
      <c r="H332" s="390"/>
      <c r="I332" s="103"/>
      <c r="J332" s="48"/>
      <c r="K332" s="47"/>
      <c r="L332" s="31"/>
      <c r="M332" s="31"/>
      <c r="N332" s="31"/>
      <c r="O332" s="31"/>
      <c r="P332" s="31"/>
      <c r="Q332" s="31"/>
    </row>
    <row r="333" spans="1:17" hidden="1">
      <c r="A333" s="83"/>
      <c r="B333" s="84"/>
      <c r="C333" s="391"/>
      <c r="D333" s="79"/>
      <c r="E333" s="86"/>
      <c r="F333" s="428">
        <v>0</v>
      </c>
      <c r="G333" s="389"/>
      <c r="H333" s="390"/>
      <c r="I333" s="103"/>
      <c r="J333" s="48"/>
      <c r="K333" s="47"/>
      <c r="L333" s="31"/>
      <c r="M333" s="31"/>
      <c r="N333" s="31"/>
      <c r="O333" s="31"/>
      <c r="P333" s="31"/>
      <c r="Q333" s="31"/>
    </row>
    <row r="334" spans="1:17" hidden="1">
      <c r="A334" s="83"/>
      <c r="B334" s="84"/>
      <c r="C334" s="391"/>
      <c r="D334" s="79"/>
      <c r="E334" s="86"/>
      <c r="F334" s="428">
        <v>0</v>
      </c>
      <c r="G334" s="389"/>
      <c r="H334" s="390"/>
      <c r="I334" s="103"/>
      <c r="J334" s="48"/>
      <c r="K334" s="47"/>
      <c r="L334" s="31"/>
      <c r="M334" s="31"/>
      <c r="N334" s="31"/>
      <c r="O334" s="31"/>
      <c r="P334" s="31"/>
      <c r="Q334" s="31"/>
    </row>
    <row r="335" spans="1:17" hidden="1">
      <c r="A335" s="83"/>
      <c r="B335" s="84"/>
      <c r="C335" s="391"/>
      <c r="D335" s="79"/>
      <c r="E335" s="86"/>
      <c r="F335" s="428">
        <v>0</v>
      </c>
      <c r="G335" s="389"/>
      <c r="H335" s="390"/>
      <c r="I335" s="103"/>
      <c r="J335" s="48"/>
      <c r="K335" s="47"/>
      <c r="L335" s="31"/>
      <c r="M335" s="31"/>
      <c r="N335" s="31"/>
      <c r="O335" s="31"/>
      <c r="P335" s="31"/>
      <c r="Q335" s="31"/>
    </row>
    <row r="336" spans="1:17" hidden="1">
      <c r="A336" s="83"/>
      <c r="B336" s="84"/>
      <c r="C336" s="391"/>
      <c r="D336" s="79"/>
      <c r="E336" s="86"/>
      <c r="F336" s="428">
        <v>0</v>
      </c>
      <c r="G336" s="389"/>
      <c r="H336" s="390"/>
      <c r="I336" s="103"/>
      <c r="J336" s="48"/>
      <c r="K336" s="47"/>
      <c r="L336" s="31"/>
      <c r="M336" s="31"/>
      <c r="N336" s="31"/>
      <c r="O336" s="31"/>
      <c r="P336" s="31"/>
      <c r="Q336" s="31"/>
    </row>
    <row r="337" spans="1:17" hidden="1">
      <c r="A337" s="83"/>
      <c r="B337" s="84"/>
      <c r="C337" s="391"/>
      <c r="D337" s="79"/>
      <c r="E337" s="86"/>
      <c r="F337" s="428">
        <v>0</v>
      </c>
      <c r="G337" s="389"/>
      <c r="H337" s="390"/>
      <c r="I337" s="103"/>
      <c r="J337" s="48"/>
      <c r="K337" s="47"/>
      <c r="L337" s="31"/>
      <c r="M337" s="31"/>
      <c r="N337" s="31"/>
      <c r="O337" s="31"/>
      <c r="P337" s="31"/>
      <c r="Q337" s="31"/>
    </row>
    <row r="338" spans="1:17" hidden="1">
      <c r="A338" s="83"/>
      <c r="B338" s="84"/>
      <c r="C338" s="391"/>
      <c r="D338" s="79"/>
      <c r="E338" s="86"/>
      <c r="F338" s="428">
        <v>0</v>
      </c>
      <c r="G338" s="389"/>
      <c r="H338" s="390"/>
      <c r="I338" s="103"/>
      <c r="J338" s="48"/>
      <c r="K338" s="47"/>
      <c r="L338" s="31"/>
      <c r="M338" s="31"/>
      <c r="N338" s="31"/>
      <c r="O338" s="31"/>
      <c r="P338" s="31"/>
      <c r="Q338" s="31"/>
    </row>
    <row r="339" spans="1:17" hidden="1">
      <c r="A339" s="83"/>
      <c r="B339" s="84"/>
      <c r="C339" s="391"/>
      <c r="D339" s="79"/>
      <c r="E339" s="86"/>
      <c r="F339" s="428">
        <v>0</v>
      </c>
      <c r="G339" s="389"/>
      <c r="H339" s="390"/>
      <c r="I339" s="103"/>
      <c r="J339" s="48"/>
      <c r="K339" s="47"/>
      <c r="L339" s="31"/>
      <c r="M339" s="31"/>
      <c r="N339" s="31"/>
      <c r="O339" s="31"/>
      <c r="P339" s="31"/>
      <c r="Q339" s="31"/>
    </row>
    <row r="340" spans="1:17" hidden="1">
      <c r="A340" s="83"/>
      <c r="B340" s="84"/>
      <c r="C340" s="391"/>
      <c r="D340" s="79"/>
      <c r="E340" s="86"/>
      <c r="F340" s="428">
        <v>0</v>
      </c>
      <c r="G340" s="389"/>
      <c r="H340" s="390"/>
      <c r="I340" s="103"/>
      <c r="J340" s="48"/>
      <c r="K340" s="47"/>
      <c r="L340" s="31"/>
      <c r="M340" s="31"/>
      <c r="N340" s="31"/>
      <c r="O340" s="31"/>
      <c r="P340" s="31"/>
      <c r="Q340" s="31"/>
    </row>
    <row r="341" spans="1:17" hidden="1">
      <c r="A341" s="83"/>
      <c r="B341" s="84"/>
      <c r="C341" s="391"/>
      <c r="D341" s="79"/>
      <c r="E341" s="86"/>
      <c r="F341" s="428">
        <v>0</v>
      </c>
      <c r="G341" s="389"/>
      <c r="H341" s="390"/>
      <c r="I341" s="103"/>
      <c r="J341" s="48"/>
      <c r="K341" s="47"/>
      <c r="L341" s="31"/>
      <c r="M341" s="31"/>
      <c r="N341" s="31"/>
      <c r="O341" s="31"/>
      <c r="P341" s="31"/>
      <c r="Q341" s="31"/>
    </row>
    <row r="342" spans="1:17" hidden="1">
      <c r="A342" s="83"/>
      <c r="B342" s="84"/>
      <c r="C342" s="391"/>
      <c r="D342" s="79"/>
      <c r="E342" s="86"/>
      <c r="F342" s="428">
        <v>0</v>
      </c>
      <c r="G342" s="389"/>
      <c r="H342" s="390"/>
      <c r="I342" s="103"/>
      <c r="J342" s="48"/>
      <c r="K342" s="47"/>
      <c r="L342" s="31"/>
      <c r="M342" s="31"/>
      <c r="N342" s="31"/>
      <c r="O342" s="31"/>
      <c r="P342" s="31"/>
      <c r="Q342" s="31"/>
    </row>
    <row r="343" spans="1:17" hidden="1">
      <c r="A343" s="83"/>
      <c r="B343" s="84"/>
      <c r="C343" s="391"/>
      <c r="D343" s="79"/>
      <c r="E343" s="86"/>
      <c r="F343" s="428">
        <v>0</v>
      </c>
      <c r="G343" s="389"/>
      <c r="H343" s="390"/>
      <c r="I343" s="103"/>
      <c r="J343" s="48"/>
      <c r="K343" s="47"/>
      <c r="L343" s="31"/>
      <c r="M343" s="31"/>
      <c r="N343" s="31"/>
      <c r="O343" s="31"/>
      <c r="P343" s="31"/>
      <c r="Q343" s="31"/>
    </row>
    <row r="344" spans="1:17" hidden="1">
      <c r="A344" s="83"/>
      <c r="B344" s="84"/>
      <c r="C344" s="391"/>
      <c r="D344" s="79"/>
      <c r="E344" s="86"/>
      <c r="F344" s="428">
        <v>0</v>
      </c>
      <c r="G344" s="389"/>
      <c r="H344" s="390"/>
      <c r="I344" s="103"/>
      <c r="J344" s="48"/>
      <c r="K344" s="47"/>
      <c r="L344" s="31"/>
      <c r="M344" s="31"/>
      <c r="N344" s="31"/>
      <c r="O344" s="31"/>
      <c r="P344" s="31"/>
      <c r="Q344" s="31"/>
    </row>
    <row r="345" spans="1:17" hidden="1">
      <c r="A345" s="83"/>
      <c r="B345" s="84"/>
      <c r="C345" s="391"/>
      <c r="D345" s="79"/>
      <c r="E345" s="86"/>
      <c r="F345" s="428">
        <v>0</v>
      </c>
      <c r="G345" s="389"/>
      <c r="H345" s="390"/>
      <c r="I345" s="103"/>
      <c r="J345" s="48"/>
      <c r="K345" s="47"/>
      <c r="L345" s="31"/>
      <c r="M345" s="31"/>
      <c r="N345" s="31"/>
      <c r="O345" s="31"/>
      <c r="P345" s="31"/>
      <c r="Q345" s="31"/>
    </row>
    <row r="346" spans="1:17" hidden="1">
      <c r="A346" s="83"/>
      <c r="B346" s="84"/>
      <c r="C346" s="391"/>
      <c r="D346" s="79"/>
      <c r="E346" s="86"/>
      <c r="F346" s="428">
        <v>0</v>
      </c>
      <c r="G346" s="389"/>
      <c r="H346" s="390"/>
      <c r="I346" s="103"/>
      <c r="J346" s="48"/>
      <c r="K346" s="47"/>
      <c r="L346" s="31"/>
      <c r="M346" s="31"/>
      <c r="N346" s="31"/>
      <c r="O346" s="31"/>
      <c r="P346" s="31"/>
      <c r="Q346" s="31"/>
    </row>
    <row r="347" spans="1:17" hidden="1">
      <c r="A347" s="83"/>
      <c r="B347" s="84"/>
      <c r="C347" s="391"/>
      <c r="D347" s="79"/>
      <c r="E347" s="86"/>
      <c r="F347" s="428">
        <v>0</v>
      </c>
      <c r="G347" s="389"/>
      <c r="H347" s="390"/>
      <c r="I347" s="103"/>
      <c r="J347" s="48"/>
      <c r="K347" s="47"/>
      <c r="L347" s="31"/>
      <c r="M347" s="31"/>
      <c r="N347" s="31"/>
      <c r="O347" s="31"/>
      <c r="P347" s="31"/>
      <c r="Q347" s="31"/>
    </row>
    <row r="348" spans="1:17" hidden="1">
      <c r="A348" s="83"/>
      <c r="B348" s="84"/>
      <c r="C348" s="391"/>
      <c r="D348" s="79"/>
      <c r="E348" s="86"/>
      <c r="F348" s="428">
        <v>0</v>
      </c>
      <c r="G348" s="389"/>
      <c r="H348" s="390"/>
      <c r="I348" s="103"/>
      <c r="J348" s="48"/>
      <c r="K348" s="47"/>
      <c r="L348" s="31"/>
      <c r="M348" s="31"/>
      <c r="N348" s="31"/>
      <c r="O348" s="31"/>
      <c r="P348" s="31"/>
      <c r="Q348" s="31"/>
    </row>
    <row r="349" spans="1:17" hidden="1">
      <c r="A349" s="83"/>
      <c r="B349" s="84"/>
      <c r="C349" s="391"/>
      <c r="D349" s="79"/>
      <c r="E349" s="86"/>
      <c r="F349" s="428">
        <v>0</v>
      </c>
      <c r="G349" s="389"/>
      <c r="H349" s="390"/>
      <c r="I349" s="103"/>
      <c r="J349" s="48"/>
      <c r="K349" s="47"/>
      <c r="L349" s="31"/>
      <c r="M349" s="31"/>
      <c r="N349" s="31"/>
      <c r="O349" s="31"/>
      <c r="P349" s="31"/>
      <c r="Q349" s="31"/>
    </row>
    <row r="350" spans="1:17" hidden="1">
      <c r="A350" s="83"/>
      <c r="B350" s="84"/>
      <c r="C350" s="391"/>
      <c r="D350" s="79"/>
      <c r="E350" s="86"/>
      <c r="F350" s="428">
        <v>0</v>
      </c>
      <c r="G350" s="389"/>
      <c r="H350" s="390"/>
      <c r="I350" s="103"/>
      <c r="J350" s="48"/>
      <c r="K350" s="47"/>
      <c r="L350" s="31"/>
      <c r="M350" s="31"/>
      <c r="N350" s="31"/>
      <c r="O350" s="31"/>
      <c r="P350" s="31"/>
      <c r="Q350" s="31"/>
    </row>
    <row r="351" spans="1:17" hidden="1">
      <c r="A351" s="83"/>
      <c r="B351" s="84"/>
      <c r="C351" s="391"/>
      <c r="D351" s="79"/>
      <c r="E351" s="86"/>
      <c r="F351" s="428">
        <v>0</v>
      </c>
      <c r="G351" s="389"/>
      <c r="H351" s="390"/>
      <c r="I351" s="103"/>
      <c r="J351" s="48"/>
      <c r="K351" s="47"/>
      <c r="L351" s="31"/>
      <c r="M351" s="31"/>
      <c r="N351" s="31"/>
      <c r="O351" s="31"/>
      <c r="P351" s="31"/>
      <c r="Q351" s="31"/>
    </row>
    <row r="352" spans="1:17" hidden="1">
      <c r="A352" s="83"/>
      <c r="B352" s="84"/>
      <c r="C352" s="391"/>
      <c r="D352" s="79"/>
      <c r="E352" s="86"/>
      <c r="F352" s="428">
        <v>0</v>
      </c>
      <c r="G352" s="389"/>
      <c r="H352" s="390"/>
      <c r="I352" s="103"/>
      <c r="J352" s="48"/>
      <c r="K352" s="47"/>
      <c r="L352" s="31"/>
      <c r="M352" s="31"/>
      <c r="N352" s="31"/>
      <c r="O352" s="31"/>
      <c r="P352" s="31"/>
      <c r="Q352" s="31"/>
    </row>
    <row r="353" spans="1:17" hidden="1">
      <c r="A353" s="83"/>
      <c r="B353" s="84"/>
      <c r="C353" s="391"/>
      <c r="D353" s="79"/>
      <c r="E353" s="86"/>
      <c r="F353" s="428">
        <v>0</v>
      </c>
      <c r="G353" s="389"/>
      <c r="H353" s="390"/>
      <c r="I353" s="103"/>
      <c r="J353" s="48"/>
      <c r="K353" s="47"/>
      <c r="L353" s="31"/>
      <c r="M353" s="31"/>
      <c r="N353" s="31"/>
      <c r="O353" s="31"/>
      <c r="P353" s="31"/>
      <c r="Q353" s="31"/>
    </row>
    <row r="354" spans="1:17" hidden="1">
      <c r="A354" s="83"/>
      <c r="B354" s="84"/>
      <c r="C354" s="391"/>
      <c r="D354" s="79"/>
      <c r="E354" s="86"/>
      <c r="F354" s="428">
        <v>0</v>
      </c>
      <c r="G354" s="389"/>
      <c r="H354" s="390"/>
      <c r="I354" s="103"/>
      <c r="J354" s="48"/>
      <c r="K354" s="47"/>
      <c r="L354" s="31"/>
      <c r="M354" s="31"/>
      <c r="N354" s="31"/>
      <c r="O354" s="31"/>
      <c r="P354" s="31"/>
      <c r="Q354" s="31"/>
    </row>
    <row r="355" spans="1:17" hidden="1">
      <c r="A355" s="83"/>
      <c r="B355" s="84"/>
      <c r="C355" s="391"/>
      <c r="D355" s="79"/>
      <c r="E355" s="86"/>
      <c r="F355" s="428">
        <v>0</v>
      </c>
      <c r="G355" s="389"/>
      <c r="H355" s="390"/>
      <c r="I355" s="103"/>
      <c r="J355" s="48"/>
      <c r="K355" s="47"/>
      <c r="L355" s="31"/>
      <c r="M355" s="31"/>
      <c r="N355" s="31"/>
      <c r="O355" s="31"/>
      <c r="P355" s="31"/>
      <c r="Q355" s="31"/>
    </row>
    <row r="356" spans="1:17" hidden="1">
      <c r="A356" s="83"/>
      <c r="B356" s="84"/>
      <c r="C356" s="391"/>
      <c r="D356" s="79"/>
      <c r="E356" s="86"/>
      <c r="F356" s="428">
        <v>0</v>
      </c>
      <c r="G356" s="389"/>
      <c r="H356" s="390"/>
      <c r="I356" s="103"/>
      <c r="J356" s="48"/>
      <c r="K356" s="47"/>
      <c r="L356" s="31"/>
      <c r="M356" s="31"/>
      <c r="N356" s="31"/>
      <c r="O356" s="31"/>
      <c r="P356" s="31"/>
      <c r="Q356" s="31"/>
    </row>
    <row r="357" spans="1:17" hidden="1">
      <c r="A357" s="83"/>
      <c r="B357" s="84"/>
      <c r="C357" s="391"/>
      <c r="D357" s="79"/>
      <c r="E357" s="86"/>
      <c r="F357" s="428">
        <v>0</v>
      </c>
      <c r="G357" s="389"/>
      <c r="H357" s="390"/>
      <c r="I357" s="103"/>
      <c r="J357" s="48"/>
      <c r="K357" s="47"/>
      <c r="L357" s="31"/>
      <c r="M357" s="31"/>
      <c r="N357" s="31"/>
      <c r="O357" s="31"/>
      <c r="P357" s="31"/>
      <c r="Q357" s="31"/>
    </row>
    <row r="358" spans="1:17" hidden="1">
      <c r="A358" s="83"/>
      <c r="B358" s="84"/>
      <c r="C358" s="391"/>
      <c r="D358" s="79"/>
      <c r="E358" s="86"/>
      <c r="F358" s="428">
        <v>0</v>
      </c>
      <c r="G358" s="389"/>
      <c r="H358" s="390"/>
      <c r="I358" s="103"/>
      <c r="J358" s="48"/>
      <c r="K358" s="47"/>
      <c r="L358" s="31"/>
      <c r="M358" s="31"/>
      <c r="N358" s="31"/>
      <c r="O358" s="31"/>
      <c r="P358" s="31"/>
      <c r="Q358" s="31"/>
    </row>
    <row r="359" spans="1:17" hidden="1">
      <c r="A359" s="83"/>
      <c r="B359" s="84"/>
      <c r="C359" s="391"/>
      <c r="D359" s="79"/>
      <c r="E359" s="86"/>
      <c r="F359" s="428">
        <v>0</v>
      </c>
      <c r="G359" s="389"/>
      <c r="H359" s="390"/>
      <c r="I359" s="103"/>
      <c r="J359" s="48"/>
      <c r="K359" s="47"/>
      <c r="L359" s="31"/>
      <c r="M359" s="31"/>
      <c r="N359" s="31"/>
      <c r="O359" s="31"/>
      <c r="P359" s="31"/>
      <c r="Q359" s="31"/>
    </row>
    <row r="360" spans="1:17" hidden="1">
      <c r="A360" s="83"/>
      <c r="B360" s="84"/>
      <c r="C360" s="391"/>
      <c r="D360" s="79"/>
      <c r="E360" s="86"/>
      <c r="F360" s="428">
        <v>0</v>
      </c>
      <c r="G360" s="389"/>
      <c r="H360" s="390"/>
      <c r="I360" s="103"/>
      <c r="J360" s="48"/>
      <c r="K360" s="47"/>
      <c r="L360" s="31"/>
      <c r="M360" s="31"/>
      <c r="N360" s="31"/>
      <c r="O360" s="31"/>
      <c r="P360" s="31"/>
      <c r="Q360" s="31"/>
    </row>
    <row r="361" spans="1:17" hidden="1">
      <c r="A361" s="83"/>
      <c r="B361" s="84"/>
      <c r="C361" s="391"/>
      <c r="D361" s="79"/>
      <c r="E361" s="86"/>
      <c r="F361" s="428">
        <v>0</v>
      </c>
      <c r="G361" s="389"/>
      <c r="H361" s="390"/>
      <c r="I361" s="103"/>
      <c r="J361" s="48"/>
      <c r="K361" s="47"/>
      <c r="L361" s="31"/>
      <c r="M361" s="31"/>
      <c r="N361" s="31"/>
      <c r="O361" s="31"/>
      <c r="P361" s="31"/>
      <c r="Q361" s="31"/>
    </row>
    <row r="362" spans="1:17" hidden="1">
      <c r="A362" s="83"/>
      <c r="B362" s="84"/>
      <c r="C362" s="391"/>
      <c r="D362" s="79"/>
      <c r="E362" s="86"/>
      <c r="F362" s="428">
        <v>0</v>
      </c>
      <c r="G362" s="389"/>
      <c r="H362" s="390"/>
      <c r="I362" s="103"/>
      <c r="J362" s="48"/>
      <c r="K362" s="47"/>
      <c r="L362" s="31"/>
      <c r="M362" s="31"/>
      <c r="N362" s="31"/>
      <c r="O362" s="31"/>
      <c r="P362" s="31"/>
      <c r="Q362" s="31"/>
    </row>
    <row r="363" spans="1:17" hidden="1">
      <c r="A363" s="83"/>
      <c r="B363" s="84"/>
      <c r="C363" s="391"/>
      <c r="D363" s="79"/>
      <c r="E363" s="86"/>
      <c r="F363" s="428">
        <v>0</v>
      </c>
      <c r="G363" s="389"/>
      <c r="H363" s="390"/>
      <c r="I363" s="103"/>
      <c r="J363" s="48"/>
      <c r="K363" s="47"/>
      <c r="L363" s="31"/>
      <c r="M363" s="31"/>
      <c r="N363" s="31"/>
      <c r="O363" s="31"/>
      <c r="P363" s="31"/>
      <c r="Q363" s="31"/>
    </row>
    <row r="364" spans="1:17" hidden="1">
      <c r="A364" s="83"/>
      <c r="B364" s="84"/>
      <c r="C364" s="391"/>
      <c r="D364" s="79"/>
      <c r="E364" s="86"/>
      <c r="F364" s="428">
        <v>0</v>
      </c>
      <c r="G364" s="389"/>
      <c r="H364" s="390"/>
      <c r="I364" s="103"/>
      <c r="J364" s="48"/>
      <c r="K364" s="47"/>
      <c r="L364" s="31"/>
      <c r="M364" s="31"/>
      <c r="N364" s="31"/>
      <c r="O364" s="31"/>
      <c r="P364" s="31"/>
      <c r="Q364" s="31"/>
    </row>
    <row r="365" spans="1:17">
      <c r="A365" s="468" t="s">
        <v>196</v>
      </c>
      <c r="B365" s="469"/>
      <c r="C365" s="469"/>
      <c r="D365" s="469"/>
      <c r="E365" s="469"/>
      <c r="F365" s="470"/>
      <c r="G365" s="410">
        <f>SUM(G182:G364)</f>
        <v>0</v>
      </c>
      <c r="H365" s="411"/>
      <c r="I365" s="410">
        <f>SUM(I182:I364)</f>
        <v>0</v>
      </c>
      <c r="J365" s="48"/>
      <c r="K365" s="47"/>
      <c r="L365" s="31"/>
      <c r="M365" s="31"/>
      <c r="N365" s="31"/>
      <c r="O365" s="31"/>
      <c r="P365" s="31"/>
      <c r="Q365" s="31"/>
    </row>
    <row r="366" spans="1:17">
      <c r="A366" s="83"/>
      <c r="B366" s="84"/>
      <c r="C366" s="391"/>
      <c r="D366" s="79"/>
      <c r="E366" s="86"/>
      <c r="F366" s="428">
        <v>0</v>
      </c>
      <c r="G366" s="389"/>
      <c r="H366" s="390"/>
      <c r="I366" s="103"/>
      <c r="J366" s="48"/>
      <c r="K366" s="47"/>
      <c r="L366" s="31"/>
      <c r="M366" s="31"/>
      <c r="N366" s="31"/>
      <c r="O366" s="31"/>
      <c r="P366" s="31"/>
      <c r="Q366" s="31"/>
    </row>
    <row r="367" spans="1:17" s="31" customFormat="1">
      <c r="A367" s="83"/>
      <c r="B367" s="92"/>
      <c r="C367" s="394" t="s">
        <v>197</v>
      </c>
      <c r="D367" s="79"/>
      <c r="E367" s="86"/>
      <c r="F367" s="428">
        <v>0</v>
      </c>
      <c r="G367" s="389"/>
      <c r="H367" s="390"/>
      <c r="I367" s="103"/>
      <c r="J367" s="106"/>
      <c r="K367" s="105"/>
    </row>
    <row r="368" spans="1:17">
      <c r="A368" s="83"/>
      <c r="B368" s="84"/>
      <c r="C368" s="395"/>
      <c r="D368" s="79"/>
      <c r="E368" s="86"/>
      <c r="F368" s="428">
        <v>0</v>
      </c>
      <c r="G368" s="389"/>
      <c r="H368" s="390"/>
      <c r="I368" s="103"/>
      <c r="J368" s="48"/>
      <c r="K368" s="47"/>
      <c r="L368" s="31"/>
      <c r="M368" s="31"/>
      <c r="N368" s="31"/>
      <c r="O368" s="31"/>
      <c r="P368" s="31"/>
      <c r="Q368" s="31"/>
    </row>
    <row r="369" spans="1:17">
      <c r="A369" s="83"/>
      <c r="B369" s="84"/>
      <c r="C369" s="396" t="s">
        <v>40</v>
      </c>
      <c r="D369" s="79"/>
      <c r="E369" s="86"/>
      <c r="F369" s="428">
        <v>0</v>
      </c>
      <c r="G369" s="389"/>
      <c r="H369" s="390"/>
      <c r="I369" s="103"/>
      <c r="J369" s="48"/>
      <c r="K369" s="47"/>
      <c r="L369" s="31"/>
      <c r="M369" s="31"/>
      <c r="N369" s="31"/>
      <c r="O369" s="31"/>
      <c r="P369" s="31"/>
      <c r="Q369" s="31"/>
    </row>
    <row r="370" spans="1:17">
      <c r="A370" s="83"/>
      <c r="B370" s="84"/>
      <c r="C370" s="397"/>
      <c r="D370" s="79"/>
      <c r="E370" s="86"/>
      <c r="F370" s="428">
        <v>0</v>
      </c>
      <c r="G370" s="389"/>
      <c r="H370" s="390"/>
      <c r="I370" s="103"/>
      <c r="J370" s="48"/>
      <c r="K370" s="47"/>
      <c r="L370" s="31"/>
      <c r="M370" s="31"/>
      <c r="N370" s="31"/>
      <c r="O370" s="31"/>
      <c r="P370" s="31"/>
      <c r="Q370" s="31"/>
    </row>
    <row r="371" spans="1:17" hidden="1">
      <c r="A371" s="83" t="s">
        <v>198</v>
      </c>
      <c r="B371" s="84"/>
      <c r="C371" s="391" t="s">
        <v>42</v>
      </c>
      <c r="D371" s="79" t="s">
        <v>199</v>
      </c>
      <c r="E371" s="86">
        <v>12</v>
      </c>
      <c r="F371" s="428">
        <v>0</v>
      </c>
      <c r="G371" s="389">
        <f>$E371*F371</f>
        <v>0</v>
      </c>
      <c r="H371" s="390"/>
      <c r="I371" s="103">
        <f>$F371*H371</f>
        <v>0</v>
      </c>
      <c r="J371" s="460"/>
      <c r="K371" s="461"/>
      <c r="L371" s="31"/>
      <c r="M371" s="31"/>
      <c r="N371" s="31"/>
      <c r="O371" s="31"/>
      <c r="P371" s="31"/>
      <c r="Q371" s="31"/>
    </row>
    <row r="372" spans="1:17" hidden="1">
      <c r="A372" s="83"/>
      <c r="B372" s="84"/>
      <c r="C372" s="391"/>
      <c r="D372" s="79"/>
      <c r="E372" s="86"/>
      <c r="F372" s="428">
        <v>0</v>
      </c>
      <c r="G372" s="389"/>
      <c r="H372" s="390"/>
      <c r="I372" s="103"/>
      <c r="J372" s="48"/>
      <c r="K372" s="47"/>
      <c r="L372" s="31"/>
      <c r="M372" s="31"/>
      <c r="N372" s="31"/>
      <c r="O372" s="31"/>
      <c r="P372" s="31"/>
      <c r="Q372" s="31"/>
    </row>
    <row r="373" spans="1:17" hidden="1">
      <c r="A373" s="83" t="s">
        <v>200</v>
      </c>
      <c r="B373" s="84"/>
      <c r="C373" s="391" t="s">
        <v>4</v>
      </c>
      <c r="D373" s="79" t="s">
        <v>199</v>
      </c>
      <c r="E373" s="86">
        <v>12</v>
      </c>
      <c r="F373" s="428">
        <v>0</v>
      </c>
      <c r="G373" s="389">
        <f>$E373*F373</f>
        <v>0</v>
      </c>
      <c r="H373" s="390"/>
      <c r="I373" s="103">
        <f>$F373*H373</f>
        <v>0</v>
      </c>
      <c r="J373" s="48"/>
      <c r="K373" s="47"/>
      <c r="L373" s="31"/>
      <c r="M373" s="31"/>
      <c r="N373" s="31"/>
      <c r="O373" s="31"/>
      <c r="P373" s="31"/>
      <c r="Q373" s="31"/>
    </row>
    <row r="374" spans="1:17" hidden="1">
      <c r="A374" s="83"/>
      <c r="B374" s="84"/>
      <c r="C374" s="391"/>
      <c r="D374" s="79"/>
      <c r="E374" s="86"/>
      <c r="F374" s="428">
        <v>0</v>
      </c>
      <c r="G374" s="389"/>
      <c r="H374" s="390"/>
      <c r="I374" s="103"/>
      <c r="J374" s="48"/>
      <c r="K374" s="47"/>
      <c r="L374" s="31"/>
      <c r="M374" s="31"/>
      <c r="N374" s="31"/>
      <c r="O374" s="31"/>
      <c r="P374" s="31"/>
      <c r="Q374" s="31"/>
    </row>
    <row r="375" spans="1:17" hidden="1">
      <c r="A375" s="83" t="s">
        <v>201</v>
      </c>
      <c r="B375" s="84"/>
      <c r="C375" s="391" t="s">
        <v>47</v>
      </c>
      <c r="D375" s="79" t="s">
        <v>199</v>
      </c>
      <c r="E375" s="86">
        <v>12</v>
      </c>
      <c r="F375" s="428">
        <v>0</v>
      </c>
      <c r="G375" s="389">
        <f>$E375*F375</f>
        <v>0</v>
      </c>
      <c r="H375" s="390"/>
      <c r="I375" s="103">
        <f>$F375*H375</f>
        <v>0</v>
      </c>
      <c r="J375" s="48"/>
      <c r="K375" s="47"/>
      <c r="L375" s="31"/>
      <c r="M375" s="31"/>
      <c r="N375" s="31"/>
      <c r="O375" s="31"/>
      <c r="P375" s="31"/>
      <c r="Q375" s="31"/>
    </row>
    <row r="376" spans="1:17" hidden="1">
      <c r="A376" s="83"/>
      <c r="B376" s="84"/>
      <c r="C376" s="391"/>
      <c r="D376" s="79"/>
      <c r="E376" s="86"/>
      <c r="F376" s="428">
        <v>0</v>
      </c>
      <c r="G376" s="389"/>
      <c r="H376" s="390"/>
      <c r="I376" s="103"/>
      <c r="J376" s="48"/>
      <c r="K376" s="47"/>
      <c r="L376" s="31"/>
      <c r="M376" s="31"/>
      <c r="N376" s="31"/>
      <c r="O376" s="31"/>
      <c r="P376" s="31"/>
      <c r="Q376" s="31"/>
    </row>
    <row r="377" spans="1:17">
      <c r="A377" s="83" t="s">
        <v>202</v>
      </c>
      <c r="B377" s="84"/>
      <c r="C377" s="391" t="s">
        <v>49</v>
      </c>
      <c r="D377" s="79" t="s">
        <v>199</v>
      </c>
      <c r="E377" s="86">
        <v>12</v>
      </c>
      <c r="F377" s="428">
        <v>10416</v>
      </c>
      <c r="G377" s="389">
        <f>$E377*F377</f>
        <v>124992</v>
      </c>
      <c r="H377" s="390"/>
      <c r="I377" s="103">
        <f>$F377*H377</f>
        <v>0</v>
      </c>
      <c r="J377" s="462" t="s">
        <v>203</v>
      </c>
      <c r="K377" s="463"/>
      <c r="L377" s="31"/>
      <c r="M377" s="31"/>
      <c r="N377" s="31"/>
      <c r="O377" s="31"/>
      <c r="P377" s="31"/>
      <c r="Q377" s="31"/>
    </row>
    <row r="378" spans="1:17" hidden="1">
      <c r="A378" s="83"/>
      <c r="B378" s="84"/>
      <c r="C378" s="391"/>
      <c r="D378" s="79"/>
      <c r="E378" s="86"/>
      <c r="F378" s="428">
        <v>0</v>
      </c>
      <c r="G378" s="389"/>
      <c r="H378" s="390"/>
      <c r="I378" s="103"/>
      <c r="J378" s="48"/>
      <c r="K378" s="47"/>
      <c r="L378" s="31"/>
      <c r="M378" s="31"/>
      <c r="N378" s="31"/>
      <c r="O378" s="31"/>
      <c r="P378" s="31"/>
      <c r="Q378" s="31"/>
    </row>
    <row r="379" spans="1:17" hidden="1">
      <c r="A379" s="83" t="s">
        <v>204</v>
      </c>
      <c r="B379" s="84"/>
      <c r="C379" s="391" t="s">
        <v>52</v>
      </c>
      <c r="D379" s="79" t="s">
        <v>199</v>
      </c>
      <c r="E379" s="86">
        <v>12</v>
      </c>
      <c r="F379" s="428">
        <v>0</v>
      </c>
      <c r="G379" s="389">
        <f>$E379*F379</f>
        <v>0</v>
      </c>
      <c r="H379" s="390"/>
      <c r="I379" s="103">
        <f>$F379*H379</f>
        <v>0</v>
      </c>
      <c r="J379" s="48"/>
      <c r="K379" s="47"/>
      <c r="L379" s="31"/>
      <c r="M379" s="31"/>
      <c r="N379" s="31"/>
      <c r="O379" s="31"/>
      <c r="P379" s="31"/>
      <c r="Q379" s="31"/>
    </row>
    <row r="380" spans="1:17" hidden="1">
      <c r="A380" s="83"/>
      <c r="B380" s="84"/>
      <c r="C380" s="391"/>
      <c r="D380" s="79"/>
      <c r="E380" s="86"/>
      <c r="F380" s="428">
        <v>0</v>
      </c>
      <c r="G380" s="389"/>
      <c r="H380" s="390"/>
      <c r="I380" s="103"/>
      <c r="J380" s="48"/>
      <c r="K380" s="47"/>
      <c r="L380" s="31"/>
      <c r="M380" s="31"/>
      <c r="N380" s="31"/>
      <c r="O380" s="31"/>
      <c r="P380" s="31"/>
      <c r="Q380" s="31"/>
    </row>
    <row r="381" spans="1:17" hidden="1">
      <c r="A381" s="83" t="s">
        <v>205</v>
      </c>
      <c r="B381" s="84"/>
      <c r="C381" s="391" t="s">
        <v>54</v>
      </c>
      <c r="D381" s="79" t="s">
        <v>199</v>
      </c>
      <c r="E381" s="86">
        <v>12</v>
      </c>
      <c r="F381" s="428">
        <v>0</v>
      </c>
      <c r="G381" s="389">
        <f>$E381*F381</f>
        <v>0</v>
      </c>
      <c r="H381" s="390"/>
      <c r="I381" s="103">
        <f>$F381*H381</f>
        <v>0</v>
      </c>
      <c r="J381" s="48"/>
      <c r="K381" s="47"/>
      <c r="L381" s="31"/>
      <c r="M381" s="31"/>
      <c r="N381" s="31"/>
      <c r="O381" s="31"/>
      <c r="P381" s="31"/>
      <c r="Q381" s="31"/>
    </row>
    <row r="382" spans="1:17" hidden="1">
      <c r="A382" s="83"/>
      <c r="B382" s="84"/>
      <c r="C382" s="391"/>
      <c r="D382" s="79"/>
      <c r="E382" s="86"/>
      <c r="F382" s="428">
        <v>0</v>
      </c>
      <c r="G382" s="389"/>
      <c r="H382" s="390"/>
      <c r="I382" s="103"/>
      <c r="J382" s="48"/>
      <c r="K382" s="47"/>
      <c r="L382" s="31"/>
      <c r="M382" s="31"/>
      <c r="N382" s="31"/>
      <c r="O382" s="31"/>
      <c r="P382" s="31"/>
      <c r="Q382" s="31"/>
    </row>
    <row r="383" spans="1:17" hidden="1">
      <c r="A383" s="83" t="s">
        <v>206</v>
      </c>
      <c r="B383" s="84"/>
      <c r="C383" s="391" t="s">
        <v>56</v>
      </c>
      <c r="D383" s="79" t="s">
        <v>199</v>
      </c>
      <c r="E383" s="86">
        <v>12</v>
      </c>
      <c r="F383" s="428">
        <v>0</v>
      </c>
      <c r="G383" s="389">
        <f>$E383*F383</f>
        <v>0</v>
      </c>
      <c r="H383" s="390"/>
      <c r="I383" s="103">
        <f>$F383*H383</f>
        <v>0</v>
      </c>
      <c r="J383" s="401" t="s">
        <v>3</v>
      </c>
      <c r="K383" s="47"/>
      <c r="L383" s="31"/>
      <c r="M383" s="31"/>
      <c r="N383" s="31"/>
      <c r="O383" s="31"/>
      <c r="P383" s="31"/>
      <c r="Q383" s="31"/>
    </row>
    <row r="384" spans="1:17" hidden="1">
      <c r="A384" s="83"/>
      <c r="B384" s="84"/>
      <c r="C384" s="397"/>
      <c r="D384" s="79"/>
      <c r="E384" s="86"/>
      <c r="F384" s="428">
        <v>0</v>
      </c>
      <c r="G384" s="389"/>
      <c r="H384" s="390"/>
      <c r="I384" s="103"/>
      <c r="J384" s="48"/>
      <c r="K384" s="47"/>
      <c r="L384" s="31"/>
      <c r="M384" s="31"/>
      <c r="N384" s="31"/>
      <c r="O384" s="31"/>
      <c r="P384" s="31"/>
      <c r="Q384" s="31"/>
    </row>
    <row r="385" spans="1:17" hidden="1">
      <c r="A385" s="83"/>
      <c r="B385" s="84"/>
      <c r="C385" s="396" t="s">
        <v>156</v>
      </c>
      <c r="D385" s="79"/>
      <c r="E385" s="86"/>
      <c r="F385" s="428">
        <v>0</v>
      </c>
      <c r="G385" s="389"/>
      <c r="H385" s="390"/>
      <c r="I385" s="103"/>
      <c r="J385" s="48"/>
      <c r="K385" s="47"/>
      <c r="L385" s="31"/>
      <c r="M385" s="31"/>
      <c r="N385" s="31"/>
      <c r="O385" s="31"/>
      <c r="P385" s="31"/>
      <c r="Q385" s="31"/>
    </row>
    <row r="386" spans="1:17" hidden="1">
      <c r="A386" s="83"/>
      <c r="B386" s="84"/>
      <c r="C386" s="397"/>
      <c r="D386" s="79"/>
      <c r="E386" s="86"/>
      <c r="F386" s="428">
        <v>0</v>
      </c>
      <c r="G386" s="389"/>
      <c r="H386" s="390"/>
      <c r="I386" s="103"/>
      <c r="J386" s="48"/>
      <c r="K386" s="47"/>
      <c r="L386" s="31"/>
      <c r="M386" s="31"/>
      <c r="N386" s="31"/>
      <c r="O386" s="31"/>
      <c r="P386" s="31"/>
      <c r="Q386" s="31"/>
    </row>
    <row r="387" spans="1:17" hidden="1">
      <c r="A387" s="83"/>
      <c r="B387" s="84"/>
      <c r="C387" s="396" t="s">
        <v>58</v>
      </c>
      <c r="D387" s="79"/>
      <c r="E387" s="86"/>
      <c r="F387" s="428">
        <v>0</v>
      </c>
      <c r="G387" s="389"/>
      <c r="H387" s="390"/>
      <c r="I387" s="103"/>
      <c r="J387" s="48"/>
      <c r="K387" s="47"/>
      <c r="L387" s="31"/>
      <c r="M387" s="31"/>
      <c r="N387" s="31"/>
      <c r="O387" s="31"/>
      <c r="P387" s="31"/>
      <c r="Q387" s="31"/>
    </row>
    <row r="388" spans="1:17" hidden="1">
      <c r="A388" s="83"/>
      <c r="B388" s="84"/>
      <c r="C388" s="391"/>
      <c r="D388" s="79"/>
      <c r="E388" s="86"/>
      <c r="F388" s="428">
        <v>0</v>
      </c>
      <c r="G388" s="389"/>
      <c r="H388" s="390"/>
      <c r="I388" s="103"/>
      <c r="J388" s="48"/>
      <c r="K388" s="47"/>
      <c r="L388" s="31"/>
      <c r="M388" s="31"/>
      <c r="N388" s="31"/>
      <c r="O388" s="31"/>
      <c r="P388" s="31"/>
      <c r="Q388" s="31"/>
    </row>
    <row r="389" spans="1:17" hidden="1">
      <c r="A389" s="83" t="s">
        <v>207</v>
      </c>
      <c r="B389" s="84"/>
      <c r="C389" s="391" t="s">
        <v>60</v>
      </c>
      <c r="D389" s="79" t="s">
        <v>199</v>
      </c>
      <c r="E389" s="86">
        <v>12</v>
      </c>
      <c r="F389" s="428">
        <v>0</v>
      </c>
      <c r="G389" s="389">
        <f>$E389*F389</f>
        <v>0</v>
      </c>
      <c r="H389" s="390"/>
      <c r="I389" s="103">
        <f>$F389*H389</f>
        <v>0</v>
      </c>
      <c r="J389" s="48"/>
      <c r="K389" s="47"/>
      <c r="L389" s="31"/>
      <c r="M389" s="31"/>
      <c r="N389" s="31"/>
      <c r="O389" s="31"/>
      <c r="P389" s="31"/>
      <c r="Q389" s="31"/>
    </row>
    <row r="390" spans="1:17" hidden="1">
      <c r="A390" s="83"/>
      <c r="B390" s="84"/>
      <c r="C390" s="391"/>
      <c r="D390" s="79"/>
      <c r="E390" s="86"/>
      <c r="F390" s="428">
        <v>0</v>
      </c>
      <c r="G390" s="389"/>
      <c r="H390" s="390"/>
      <c r="I390" s="103"/>
      <c r="J390" s="48"/>
      <c r="K390" s="47"/>
      <c r="L390" s="31"/>
      <c r="M390" s="31"/>
      <c r="N390" s="31"/>
      <c r="O390" s="31"/>
      <c r="P390" s="31"/>
      <c r="Q390" s="31"/>
    </row>
    <row r="391" spans="1:17" hidden="1">
      <c r="A391" s="83" t="s">
        <v>208</v>
      </c>
      <c r="B391" s="84"/>
      <c r="C391" s="391" t="s">
        <v>63</v>
      </c>
      <c r="D391" s="79" t="s">
        <v>199</v>
      </c>
      <c r="E391" s="86">
        <v>12</v>
      </c>
      <c r="F391" s="428">
        <v>0</v>
      </c>
      <c r="G391" s="389">
        <f>$E391*F391</f>
        <v>0</v>
      </c>
      <c r="H391" s="390"/>
      <c r="I391" s="103">
        <f>$F391*H391</f>
        <v>0</v>
      </c>
      <c r="J391" s="48"/>
      <c r="K391" s="47"/>
      <c r="L391" s="31"/>
      <c r="M391" s="31"/>
      <c r="N391" s="31"/>
      <c r="O391" s="31"/>
      <c r="P391" s="31"/>
      <c r="Q391" s="31"/>
    </row>
    <row r="392" spans="1:17" hidden="1">
      <c r="A392" s="83"/>
      <c r="B392" s="84"/>
      <c r="C392" s="391"/>
      <c r="D392" s="79"/>
      <c r="E392" s="86"/>
      <c r="F392" s="428">
        <v>0</v>
      </c>
      <c r="G392" s="389"/>
      <c r="H392" s="390"/>
      <c r="I392" s="103"/>
      <c r="J392" s="48"/>
      <c r="K392" s="47"/>
      <c r="L392" s="31"/>
      <c r="M392" s="31"/>
      <c r="N392" s="31"/>
      <c r="O392" s="31"/>
      <c r="P392" s="31"/>
      <c r="Q392" s="31"/>
    </row>
    <row r="393" spans="1:17" hidden="1">
      <c r="A393" s="83" t="s">
        <v>209</v>
      </c>
      <c r="B393" s="84"/>
      <c r="C393" s="391" t="s">
        <v>66</v>
      </c>
      <c r="D393" s="79" t="s">
        <v>199</v>
      </c>
      <c r="E393" s="86">
        <v>12</v>
      </c>
      <c r="F393" s="428">
        <v>0</v>
      </c>
      <c r="G393" s="389">
        <f>$E393*F393</f>
        <v>0</v>
      </c>
      <c r="H393" s="390"/>
      <c r="I393" s="103">
        <f>$F393*H393</f>
        <v>0</v>
      </c>
      <c r="J393" s="48"/>
      <c r="K393" s="47"/>
      <c r="L393" s="31"/>
      <c r="M393" s="31"/>
      <c r="N393" s="31"/>
      <c r="O393" s="31"/>
      <c r="P393" s="31"/>
      <c r="Q393" s="31"/>
    </row>
    <row r="394" spans="1:17" hidden="1">
      <c r="A394" s="83"/>
      <c r="B394" s="84"/>
      <c r="C394" s="391"/>
      <c r="D394" s="79"/>
      <c r="E394" s="86"/>
      <c r="F394" s="428">
        <v>0</v>
      </c>
      <c r="G394" s="389"/>
      <c r="H394" s="390"/>
      <c r="I394" s="103"/>
      <c r="J394" s="48"/>
      <c r="K394" s="47"/>
      <c r="L394" s="31"/>
      <c r="M394" s="31"/>
      <c r="N394" s="31"/>
      <c r="O394" s="31"/>
      <c r="P394" s="31"/>
      <c r="Q394" s="31"/>
    </row>
    <row r="395" spans="1:17" hidden="1">
      <c r="A395" s="83" t="s">
        <v>210</v>
      </c>
      <c r="B395" s="84"/>
      <c r="C395" s="391" t="s">
        <v>68</v>
      </c>
      <c r="D395" s="79" t="s">
        <v>199</v>
      </c>
      <c r="E395" s="86">
        <v>12</v>
      </c>
      <c r="F395" s="428">
        <v>0</v>
      </c>
      <c r="G395" s="389">
        <f>$E395*F395</f>
        <v>0</v>
      </c>
      <c r="H395" s="390"/>
      <c r="I395" s="103">
        <f>$F395*H395</f>
        <v>0</v>
      </c>
      <c r="J395" s="48"/>
      <c r="K395" s="47"/>
      <c r="L395" s="31"/>
      <c r="M395" s="31"/>
      <c r="N395" s="31"/>
      <c r="O395" s="31"/>
      <c r="P395" s="31"/>
      <c r="Q395" s="31"/>
    </row>
    <row r="396" spans="1:17" hidden="1">
      <c r="A396" s="83"/>
      <c r="B396" s="84"/>
      <c r="C396" s="391"/>
      <c r="D396" s="79"/>
      <c r="E396" s="86"/>
      <c r="F396" s="428">
        <v>0</v>
      </c>
      <c r="G396" s="389"/>
      <c r="H396" s="390"/>
      <c r="I396" s="103"/>
      <c r="J396" s="48"/>
      <c r="K396" s="47"/>
      <c r="L396" s="31"/>
      <c r="M396" s="31"/>
      <c r="N396" s="31"/>
      <c r="O396" s="31"/>
      <c r="P396" s="31"/>
      <c r="Q396" s="31"/>
    </row>
    <row r="397" spans="1:17" hidden="1">
      <c r="A397" s="83" t="s">
        <v>211</v>
      </c>
      <c r="B397" s="84"/>
      <c r="C397" s="391" t="s">
        <v>70</v>
      </c>
      <c r="D397" s="79" t="s">
        <v>199</v>
      </c>
      <c r="E397" s="86">
        <v>12</v>
      </c>
      <c r="F397" s="428">
        <v>0</v>
      </c>
      <c r="G397" s="389">
        <f>$E397*F397</f>
        <v>0</v>
      </c>
      <c r="H397" s="390"/>
      <c r="I397" s="103">
        <f>$F397*H397</f>
        <v>0</v>
      </c>
      <c r="J397" s="48"/>
      <c r="K397" s="47"/>
      <c r="L397" s="31"/>
      <c r="M397" s="31"/>
      <c r="N397" s="31"/>
      <c r="O397" s="31"/>
      <c r="P397" s="31"/>
      <c r="Q397" s="31"/>
    </row>
    <row r="398" spans="1:17" hidden="1">
      <c r="A398" s="83"/>
      <c r="B398" s="84"/>
      <c r="C398" s="391"/>
      <c r="D398" s="79"/>
      <c r="E398" s="86"/>
      <c r="F398" s="428">
        <v>0</v>
      </c>
      <c r="G398" s="389"/>
      <c r="H398" s="390"/>
      <c r="I398" s="103"/>
      <c r="J398" s="48"/>
      <c r="K398" s="47"/>
      <c r="L398" s="31"/>
      <c r="M398" s="31"/>
      <c r="N398" s="31"/>
      <c r="O398" s="31"/>
      <c r="P398" s="31"/>
      <c r="Q398" s="31"/>
    </row>
    <row r="399" spans="1:17" hidden="1">
      <c r="A399" s="83" t="s">
        <v>212</v>
      </c>
      <c r="B399" s="84"/>
      <c r="C399" s="391" t="s">
        <v>72</v>
      </c>
      <c r="D399" s="79" t="s">
        <v>199</v>
      </c>
      <c r="E399" s="86">
        <v>12</v>
      </c>
      <c r="F399" s="428">
        <v>0</v>
      </c>
      <c r="G399" s="389">
        <f>$E399*F399</f>
        <v>0</v>
      </c>
      <c r="H399" s="390"/>
      <c r="I399" s="103">
        <f>$F399*H399</f>
        <v>0</v>
      </c>
      <c r="J399" s="48"/>
      <c r="K399" s="47"/>
      <c r="L399" s="31"/>
      <c r="M399" s="31"/>
      <c r="N399" s="31"/>
      <c r="O399" s="31"/>
      <c r="P399" s="31"/>
      <c r="Q399" s="31"/>
    </row>
    <row r="400" spans="1:17" hidden="1">
      <c r="A400" s="83"/>
      <c r="B400" s="84"/>
      <c r="C400" s="391"/>
      <c r="D400" s="79"/>
      <c r="E400" s="86"/>
      <c r="F400" s="428">
        <v>0</v>
      </c>
      <c r="G400" s="389"/>
      <c r="H400" s="390"/>
      <c r="I400" s="103"/>
      <c r="J400" s="48"/>
      <c r="K400" s="47"/>
      <c r="L400" s="31"/>
      <c r="M400" s="31"/>
      <c r="N400" s="31"/>
      <c r="O400" s="31"/>
      <c r="P400" s="31"/>
      <c r="Q400" s="31"/>
    </row>
    <row r="401" spans="1:17" ht="25">
      <c r="A401" s="83" t="s">
        <v>213</v>
      </c>
      <c r="B401" s="84"/>
      <c r="C401" s="391" t="s">
        <v>74</v>
      </c>
      <c r="D401" s="79" t="s">
        <v>199</v>
      </c>
      <c r="E401" s="86">
        <v>12</v>
      </c>
      <c r="F401" s="428">
        <v>11718</v>
      </c>
      <c r="G401" s="389">
        <f>$E401*F401</f>
        <v>140616</v>
      </c>
      <c r="H401" s="390"/>
      <c r="I401" s="103">
        <f>$F401*H401</f>
        <v>0</v>
      </c>
      <c r="J401" s="462" t="s">
        <v>214</v>
      </c>
      <c r="K401" s="463"/>
      <c r="L401" s="31"/>
      <c r="M401" s="31"/>
      <c r="N401" s="31"/>
      <c r="O401" s="31"/>
      <c r="P401" s="31"/>
      <c r="Q401" s="31"/>
    </row>
    <row r="402" spans="1:17" hidden="1">
      <c r="A402" s="83"/>
      <c r="B402" s="84"/>
      <c r="C402" s="391"/>
      <c r="D402" s="79"/>
      <c r="E402" s="86"/>
      <c r="F402" s="428">
        <v>0</v>
      </c>
      <c r="G402" s="389"/>
      <c r="H402" s="390"/>
      <c r="I402" s="103"/>
      <c r="J402" s="402"/>
      <c r="K402" s="403"/>
      <c r="L402" s="31"/>
      <c r="M402" s="31"/>
      <c r="N402" s="31"/>
      <c r="O402" s="31"/>
      <c r="P402" s="31"/>
      <c r="Q402" s="31"/>
    </row>
    <row r="403" spans="1:17" s="55" customFormat="1">
      <c r="A403" s="200" t="s">
        <v>7</v>
      </c>
      <c r="B403" s="201"/>
      <c r="C403" s="412" t="s">
        <v>215</v>
      </c>
      <c r="D403" s="202" t="s">
        <v>199</v>
      </c>
      <c r="E403" s="203">
        <v>12</v>
      </c>
      <c r="F403" s="231">
        <v>11179.840000000002</v>
      </c>
      <c r="G403" s="413">
        <f>F403*E403</f>
        <v>134158.08000000002</v>
      </c>
      <c r="H403" s="414"/>
      <c r="I403" s="204">
        <v>0</v>
      </c>
      <c r="J403" s="415"/>
      <c r="K403" s="416"/>
    </row>
    <row r="404" spans="1:17" hidden="1">
      <c r="A404" s="83"/>
      <c r="B404" s="84"/>
      <c r="C404" s="391"/>
      <c r="D404" s="79"/>
      <c r="E404" s="86"/>
      <c r="F404" s="428">
        <v>0</v>
      </c>
      <c r="G404" s="389"/>
      <c r="H404" s="390"/>
      <c r="I404" s="103"/>
      <c r="J404" s="48"/>
      <c r="K404" s="47"/>
      <c r="L404" s="31"/>
      <c r="M404" s="31"/>
      <c r="N404" s="31"/>
      <c r="O404" s="31"/>
      <c r="P404" s="31"/>
      <c r="Q404" s="31"/>
    </row>
    <row r="405" spans="1:17" hidden="1">
      <c r="A405" s="83" t="s">
        <v>216</v>
      </c>
      <c r="B405" s="84"/>
      <c r="C405" s="391" t="s">
        <v>165</v>
      </c>
      <c r="D405" s="79" t="s">
        <v>199</v>
      </c>
      <c r="E405" s="86">
        <v>12</v>
      </c>
      <c r="F405" s="428">
        <v>0</v>
      </c>
      <c r="G405" s="389">
        <f>$E405*F405</f>
        <v>0</v>
      </c>
      <c r="H405" s="390"/>
      <c r="I405" s="103">
        <f>$F405*H405</f>
        <v>0</v>
      </c>
      <c r="J405" s="401" t="s">
        <v>3</v>
      </c>
      <c r="K405" s="47"/>
      <c r="L405" s="31"/>
      <c r="M405" s="31"/>
      <c r="N405" s="31"/>
      <c r="O405" s="31"/>
      <c r="P405" s="31"/>
      <c r="Q405" s="31"/>
    </row>
    <row r="406" spans="1:17" hidden="1">
      <c r="A406" s="83"/>
      <c r="B406" s="84"/>
      <c r="C406" s="391"/>
      <c r="D406" s="79"/>
      <c r="E406" s="86"/>
      <c r="F406" s="428">
        <v>0</v>
      </c>
      <c r="G406" s="389"/>
      <c r="H406" s="390"/>
      <c r="I406" s="103"/>
      <c r="J406" s="48"/>
      <c r="K406" s="47"/>
      <c r="L406" s="31"/>
      <c r="M406" s="31"/>
      <c r="N406" s="31"/>
      <c r="O406" s="31"/>
      <c r="P406" s="31"/>
      <c r="Q406" s="31"/>
    </row>
    <row r="407" spans="1:17" hidden="1">
      <c r="A407" s="83" t="s">
        <v>217</v>
      </c>
      <c r="B407" s="84"/>
      <c r="C407" s="391" t="s">
        <v>79</v>
      </c>
      <c r="D407" s="79" t="s">
        <v>199</v>
      </c>
      <c r="E407" s="86">
        <v>12</v>
      </c>
      <c r="F407" s="428">
        <v>0</v>
      </c>
      <c r="G407" s="389">
        <f>$E407*F407</f>
        <v>0</v>
      </c>
      <c r="H407" s="390"/>
      <c r="I407" s="103">
        <f>$F407*H407</f>
        <v>0</v>
      </c>
      <c r="J407" s="401" t="s">
        <v>3</v>
      </c>
      <c r="K407" s="47"/>
      <c r="L407" s="31"/>
      <c r="M407" s="31"/>
      <c r="N407" s="31"/>
      <c r="O407" s="31"/>
      <c r="P407" s="31"/>
      <c r="Q407" s="31"/>
    </row>
    <row r="408" spans="1:17" hidden="1">
      <c r="A408" s="83"/>
      <c r="B408" s="84"/>
      <c r="C408" s="391"/>
      <c r="D408" s="79"/>
      <c r="E408" s="86"/>
      <c r="F408" s="428">
        <v>0</v>
      </c>
      <c r="G408" s="389"/>
      <c r="H408" s="390"/>
      <c r="I408" s="103"/>
      <c r="J408" s="48"/>
      <c r="K408" s="47"/>
      <c r="L408" s="31"/>
      <c r="M408" s="31"/>
      <c r="N408" s="31"/>
      <c r="O408" s="31"/>
      <c r="P408" s="31"/>
      <c r="Q408" s="31"/>
    </row>
    <row r="409" spans="1:17" hidden="1">
      <c r="A409" s="83" t="s">
        <v>218</v>
      </c>
      <c r="B409" s="84"/>
      <c r="C409" s="391" t="s">
        <v>82</v>
      </c>
      <c r="D409" s="79" t="s">
        <v>199</v>
      </c>
      <c r="E409" s="86">
        <v>12</v>
      </c>
      <c r="F409" s="428">
        <v>0</v>
      </c>
      <c r="G409" s="389">
        <f>$E409*F409</f>
        <v>0</v>
      </c>
      <c r="H409" s="390"/>
      <c r="I409" s="103">
        <f>$F409*H409</f>
        <v>0</v>
      </c>
      <c r="J409" s="462" t="s">
        <v>3</v>
      </c>
      <c r="K409" s="463"/>
      <c r="L409" s="31"/>
      <c r="M409" s="31"/>
      <c r="N409" s="31"/>
      <c r="O409" s="31"/>
      <c r="P409" s="31"/>
      <c r="Q409" s="31"/>
    </row>
    <row r="410" spans="1:17">
      <c r="A410" s="83"/>
      <c r="B410" s="84"/>
      <c r="C410" s="391"/>
      <c r="D410" s="79"/>
      <c r="E410" s="86"/>
      <c r="F410" s="428">
        <v>0</v>
      </c>
      <c r="G410" s="389"/>
      <c r="H410" s="390"/>
      <c r="I410" s="103"/>
      <c r="J410" s="48"/>
      <c r="K410" s="47"/>
      <c r="L410" s="31"/>
      <c r="M410" s="31"/>
      <c r="N410" s="31"/>
      <c r="O410" s="31"/>
      <c r="P410" s="31"/>
      <c r="Q410" s="31"/>
    </row>
    <row r="411" spans="1:17">
      <c r="A411" s="83"/>
      <c r="B411" s="84"/>
      <c r="C411" s="396" t="s">
        <v>83</v>
      </c>
      <c r="D411" s="79"/>
      <c r="E411" s="86"/>
      <c r="F411" s="428">
        <v>0</v>
      </c>
      <c r="G411" s="389"/>
      <c r="H411" s="390"/>
      <c r="I411" s="103"/>
      <c r="J411" s="48"/>
      <c r="K411" s="47"/>
      <c r="L411" s="31"/>
      <c r="M411" s="31"/>
      <c r="N411" s="31"/>
      <c r="O411" s="31"/>
      <c r="P411" s="31"/>
      <c r="Q411" s="31"/>
    </row>
    <row r="412" spans="1:17">
      <c r="A412" s="83"/>
      <c r="B412" s="84"/>
      <c r="C412" s="391"/>
      <c r="D412" s="79"/>
      <c r="E412" s="86"/>
      <c r="F412" s="428">
        <v>0</v>
      </c>
      <c r="G412" s="389"/>
      <c r="H412" s="390"/>
      <c r="I412" s="103"/>
      <c r="J412" s="48"/>
      <c r="K412" s="47"/>
      <c r="L412" s="31"/>
      <c r="M412" s="31"/>
      <c r="N412" s="31"/>
      <c r="O412" s="31"/>
      <c r="P412" s="31"/>
      <c r="Q412" s="31"/>
    </row>
    <row r="413" spans="1:17">
      <c r="A413" s="83" t="s">
        <v>219</v>
      </c>
      <c r="B413" s="84"/>
      <c r="C413" s="391" t="s">
        <v>85</v>
      </c>
      <c r="D413" s="79" t="s">
        <v>199</v>
      </c>
      <c r="E413" s="86">
        <v>12</v>
      </c>
      <c r="F413" s="428">
        <v>7595</v>
      </c>
      <c r="G413" s="389">
        <f>$E413*F413</f>
        <v>91140</v>
      </c>
      <c r="H413" s="390"/>
      <c r="I413" s="103">
        <f>$F413*H413</f>
        <v>0</v>
      </c>
      <c r="J413" s="401" t="s">
        <v>220</v>
      </c>
      <c r="K413" s="47"/>
      <c r="L413" s="31"/>
      <c r="M413" s="31"/>
      <c r="N413" s="31"/>
      <c r="O413" s="31"/>
      <c r="P413" s="31"/>
      <c r="Q413" s="31"/>
    </row>
    <row r="414" spans="1:17" hidden="1">
      <c r="A414" s="83"/>
      <c r="B414" s="84"/>
      <c r="C414" s="391"/>
      <c r="D414" s="79"/>
      <c r="E414" s="86"/>
      <c r="F414" s="428">
        <v>0</v>
      </c>
      <c r="G414" s="389"/>
      <c r="H414" s="390"/>
      <c r="I414" s="103"/>
      <c r="J414" s="48"/>
      <c r="K414" s="47"/>
      <c r="L414" s="31"/>
      <c r="M414" s="31"/>
      <c r="N414" s="31"/>
      <c r="O414" s="31"/>
      <c r="P414" s="31"/>
      <c r="Q414" s="31"/>
    </row>
    <row r="415" spans="1:17" s="381" customFormat="1" hidden="1">
      <c r="A415" s="83" t="s">
        <v>221</v>
      </c>
      <c r="B415" s="84"/>
      <c r="C415" s="391" t="s">
        <v>88</v>
      </c>
      <c r="D415" s="79" t="s">
        <v>199</v>
      </c>
      <c r="E415" s="86">
        <v>12</v>
      </c>
      <c r="F415" s="428">
        <v>0</v>
      </c>
      <c r="G415" s="389">
        <f>$E415*F415</f>
        <v>0</v>
      </c>
      <c r="H415" s="390"/>
      <c r="I415" s="103">
        <f>$F415*H415</f>
        <v>0</v>
      </c>
      <c r="J415" s="405" t="s">
        <v>222</v>
      </c>
      <c r="K415" s="406"/>
      <c r="L415" s="31"/>
      <c r="M415" s="31"/>
      <c r="N415" s="31"/>
      <c r="O415" s="31"/>
      <c r="P415" s="31"/>
      <c r="Q415" s="31"/>
    </row>
    <row r="416" spans="1:17" hidden="1">
      <c r="A416" s="83"/>
      <c r="B416" s="84"/>
      <c r="C416" s="391"/>
      <c r="D416" s="79"/>
      <c r="E416" s="86"/>
      <c r="F416" s="428">
        <v>0</v>
      </c>
      <c r="G416" s="389"/>
      <c r="H416" s="390"/>
      <c r="I416" s="103"/>
      <c r="J416" s="48"/>
      <c r="K416" s="47"/>
      <c r="L416" s="31"/>
      <c r="M416" s="31"/>
      <c r="N416" s="31"/>
      <c r="O416" s="31"/>
      <c r="P416" s="31"/>
      <c r="Q416" s="31"/>
    </row>
    <row r="417" spans="1:17" hidden="1">
      <c r="A417" s="83" t="s">
        <v>223</v>
      </c>
      <c r="B417" s="84"/>
      <c r="C417" s="391" t="s">
        <v>91</v>
      </c>
      <c r="D417" s="79" t="s">
        <v>199</v>
      </c>
      <c r="E417" s="86">
        <v>12</v>
      </c>
      <c r="F417" s="428">
        <v>0</v>
      </c>
      <c r="G417" s="389">
        <f>$E417*F417</f>
        <v>0</v>
      </c>
      <c r="H417" s="390"/>
      <c r="I417" s="103">
        <f>$F417*H417</f>
        <v>0</v>
      </c>
      <c r="J417" s="401" t="s">
        <v>3</v>
      </c>
      <c r="K417" s="47"/>
      <c r="L417" s="31"/>
      <c r="M417" s="31"/>
      <c r="N417" s="31"/>
      <c r="O417" s="31"/>
      <c r="P417" s="31"/>
      <c r="Q417" s="31"/>
    </row>
    <row r="418" spans="1:17" hidden="1">
      <c r="A418" s="83"/>
      <c r="B418" s="84"/>
      <c r="C418" s="391"/>
      <c r="D418" s="79"/>
      <c r="E418" s="86"/>
      <c r="F418" s="428">
        <v>0</v>
      </c>
      <c r="G418" s="389"/>
      <c r="H418" s="390"/>
      <c r="I418" s="103"/>
      <c r="J418" s="48"/>
      <c r="K418" s="47"/>
      <c r="L418" s="31"/>
      <c r="M418" s="31"/>
      <c r="N418" s="31"/>
      <c r="O418" s="31"/>
      <c r="P418" s="31"/>
      <c r="Q418" s="31"/>
    </row>
    <row r="419" spans="1:17" hidden="1">
      <c r="A419" s="83" t="s">
        <v>224</v>
      </c>
      <c r="B419" s="84"/>
      <c r="C419" s="391" t="s">
        <v>88</v>
      </c>
      <c r="D419" s="79" t="s">
        <v>199</v>
      </c>
      <c r="E419" s="86">
        <v>12</v>
      </c>
      <c r="F419" s="428">
        <v>0</v>
      </c>
      <c r="G419" s="389">
        <f>$E419*F419</f>
        <v>0</v>
      </c>
      <c r="H419" s="390"/>
      <c r="I419" s="103">
        <f>$F419*H419</f>
        <v>0</v>
      </c>
      <c r="J419" s="48"/>
      <c r="K419" s="47"/>
      <c r="L419" s="31"/>
      <c r="M419" s="31"/>
      <c r="N419" s="31"/>
      <c r="O419" s="31"/>
      <c r="P419" s="31"/>
      <c r="Q419" s="31"/>
    </row>
    <row r="420" spans="1:17" hidden="1">
      <c r="A420" s="83"/>
      <c r="B420" s="84"/>
      <c r="C420" s="391"/>
      <c r="D420" s="79"/>
      <c r="E420" s="86"/>
      <c r="F420" s="428">
        <v>0</v>
      </c>
      <c r="G420" s="389"/>
      <c r="H420" s="390"/>
      <c r="I420" s="103"/>
      <c r="J420" s="48"/>
      <c r="K420" s="47"/>
      <c r="L420" s="31"/>
      <c r="M420" s="31"/>
      <c r="N420" s="31"/>
      <c r="O420" s="31"/>
      <c r="P420" s="31"/>
      <c r="Q420" s="31"/>
    </row>
    <row r="421" spans="1:17" hidden="1">
      <c r="A421" s="83" t="s">
        <v>225</v>
      </c>
      <c r="B421" s="84"/>
      <c r="C421" s="391" t="s">
        <v>91</v>
      </c>
      <c r="D421" s="79" t="s">
        <v>199</v>
      </c>
      <c r="E421" s="86">
        <v>12</v>
      </c>
      <c r="F421" s="428">
        <v>0</v>
      </c>
      <c r="G421" s="389">
        <f>$E421*F421</f>
        <v>0</v>
      </c>
      <c r="H421" s="390"/>
      <c r="I421" s="103">
        <f>$F421*H421</f>
        <v>0</v>
      </c>
      <c r="J421" s="48"/>
      <c r="K421" s="47"/>
      <c r="L421" s="31"/>
      <c r="M421" s="31"/>
      <c r="N421" s="31"/>
      <c r="O421" s="31"/>
      <c r="P421" s="31"/>
      <c r="Q421" s="31"/>
    </row>
    <row r="422" spans="1:17" hidden="1">
      <c r="A422" s="83"/>
      <c r="B422" s="84"/>
      <c r="C422" s="391"/>
      <c r="D422" s="79"/>
      <c r="E422" s="86"/>
      <c r="F422" s="428">
        <v>0</v>
      </c>
      <c r="G422" s="389"/>
      <c r="H422" s="390"/>
      <c r="I422" s="103"/>
      <c r="J422" s="48"/>
      <c r="K422" s="47"/>
      <c r="L422" s="31"/>
      <c r="M422" s="31"/>
      <c r="N422" s="31"/>
      <c r="O422" s="31"/>
      <c r="P422" s="31"/>
      <c r="Q422" s="31"/>
    </row>
    <row r="423" spans="1:17" hidden="1">
      <c r="A423" s="83" t="s">
        <v>226</v>
      </c>
      <c r="B423" s="84"/>
      <c r="C423" s="391" t="s">
        <v>96</v>
      </c>
      <c r="D423" s="79" t="s">
        <v>199</v>
      </c>
      <c r="E423" s="86">
        <v>12</v>
      </c>
      <c r="F423" s="428">
        <v>0</v>
      </c>
      <c r="G423" s="389">
        <f>$E423*F423</f>
        <v>0</v>
      </c>
      <c r="H423" s="390"/>
      <c r="I423" s="103">
        <f>$F423*H423</f>
        <v>0</v>
      </c>
      <c r="J423" s="48"/>
      <c r="K423" s="47"/>
      <c r="L423" s="31"/>
      <c r="M423" s="31"/>
      <c r="N423" s="31"/>
      <c r="O423" s="31"/>
      <c r="P423" s="31"/>
      <c r="Q423" s="31"/>
    </row>
    <row r="424" spans="1:17" hidden="1">
      <c r="A424" s="83"/>
      <c r="B424" s="84"/>
      <c r="C424" s="391"/>
      <c r="D424" s="79"/>
      <c r="E424" s="86"/>
      <c r="F424" s="428">
        <v>0</v>
      </c>
      <c r="G424" s="389"/>
      <c r="H424" s="390"/>
      <c r="I424" s="103"/>
      <c r="J424" s="48"/>
      <c r="K424" s="47"/>
      <c r="L424" s="31"/>
      <c r="M424" s="31"/>
      <c r="N424" s="31"/>
      <c r="O424" s="31"/>
      <c r="P424" s="31"/>
      <c r="Q424" s="31"/>
    </row>
    <row r="425" spans="1:17" s="381" customFormat="1" hidden="1">
      <c r="A425" s="83" t="s">
        <v>227</v>
      </c>
      <c r="B425" s="84"/>
      <c r="C425" s="391" t="s">
        <v>99</v>
      </c>
      <c r="D425" s="79" t="s">
        <v>199</v>
      </c>
      <c r="E425" s="86">
        <v>12</v>
      </c>
      <c r="F425" s="428">
        <v>0</v>
      </c>
      <c r="G425" s="389">
        <f>$E425*F425</f>
        <v>0</v>
      </c>
      <c r="H425" s="390"/>
      <c r="I425" s="103">
        <f>$F425*H425</f>
        <v>0</v>
      </c>
      <c r="J425" s="405" t="s">
        <v>228</v>
      </c>
      <c r="K425" s="406"/>
      <c r="L425" s="31"/>
      <c r="M425" s="31"/>
      <c r="N425" s="31"/>
      <c r="O425" s="31"/>
      <c r="P425" s="31"/>
      <c r="Q425" s="31"/>
    </row>
    <row r="426" spans="1:17" hidden="1">
      <c r="A426" s="83"/>
      <c r="B426" s="84"/>
      <c r="C426" s="391"/>
      <c r="D426" s="79"/>
      <c r="E426" s="86"/>
      <c r="F426" s="428">
        <v>0</v>
      </c>
      <c r="G426" s="389"/>
      <c r="H426" s="390"/>
      <c r="I426" s="103"/>
      <c r="J426" s="48"/>
      <c r="K426" s="47"/>
      <c r="L426" s="31"/>
      <c r="M426" s="31"/>
      <c r="N426" s="31"/>
      <c r="O426" s="31"/>
      <c r="P426" s="31"/>
      <c r="Q426" s="31"/>
    </row>
    <row r="427" spans="1:17" hidden="1">
      <c r="A427" s="83" t="s">
        <v>229</v>
      </c>
      <c r="B427" s="84"/>
      <c r="C427" s="391" t="s">
        <v>230</v>
      </c>
      <c r="D427" s="79" t="s">
        <v>199</v>
      </c>
      <c r="E427" s="86">
        <v>12</v>
      </c>
      <c r="F427" s="428">
        <v>0</v>
      </c>
      <c r="G427" s="389">
        <f>$E427*F427</f>
        <v>0</v>
      </c>
      <c r="H427" s="390"/>
      <c r="I427" s="103">
        <f>$F427*H427</f>
        <v>0</v>
      </c>
      <c r="J427" s="401" t="s">
        <v>3</v>
      </c>
      <c r="K427" s="47"/>
      <c r="L427" s="31"/>
      <c r="M427" s="31"/>
      <c r="N427" s="31"/>
      <c r="O427" s="31"/>
      <c r="P427" s="31"/>
      <c r="Q427" s="31"/>
    </row>
    <row r="428" spans="1:17">
      <c r="A428" s="83"/>
      <c r="B428" s="84"/>
      <c r="C428" s="391"/>
      <c r="D428" s="79"/>
      <c r="E428" s="86"/>
      <c r="F428" s="428">
        <v>0</v>
      </c>
      <c r="G428" s="389"/>
      <c r="H428" s="390"/>
      <c r="I428" s="103"/>
      <c r="J428" s="401"/>
      <c r="K428" s="47"/>
      <c r="L428" s="31"/>
      <c r="M428" s="31"/>
      <c r="N428" s="31"/>
      <c r="O428" s="31"/>
      <c r="P428" s="31"/>
      <c r="Q428" s="31"/>
    </row>
    <row r="429" spans="1:17">
      <c r="A429" s="200" t="s">
        <v>7</v>
      </c>
      <c r="B429" s="201"/>
      <c r="C429" s="412" t="s">
        <v>231</v>
      </c>
      <c r="D429" s="202" t="s">
        <v>232</v>
      </c>
      <c r="E429" s="203">
        <v>12</v>
      </c>
      <c r="F429" s="231">
        <v>1822.8</v>
      </c>
      <c r="G429" s="413"/>
      <c r="H429" s="414"/>
      <c r="I429" s="204">
        <f>F429*H429</f>
        <v>0</v>
      </c>
      <c r="J429" s="401"/>
      <c r="K429" s="47"/>
      <c r="L429" s="31"/>
      <c r="M429" s="31"/>
      <c r="N429" s="31"/>
      <c r="O429" s="31"/>
      <c r="P429" s="31"/>
      <c r="Q429" s="31"/>
    </row>
    <row r="430" spans="1:17">
      <c r="A430" s="83"/>
      <c r="B430" s="84"/>
      <c r="C430" s="391"/>
      <c r="D430" s="79"/>
      <c r="E430" s="86"/>
      <c r="F430" s="428">
        <v>0</v>
      </c>
      <c r="G430" s="389"/>
      <c r="H430" s="390"/>
      <c r="I430" s="103"/>
      <c r="J430" s="401"/>
      <c r="K430" s="47"/>
      <c r="L430" s="31"/>
      <c r="M430" s="31"/>
      <c r="N430" s="31"/>
      <c r="O430" s="31"/>
      <c r="P430" s="31"/>
      <c r="Q430" s="31"/>
    </row>
    <row r="431" spans="1:17">
      <c r="A431" s="200" t="s">
        <v>7</v>
      </c>
      <c r="B431" s="201"/>
      <c r="C431" s="412" t="s">
        <v>233</v>
      </c>
      <c r="D431" s="202" t="s">
        <v>232</v>
      </c>
      <c r="E431" s="203">
        <v>12</v>
      </c>
      <c r="F431" s="231">
        <v>3645.6</v>
      </c>
      <c r="G431" s="413"/>
      <c r="H431" s="414"/>
      <c r="I431" s="204">
        <f>F431*H431</f>
        <v>0</v>
      </c>
      <c r="J431" s="401"/>
      <c r="K431" s="47"/>
      <c r="L431" s="31"/>
      <c r="M431" s="31"/>
      <c r="N431" s="31"/>
      <c r="O431" s="31"/>
      <c r="P431" s="31"/>
      <c r="Q431" s="31"/>
    </row>
    <row r="432" spans="1:17" hidden="1">
      <c r="A432" s="83"/>
      <c r="B432" s="84"/>
      <c r="C432" s="391"/>
      <c r="D432" s="79"/>
      <c r="E432" s="86"/>
      <c r="F432" s="428">
        <v>0</v>
      </c>
      <c r="G432" s="389"/>
      <c r="H432" s="390"/>
      <c r="I432" s="103"/>
      <c r="J432" s="401"/>
      <c r="K432" s="47"/>
      <c r="L432" s="31"/>
      <c r="M432" s="31"/>
      <c r="N432" s="31"/>
      <c r="O432" s="31"/>
      <c r="P432" s="31"/>
      <c r="Q432" s="31"/>
    </row>
    <row r="433" spans="1:17" hidden="1">
      <c r="A433" s="83"/>
      <c r="B433" s="84"/>
      <c r="C433" s="391"/>
      <c r="D433" s="79"/>
      <c r="E433" s="86"/>
      <c r="F433" s="428">
        <v>0</v>
      </c>
      <c r="G433" s="389"/>
      <c r="H433" s="390"/>
      <c r="I433" s="103"/>
      <c r="J433" s="48"/>
      <c r="K433" s="47"/>
      <c r="L433" s="31"/>
      <c r="M433" s="31"/>
      <c r="N433" s="31"/>
      <c r="O433" s="31"/>
      <c r="P433" s="31"/>
      <c r="Q433" s="31"/>
    </row>
    <row r="434" spans="1:17" hidden="1">
      <c r="A434" s="83"/>
      <c r="B434" s="84"/>
      <c r="C434" s="396" t="s">
        <v>102</v>
      </c>
      <c r="D434" s="79"/>
      <c r="E434" s="86"/>
      <c r="F434" s="428">
        <v>0</v>
      </c>
      <c r="G434" s="389"/>
      <c r="H434" s="390"/>
      <c r="I434" s="103"/>
      <c r="J434" s="48"/>
      <c r="K434" s="47"/>
      <c r="L434" s="31"/>
      <c r="M434" s="31"/>
      <c r="N434" s="31"/>
      <c r="O434" s="31"/>
      <c r="P434" s="31"/>
      <c r="Q434" s="31"/>
    </row>
    <row r="435" spans="1:17" hidden="1">
      <c r="A435" s="83"/>
      <c r="B435" s="84"/>
      <c r="C435" s="391"/>
      <c r="D435" s="79"/>
      <c r="E435" s="86"/>
      <c r="F435" s="428">
        <v>0</v>
      </c>
      <c r="G435" s="389"/>
      <c r="H435" s="390"/>
      <c r="I435" s="103"/>
      <c r="J435" s="48"/>
      <c r="K435" s="47"/>
      <c r="L435" s="31"/>
      <c r="M435" s="31"/>
      <c r="N435" s="31"/>
      <c r="O435" s="31"/>
      <c r="P435" s="31"/>
      <c r="Q435" s="31"/>
    </row>
    <row r="436" spans="1:17" hidden="1">
      <c r="A436" s="83" t="s">
        <v>234</v>
      </c>
      <c r="B436" s="84"/>
      <c r="C436" s="391" t="s">
        <v>230</v>
      </c>
      <c r="D436" s="79" t="s">
        <v>199</v>
      </c>
      <c r="E436" s="86">
        <v>12</v>
      </c>
      <c r="F436" s="428">
        <v>0</v>
      </c>
      <c r="G436" s="389">
        <f>$E436*F436</f>
        <v>0</v>
      </c>
      <c r="H436" s="390"/>
      <c r="I436" s="103">
        <f>$F436*H436</f>
        <v>0</v>
      </c>
      <c r="J436" s="401" t="s">
        <v>3</v>
      </c>
      <c r="K436" s="47"/>
      <c r="L436" s="31"/>
      <c r="M436" s="31"/>
      <c r="N436" s="31"/>
      <c r="O436" s="31"/>
      <c r="P436" s="31"/>
      <c r="Q436" s="31"/>
    </row>
    <row r="437" spans="1:17">
      <c r="A437" s="83"/>
      <c r="B437" s="84"/>
      <c r="C437" s="391"/>
      <c r="D437" s="79"/>
      <c r="E437" s="86"/>
      <c r="F437" s="428"/>
      <c r="G437" s="389"/>
      <c r="H437" s="390"/>
      <c r="I437" s="103"/>
      <c r="J437" s="401"/>
      <c r="K437" s="47"/>
      <c r="L437" s="31"/>
      <c r="M437" s="31"/>
      <c r="N437" s="31"/>
      <c r="O437" s="31"/>
      <c r="P437" s="31"/>
      <c r="Q437" s="31"/>
    </row>
    <row r="438" spans="1:17">
      <c r="A438" s="83"/>
      <c r="B438" s="84"/>
      <c r="C438" s="391"/>
      <c r="D438" s="79"/>
      <c r="E438" s="86"/>
      <c r="F438" s="428">
        <v>0</v>
      </c>
      <c r="G438" s="389"/>
      <c r="H438" s="390"/>
      <c r="I438" s="103"/>
      <c r="J438" s="48"/>
      <c r="K438" s="47"/>
      <c r="L438" s="31"/>
      <c r="M438" s="31"/>
      <c r="N438" s="31"/>
      <c r="O438" s="31"/>
      <c r="P438" s="31"/>
      <c r="Q438" s="31"/>
    </row>
    <row r="439" spans="1:17">
      <c r="A439" s="83"/>
      <c r="B439" s="84"/>
      <c r="C439" s="396" t="s">
        <v>104</v>
      </c>
      <c r="D439" s="79"/>
      <c r="E439" s="86"/>
      <c r="F439" s="428">
        <v>0</v>
      </c>
      <c r="G439" s="389"/>
      <c r="H439" s="390"/>
      <c r="I439" s="103"/>
      <c r="J439" s="48"/>
      <c r="K439" s="47"/>
      <c r="L439" s="31"/>
      <c r="M439" s="31"/>
      <c r="N439" s="31"/>
      <c r="O439" s="31"/>
      <c r="P439" s="31"/>
      <c r="Q439" s="31"/>
    </row>
    <row r="440" spans="1:17">
      <c r="A440" s="83"/>
      <c r="B440" s="84"/>
      <c r="C440" s="391"/>
      <c r="D440" s="79"/>
      <c r="E440" s="86"/>
      <c r="F440" s="428">
        <v>0</v>
      </c>
      <c r="G440" s="389"/>
      <c r="H440" s="390"/>
      <c r="I440" s="103"/>
      <c r="J440" s="48"/>
      <c r="K440" s="47"/>
      <c r="L440" s="31"/>
      <c r="M440" s="31"/>
      <c r="N440" s="31"/>
      <c r="O440" s="31"/>
      <c r="P440" s="31"/>
      <c r="Q440" s="31"/>
    </row>
    <row r="441" spans="1:17">
      <c r="A441" s="83" t="s">
        <v>235</v>
      </c>
      <c r="B441" s="84"/>
      <c r="C441" s="391" t="s">
        <v>106</v>
      </c>
      <c r="D441" s="79" t="s">
        <v>199</v>
      </c>
      <c r="E441" s="86">
        <v>12</v>
      </c>
      <c r="F441" s="428">
        <v>1627.5</v>
      </c>
      <c r="G441" s="389">
        <f>$E441*F441</f>
        <v>19530</v>
      </c>
      <c r="H441" s="390"/>
      <c r="I441" s="103">
        <f>$F441*H441</f>
        <v>0</v>
      </c>
      <c r="J441" s="48"/>
      <c r="K441" s="47"/>
      <c r="L441" s="31"/>
      <c r="M441" s="31"/>
      <c r="N441" s="31"/>
      <c r="O441" s="31"/>
      <c r="P441" s="31"/>
      <c r="Q441" s="31"/>
    </row>
    <row r="442" spans="1:17" hidden="1">
      <c r="A442" s="83"/>
      <c r="B442" s="84"/>
      <c r="C442" s="391"/>
      <c r="D442" s="79"/>
      <c r="E442" s="86"/>
      <c r="F442" s="428">
        <v>0</v>
      </c>
      <c r="G442" s="389"/>
      <c r="H442" s="390"/>
      <c r="I442" s="103"/>
      <c r="J442" s="48"/>
      <c r="K442" s="47"/>
      <c r="L442" s="31"/>
      <c r="M442" s="31"/>
      <c r="N442" s="31"/>
      <c r="O442" s="31"/>
      <c r="P442" s="31"/>
      <c r="Q442" s="31"/>
    </row>
    <row r="443" spans="1:17" hidden="1">
      <c r="A443" s="83" t="s">
        <v>236</v>
      </c>
      <c r="B443" s="84"/>
      <c r="C443" s="391" t="s">
        <v>108</v>
      </c>
      <c r="D443" s="79" t="s">
        <v>199</v>
      </c>
      <c r="E443" s="86">
        <v>12</v>
      </c>
      <c r="F443" s="428">
        <v>0</v>
      </c>
      <c r="G443" s="389">
        <f>$E443*F443</f>
        <v>0</v>
      </c>
      <c r="H443" s="390"/>
      <c r="I443" s="103">
        <f>$F443*H443</f>
        <v>0</v>
      </c>
      <c r="J443" s="48"/>
      <c r="K443" s="47"/>
      <c r="L443" s="31"/>
      <c r="M443" s="31"/>
      <c r="N443" s="31"/>
      <c r="O443" s="31"/>
      <c r="P443" s="31"/>
      <c r="Q443" s="31"/>
    </row>
    <row r="444" spans="1:17" hidden="1">
      <c r="A444" s="83"/>
      <c r="B444" s="84"/>
      <c r="C444" s="391"/>
      <c r="D444" s="79"/>
      <c r="E444" s="86"/>
      <c r="F444" s="428">
        <v>0</v>
      </c>
      <c r="G444" s="389"/>
      <c r="H444" s="390"/>
      <c r="I444" s="103"/>
      <c r="J444" s="48"/>
      <c r="K444" s="47"/>
      <c r="L444" s="31"/>
      <c r="M444" s="31"/>
      <c r="N444" s="31"/>
      <c r="O444" s="31"/>
      <c r="P444" s="31"/>
      <c r="Q444" s="31"/>
    </row>
    <row r="445" spans="1:17" hidden="1">
      <c r="A445" s="83" t="s">
        <v>237</v>
      </c>
      <c r="B445" s="84"/>
      <c r="C445" s="391" t="s">
        <v>110</v>
      </c>
      <c r="D445" s="79" t="s">
        <v>199</v>
      </c>
      <c r="E445" s="86">
        <v>12</v>
      </c>
      <c r="F445" s="428">
        <v>0</v>
      </c>
      <c r="G445" s="389">
        <f>$E445*F445</f>
        <v>0</v>
      </c>
      <c r="H445" s="390"/>
      <c r="I445" s="103">
        <f>$F445*H445</f>
        <v>0</v>
      </c>
      <c r="J445" s="48"/>
      <c r="K445" s="47"/>
      <c r="L445" s="31"/>
      <c r="M445" s="31"/>
      <c r="N445" s="31"/>
      <c r="O445" s="31"/>
      <c r="P445" s="31"/>
      <c r="Q445" s="31"/>
    </row>
    <row r="446" spans="1:17" hidden="1">
      <c r="A446" s="83"/>
      <c r="B446" s="84"/>
      <c r="C446" s="391"/>
      <c r="D446" s="79"/>
      <c r="E446" s="86"/>
      <c r="F446" s="428">
        <v>0</v>
      </c>
      <c r="G446" s="389"/>
      <c r="H446" s="390"/>
      <c r="I446" s="103"/>
      <c r="J446" s="48"/>
      <c r="K446" s="47"/>
      <c r="L446" s="31"/>
      <c r="M446" s="31"/>
      <c r="N446" s="31"/>
      <c r="O446" s="31"/>
      <c r="P446" s="31"/>
      <c r="Q446" s="31"/>
    </row>
    <row r="447" spans="1:17" hidden="1">
      <c r="A447" s="83" t="s">
        <v>238</v>
      </c>
      <c r="B447" s="84"/>
      <c r="C447" s="391" t="s">
        <v>113</v>
      </c>
      <c r="D447" s="79" t="s">
        <v>199</v>
      </c>
      <c r="E447" s="86">
        <v>12</v>
      </c>
      <c r="F447" s="428">
        <v>0</v>
      </c>
      <c r="G447" s="389">
        <f>$E447*F447</f>
        <v>0</v>
      </c>
      <c r="H447" s="390"/>
      <c r="I447" s="103">
        <f>$F447*H447</f>
        <v>0</v>
      </c>
      <c r="J447" s="48"/>
      <c r="K447" s="47"/>
      <c r="L447" s="31"/>
      <c r="M447" s="31"/>
      <c r="N447" s="31"/>
      <c r="O447" s="31"/>
      <c r="P447" s="31"/>
      <c r="Q447" s="31"/>
    </row>
    <row r="448" spans="1:17" hidden="1">
      <c r="A448" s="83"/>
      <c r="B448" s="84"/>
      <c r="C448" s="391"/>
      <c r="D448" s="79"/>
      <c r="E448" s="86"/>
      <c r="F448" s="428">
        <v>0</v>
      </c>
      <c r="G448" s="389"/>
      <c r="H448" s="390"/>
      <c r="I448" s="103"/>
      <c r="J448" s="48"/>
      <c r="K448" s="47"/>
      <c r="L448" s="31"/>
      <c r="M448" s="31"/>
      <c r="N448" s="31"/>
      <c r="O448" s="31"/>
      <c r="P448" s="31"/>
      <c r="Q448" s="31"/>
    </row>
    <row r="449" spans="1:17">
      <c r="A449" s="83" t="s">
        <v>239</v>
      </c>
      <c r="B449" s="84"/>
      <c r="C449" s="391" t="s">
        <v>116</v>
      </c>
      <c r="D449" s="79" t="s">
        <v>199</v>
      </c>
      <c r="E449" s="86">
        <v>12</v>
      </c>
      <c r="F449" s="428">
        <v>1953</v>
      </c>
      <c r="G449" s="389">
        <f>$E449*F449</f>
        <v>23436</v>
      </c>
      <c r="H449" s="390"/>
      <c r="I449" s="103">
        <f>$F449*H449</f>
        <v>0</v>
      </c>
      <c r="J449" s="401" t="s">
        <v>240</v>
      </c>
      <c r="K449" s="47"/>
      <c r="L449" s="31"/>
      <c r="M449" s="31"/>
      <c r="N449" s="31"/>
      <c r="O449" s="31"/>
      <c r="P449" s="31"/>
      <c r="Q449" s="31"/>
    </row>
    <row r="450" spans="1:17" hidden="1">
      <c r="A450" s="83"/>
      <c r="B450" s="84"/>
      <c r="C450" s="391"/>
      <c r="D450" s="79"/>
      <c r="E450" s="86"/>
      <c r="F450" s="428">
        <v>0</v>
      </c>
      <c r="G450" s="389"/>
      <c r="H450" s="390"/>
      <c r="I450" s="103"/>
      <c r="J450" s="48"/>
      <c r="K450" s="47"/>
      <c r="L450" s="31"/>
      <c r="M450" s="31"/>
      <c r="N450" s="31"/>
      <c r="O450" s="31"/>
      <c r="P450" s="31"/>
      <c r="Q450" s="31"/>
    </row>
    <row r="451" spans="1:17" hidden="1">
      <c r="A451" s="83" t="s">
        <v>241</v>
      </c>
      <c r="B451" s="84"/>
      <c r="C451" s="391" t="s">
        <v>119</v>
      </c>
      <c r="D451" s="79" t="s">
        <v>199</v>
      </c>
      <c r="E451" s="86">
        <v>12</v>
      </c>
      <c r="F451" s="428">
        <v>0</v>
      </c>
      <c r="G451" s="389">
        <f>$E451*F451</f>
        <v>0</v>
      </c>
      <c r="H451" s="390"/>
      <c r="I451" s="103">
        <f>$F451*H451</f>
        <v>0</v>
      </c>
      <c r="J451" s="48"/>
      <c r="K451" s="47"/>
      <c r="L451" s="31"/>
      <c r="M451" s="31"/>
      <c r="N451" s="31"/>
      <c r="O451" s="31"/>
      <c r="P451" s="31"/>
      <c r="Q451" s="31"/>
    </row>
    <row r="452" spans="1:17" hidden="1">
      <c r="A452" s="83"/>
      <c r="B452" s="84"/>
      <c r="C452" s="391"/>
      <c r="D452" s="79"/>
      <c r="E452" s="86"/>
      <c r="F452" s="428">
        <v>0</v>
      </c>
      <c r="G452" s="389"/>
      <c r="H452" s="390"/>
      <c r="I452" s="103"/>
      <c r="J452" s="48"/>
      <c r="K452" s="47"/>
      <c r="L452" s="31"/>
      <c r="M452" s="31"/>
      <c r="N452" s="31"/>
      <c r="O452" s="31"/>
      <c r="P452" s="31"/>
      <c r="Q452" s="31"/>
    </row>
    <row r="453" spans="1:17" hidden="1">
      <c r="A453" s="83" t="s">
        <v>242</v>
      </c>
      <c r="B453" s="84"/>
      <c r="C453" s="391" t="s">
        <v>122</v>
      </c>
      <c r="D453" s="79" t="s">
        <v>199</v>
      </c>
      <c r="E453" s="86">
        <v>12</v>
      </c>
      <c r="F453" s="428">
        <v>0</v>
      </c>
      <c r="G453" s="389">
        <f>$E453*F453</f>
        <v>0</v>
      </c>
      <c r="H453" s="390"/>
      <c r="I453" s="103">
        <f>$F453*H453</f>
        <v>0</v>
      </c>
      <c r="J453" s="48"/>
      <c r="K453" s="47"/>
      <c r="L453" s="31"/>
      <c r="M453" s="31"/>
      <c r="N453" s="31"/>
      <c r="O453" s="31"/>
      <c r="P453" s="31"/>
      <c r="Q453" s="31"/>
    </row>
    <row r="454" spans="1:17" hidden="1">
      <c r="A454" s="83"/>
      <c r="B454" s="84"/>
      <c r="C454" s="391"/>
      <c r="D454" s="79"/>
      <c r="E454" s="86"/>
      <c r="F454" s="428">
        <v>0</v>
      </c>
      <c r="G454" s="389"/>
      <c r="H454" s="390"/>
      <c r="I454" s="103"/>
      <c r="J454" s="48"/>
      <c r="K454" s="47"/>
      <c r="L454" s="31"/>
      <c r="M454" s="31"/>
      <c r="N454" s="31"/>
      <c r="O454" s="31"/>
      <c r="P454" s="31"/>
      <c r="Q454" s="31"/>
    </row>
    <row r="455" spans="1:17" ht="25.5" hidden="1" customHeight="1">
      <c r="A455" s="83" t="s">
        <v>243</v>
      </c>
      <c r="B455" s="84"/>
      <c r="C455" s="391" t="s">
        <v>124</v>
      </c>
      <c r="D455" s="79" t="s">
        <v>199</v>
      </c>
      <c r="E455" s="86">
        <v>12</v>
      </c>
      <c r="F455" s="428">
        <v>0</v>
      </c>
      <c r="G455" s="389">
        <f>$E455*F455</f>
        <v>0</v>
      </c>
      <c r="H455" s="390"/>
      <c r="I455" s="103">
        <f>$F455*H455</f>
        <v>0</v>
      </c>
      <c r="J455" s="401" t="s">
        <v>3</v>
      </c>
      <c r="K455" s="47"/>
      <c r="L455" s="31"/>
      <c r="M455" s="31"/>
      <c r="N455" s="31"/>
      <c r="O455" s="31"/>
      <c r="P455" s="31"/>
      <c r="Q455" s="31"/>
    </row>
    <row r="456" spans="1:17">
      <c r="A456" s="83"/>
      <c r="B456" s="84"/>
      <c r="C456" s="396" t="s">
        <v>126</v>
      </c>
      <c r="D456" s="79"/>
      <c r="E456" s="86"/>
      <c r="F456" s="428">
        <v>0</v>
      </c>
      <c r="G456" s="389"/>
      <c r="H456" s="390"/>
      <c r="I456" s="103"/>
      <c r="J456" s="48"/>
      <c r="K456" s="47"/>
      <c r="L456" s="31"/>
      <c r="M456" s="31"/>
      <c r="N456" s="31"/>
      <c r="O456" s="31"/>
      <c r="P456" s="31"/>
      <c r="Q456" s="31"/>
    </row>
    <row r="457" spans="1:17" hidden="1">
      <c r="A457" s="83"/>
      <c r="B457" s="84"/>
      <c r="C457" s="396"/>
      <c r="D457" s="79"/>
      <c r="E457" s="86"/>
      <c r="F457" s="428">
        <v>0</v>
      </c>
      <c r="G457" s="389"/>
      <c r="H457" s="390"/>
      <c r="I457" s="103"/>
      <c r="J457" s="48"/>
      <c r="K457" s="47"/>
      <c r="L457" s="31"/>
      <c r="M457" s="31"/>
      <c r="N457" s="31"/>
      <c r="O457" s="31"/>
      <c r="P457" s="31"/>
      <c r="Q457" s="31"/>
    </row>
    <row r="458" spans="1:17">
      <c r="A458" s="83" t="s">
        <v>244</v>
      </c>
      <c r="B458" s="84"/>
      <c r="C458" s="391" t="s">
        <v>245</v>
      </c>
      <c r="D458" s="79" t="s">
        <v>199</v>
      </c>
      <c r="E458" s="86">
        <v>12</v>
      </c>
      <c r="F458" s="428">
        <v>82567.631999999998</v>
      </c>
      <c r="G458" s="389">
        <f>$E458*F458</f>
        <v>990811.58400000003</v>
      </c>
      <c r="H458" s="390"/>
      <c r="I458" s="103">
        <f>$F458*H458</f>
        <v>0</v>
      </c>
      <c r="J458" s="462" t="s">
        <v>246</v>
      </c>
      <c r="K458" s="463"/>
      <c r="L458" s="31"/>
      <c r="M458" s="31"/>
      <c r="N458" s="31"/>
      <c r="O458" s="31"/>
      <c r="P458" s="31"/>
      <c r="Q458" s="31"/>
    </row>
    <row r="459" spans="1:17" hidden="1">
      <c r="A459" s="83"/>
      <c r="B459" s="84"/>
      <c r="C459" s="391"/>
      <c r="D459" s="79"/>
      <c r="E459" s="86"/>
      <c r="F459" s="428">
        <v>0</v>
      </c>
      <c r="G459" s="389"/>
      <c r="H459" s="390"/>
      <c r="I459" s="103"/>
      <c r="J459" s="48"/>
      <c r="K459" s="47"/>
      <c r="L459" s="31"/>
      <c r="M459" s="31"/>
      <c r="N459" s="31"/>
      <c r="O459" s="31"/>
      <c r="P459" s="31"/>
      <c r="Q459" s="31"/>
    </row>
    <row r="460" spans="1:17" hidden="1">
      <c r="A460" s="83" t="s">
        <v>247</v>
      </c>
      <c r="B460" s="84"/>
      <c r="C460" s="391" t="s">
        <v>130</v>
      </c>
      <c r="D460" s="79" t="s">
        <v>199</v>
      </c>
      <c r="E460" s="86">
        <v>12</v>
      </c>
      <c r="F460" s="428">
        <v>0</v>
      </c>
      <c r="G460" s="389">
        <f>$E460*F460</f>
        <v>0</v>
      </c>
      <c r="H460" s="390"/>
      <c r="I460" s="103">
        <f>$F460*H460</f>
        <v>0</v>
      </c>
      <c r="J460" s="48"/>
      <c r="K460" s="47"/>
      <c r="L460" s="31"/>
      <c r="M460" s="31"/>
      <c r="N460" s="31"/>
      <c r="O460" s="31"/>
      <c r="P460" s="31"/>
      <c r="Q460" s="31"/>
    </row>
    <row r="461" spans="1:17" hidden="1">
      <c r="A461" s="83"/>
      <c r="B461" s="84"/>
      <c r="C461" s="391"/>
      <c r="D461" s="79"/>
      <c r="E461" s="86"/>
      <c r="F461" s="428">
        <v>0</v>
      </c>
      <c r="G461" s="389"/>
      <c r="H461" s="390"/>
      <c r="I461" s="103"/>
      <c r="J461" s="48"/>
      <c r="K461" s="47"/>
      <c r="L461" s="31"/>
      <c r="M461" s="31"/>
      <c r="N461" s="31"/>
      <c r="O461" s="31"/>
      <c r="P461" s="31"/>
      <c r="Q461" s="31"/>
    </row>
    <row r="462" spans="1:17" hidden="1">
      <c r="A462" s="83" t="s">
        <v>248</v>
      </c>
      <c r="B462" s="84"/>
      <c r="C462" s="391" t="s">
        <v>132</v>
      </c>
      <c r="D462" s="79" t="s">
        <v>199</v>
      </c>
      <c r="E462" s="86">
        <v>12</v>
      </c>
      <c r="F462" s="428">
        <v>0</v>
      </c>
      <c r="G462" s="389">
        <f>$E462*F462</f>
        <v>0</v>
      </c>
      <c r="H462" s="390"/>
      <c r="I462" s="103">
        <f>$F462*H462</f>
        <v>0</v>
      </c>
      <c r="J462" s="48"/>
      <c r="K462" s="47"/>
      <c r="L462" s="31"/>
      <c r="M462" s="31"/>
      <c r="N462" s="31"/>
      <c r="O462" s="31"/>
      <c r="P462" s="31"/>
      <c r="Q462" s="31"/>
    </row>
    <row r="463" spans="1:17" hidden="1">
      <c r="A463" s="83"/>
      <c r="B463" s="84"/>
      <c r="C463" s="391"/>
      <c r="D463" s="79"/>
      <c r="E463" s="86"/>
      <c r="F463" s="428">
        <v>0</v>
      </c>
      <c r="G463" s="389"/>
      <c r="H463" s="390"/>
      <c r="I463" s="103"/>
      <c r="J463" s="48"/>
      <c r="K463" s="47"/>
      <c r="L463" s="31"/>
      <c r="M463" s="31"/>
      <c r="N463" s="31"/>
      <c r="O463" s="31"/>
      <c r="P463" s="31"/>
      <c r="Q463" s="31"/>
    </row>
    <row r="464" spans="1:17" hidden="1">
      <c r="A464" s="83" t="s">
        <v>249</v>
      </c>
      <c r="B464" s="84"/>
      <c r="C464" s="391" t="s">
        <v>134</v>
      </c>
      <c r="D464" s="79" t="s">
        <v>199</v>
      </c>
      <c r="E464" s="86">
        <v>12</v>
      </c>
      <c r="F464" s="428">
        <v>0</v>
      </c>
      <c r="G464" s="389">
        <f>$E464*F464</f>
        <v>0</v>
      </c>
      <c r="H464" s="390"/>
      <c r="I464" s="103">
        <f>$F464*H464</f>
        <v>0</v>
      </c>
      <c r="J464" s="401" t="s">
        <v>250</v>
      </c>
      <c r="K464" s="47"/>
      <c r="L464" s="31"/>
      <c r="M464" s="31"/>
      <c r="N464" s="31"/>
      <c r="O464" s="31"/>
      <c r="P464" s="31"/>
      <c r="Q464" s="31"/>
    </row>
    <row r="465" spans="1:17" hidden="1">
      <c r="A465" s="83"/>
      <c r="B465" s="84"/>
      <c r="C465" s="391"/>
      <c r="D465" s="79"/>
      <c r="E465" s="86"/>
      <c r="F465" s="428">
        <v>0</v>
      </c>
      <c r="G465" s="389"/>
      <c r="H465" s="390"/>
      <c r="I465" s="103"/>
      <c r="J465" s="48"/>
      <c r="K465" s="47"/>
      <c r="L465" s="31"/>
      <c r="M465" s="31"/>
      <c r="N465" s="31"/>
      <c r="O465" s="31"/>
      <c r="P465" s="31"/>
      <c r="Q465" s="31"/>
    </row>
    <row r="466" spans="1:17" hidden="1">
      <c r="A466" s="83" t="s">
        <v>251</v>
      </c>
      <c r="B466" s="84"/>
      <c r="C466" s="391" t="s">
        <v>136</v>
      </c>
      <c r="D466" s="79" t="s">
        <v>199</v>
      </c>
      <c r="E466" s="86">
        <v>12</v>
      </c>
      <c r="F466" s="428">
        <v>0</v>
      </c>
      <c r="G466" s="389">
        <f>$E466*F466</f>
        <v>0</v>
      </c>
      <c r="H466" s="390"/>
      <c r="I466" s="103">
        <f>$F466*H466</f>
        <v>0</v>
      </c>
      <c r="J466" s="401" t="s">
        <v>3</v>
      </c>
      <c r="K466" s="47"/>
      <c r="L466" s="31"/>
      <c r="M466" s="31"/>
      <c r="N466" s="31"/>
      <c r="O466" s="31"/>
      <c r="P466" s="31"/>
      <c r="Q466" s="31"/>
    </row>
    <row r="467" spans="1:17" hidden="1">
      <c r="A467" s="83"/>
      <c r="B467" s="84"/>
      <c r="C467" s="391"/>
      <c r="D467" s="79"/>
      <c r="E467" s="86"/>
      <c r="F467" s="428">
        <v>0</v>
      </c>
      <c r="G467" s="389"/>
      <c r="H467" s="390"/>
      <c r="I467" s="103"/>
      <c r="J467" s="48"/>
      <c r="K467" s="47"/>
      <c r="L467" s="31"/>
      <c r="M467" s="31"/>
      <c r="N467" s="31"/>
      <c r="O467" s="31"/>
      <c r="P467" s="31"/>
      <c r="Q467" s="31"/>
    </row>
    <row r="468" spans="1:17" hidden="1">
      <c r="A468" s="83" t="s">
        <v>252</v>
      </c>
      <c r="B468" s="84"/>
      <c r="C468" s="391" t="s">
        <v>138</v>
      </c>
      <c r="D468" s="79" t="s">
        <v>199</v>
      </c>
      <c r="E468" s="86">
        <v>12</v>
      </c>
      <c r="F468" s="428">
        <v>0</v>
      </c>
      <c r="G468" s="389">
        <f>$E468*F468</f>
        <v>0</v>
      </c>
      <c r="H468" s="390"/>
      <c r="I468" s="103">
        <f>$F468*H468</f>
        <v>0</v>
      </c>
      <c r="J468" s="401" t="s">
        <v>3</v>
      </c>
      <c r="K468" s="47"/>
      <c r="L468" s="31"/>
      <c r="M468" s="31"/>
      <c r="N468" s="31"/>
      <c r="O468" s="31"/>
      <c r="P468" s="31"/>
      <c r="Q468" s="31"/>
    </row>
    <row r="469" spans="1:17" hidden="1">
      <c r="A469" s="83"/>
      <c r="B469" s="84"/>
      <c r="C469" s="391"/>
      <c r="D469" s="79"/>
      <c r="E469" s="86"/>
      <c r="F469" s="428">
        <v>0</v>
      </c>
      <c r="G469" s="389"/>
      <c r="H469" s="390"/>
      <c r="I469" s="103"/>
      <c r="J469" s="48"/>
      <c r="K469" s="47"/>
      <c r="L469" s="31"/>
      <c r="M469" s="31"/>
      <c r="N469" s="31"/>
      <c r="O469" s="31"/>
      <c r="P469" s="31"/>
      <c r="Q469" s="31"/>
    </row>
    <row r="470" spans="1:17" hidden="1">
      <c r="A470" s="83" t="s">
        <v>253</v>
      </c>
      <c r="B470" s="84"/>
      <c r="C470" s="391" t="s">
        <v>140</v>
      </c>
      <c r="D470" s="79" t="s">
        <v>199</v>
      </c>
      <c r="E470" s="86">
        <v>12</v>
      </c>
      <c r="F470" s="428">
        <v>0</v>
      </c>
      <c r="G470" s="389">
        <f>$E470*F470</f>
        <v>0</v>
      </c>
      <c r="H470" s="390"/>
      <c r="I470" s="103">
        <f>$F470*H470</f>
        <v>0</v>
      </c>
      <c r="J470" s="48"/>
      <c r="K470" s="47"/>
      <c r="L470" s="31"/>
      <c r="M470" s="31"/>
      <c r="N470" s="31"/>
      <c r="O470" s="31"/>
      <c r="P470" s="31"/>
      <c r="Q470" s="31"/>
    </row>
    <row r="471" spans="1:17" hidden="1">
      <c r="A471" s="83"/>
      <c r="B471" s="84"/>
      <c r="C471" s="391"/>
      <c r="D471" s="79"/>
      <c r="E471" s="86"/>
      <c r="F471" s="428">
        <v>0</v>
      </c>
      <c r="G471" s="389"/>
      <c r="H471" s="390"/>
      <c r="I471" s="103"/>
      <c r="J471" s="48"/>
      <c r="K471" s="47"/>
      <c r="L471" s="31"/>
      <c r="M471" s="31"/>
      <c r="N471" s="31"/>
      <c r="O471" s="31"/>
      <c r="P471" s="31"/>
      <c r="Q471" s="31"/>
    </row>
    <row r="472" spans="1:17" hidden="1">
      <c r="A472" s="83" t="s">
        <v>254</v>
      </c>
      <c r="B472" s="84"/>
      <c r="C472" s="391" t="s">
        <v>91</v>
      </c>
      <c r="D472" s="79" t="s">
        <v>199</v>
      </c>
      <c r="E472" s="86">
        <v>12</v>
      </c>
      <c r="F472" s="428">
        <v>0</v>
      </c>
      <c r="G472" s="389">
        <f>$E472*F472</f>
        <v>0</v>
      </c>
      <c r="H472" s="390"/>
      <c r="I472" s="103">
        <f>$F472*H472</f>
        <v>0</v>
      </c>
      <c r="J472" s="401" t="s">
        <v>3</v>
      </c>
      <c r="K472" s="47"/>
      <c r="L472" s="31"/>
      <c r="M472" s="31"/>
      <c r="N472" s="31"/>
      <c r="O472" s="31"/>
      <c r="P472" s="31"/>
      <c r="Q472" s="31"/>
    </row>
    <row r="473" spans="1:17" hidden="1">
      <c r="A473" s="83"/>
      <c r="B473" s="84"/>
      <c r="C473" s="391"/>
      <c r="D473" s="79"/>
      <c r="E473" s="86"/>
      <c r="F473" s="428">
        <v>0</v>
      </c>
      <c r="G473" s="389"/>
      <c r="H473" s="390"/>
      <c r="I473" s="103"/>
      <c r="J473" s="48"/>
      <c r="K473" s="47"/>
      <c r="L473" s="31"/>
      <c r="M473" s="31"/>
      <c r="N473" s="31"/>
      <c r="O473" s="31"/>
      <c r="P473" s="31"/>
      <c r="Q473" s="31"/>
    </row>
    <row r="474" spans="1:17" hidden="1">
      <c r="A474" s="83"/>
      <c r="B474" s="84"/>
      <c r="C474" s="396" t="s">
        <v>255</v>
      </c>
      <c r="D474" s="79"/>
      <c r="E474" s="86"/>
      <c r="F474" s="428">
        <v>0</v>
      </c>
      <c r="G474" s="389"/>
      <c r="H474" s="390"/>
      <c r="I474" s="103"/>
      <c r="J474" s="48"/>
      <c r="K474" s="47"/>
      <c r="L474" s="31"/>
      <c r="M474" s="31"/>
      <c r="N474" s="31"/>
      <c r="O474" s="31"/>
      <c r="P474" s="31"/>
      <c r="Q474" s="31"/>
    </row>
    <row r="475" spans="1:17" s="381" customFormat="1" hidden="1">
      <c r="A475" s="83" t="s">
        <v>256</v>
      </c>
      <c r="B475" s="84"/>
      <c r="C475" s="391" t="s">
        <v>257</v>
      </c>
      <c r="D475" s="79" t="s">
        <v>199</v>
      </c>
      <c r="E475" s="86">
        <v>12</v>
      </c>
      <c r="F475" s="428">
        <v>0</v>
      </c>
      <c r="G475" s="389">
        <f>$E475*F475</f>
        <v>0</v>
      </c>
      <c r="H475" s="390"/>
      <c r="I475" s="103">
        <f>$F475*H475</f>
        <v>0</v>
      </c>
      <c r="J475" s="418" t="s">
        <v>258</v>
      </c>
      <c r="K475" s="406"/>
      <c r="L475" s="31"/>
      <c r="M475" s="31"/>
      <c r="N475" s="31"/>
      <c r="O475" s="31"/>
      <c r="P475" s="31"/>
      <c r="Q475" s="31"/>
    </row>
    <row r="476" spans="1:17" hidden="1">
      <c r="A476" s="83"/>
      <c r="B476" s="84"/>
      <c r="C476" s="391"/>
      <c r="D476" s="79"/>
      <c r="E476" s="86"/>
      <c r="F476" s="428">
        <v>0</v>
      </c>
      <c r="G476" s="389"/>
      <c r="H476" s="390"/>
      <c r="I476" s="103"/>
      <c r="J476" s="48"/>
      <c r="K476" s="47"/>
      <c r="L476" s="31"/>
      <c r="M476" s="31"/>
      <c r="N476" s="31"/>
      <c r="O476" s="31"/>
      <c r="P476" s="31"/>
      <c r="Q476" s="31"/>
    </row>
    <row r="477" spans="1:17" hidden="1">
      <c r="A477" s="83" t="s">
        <v>259</v>
      </c>
      <c r="B477" s="84"/>
      <c r="C477" s="391" t="s">
        <v>91</v>
      </c>
      <c r="D477" s="79" t="s">
        <v>199</v>
      </c>
      <c r="E477" s="86">
        <v>12</v>
      </c>
      <c r="F477" s="428">
        <v>0</v>
      </c>
      <c r="G477" s="389">
        <f>$E477*F477</f>
        <v>0</v>
      </c>
      <c r="H477" s="390"/>
      <c r="I477" s="103">
        <f>$F477*H477</f>
        <v>0</v>
      </c>
      <c r="J477" s="401" t="s">
        <v>3</v>
      </c>
      <c r="K477" s="47"/>
      <c r="L477" s="31"/>
      <c r="M477" s="31"/>
      <c r="N477" s="31"/>
      <c r="O477" s="31"/>
      <c r="P477" s="31"/>
      <c r="Q477" s="31"/>
    </row>
    <row r="478" spans="1:17" hidden="1">
      <c r="A478" s="83"/>
      <c r="B478" s="84"/>
      <c r="C478" s="391"/>
      <c r="D478" s="79"/>
      <c r="E478" s="86"/>
      <c r="F478" s="428">
        <v>0</v>
      </c>
      <c r="G478" s="389"/>
      <c r="H478" s="390"/>
      <c r="I478" s="103"/>
      <c r="J478" s="401"/>
      <c r="K478" s="47"/>
      <c r="L478" s="31"/>
      <c r="M478" s="31"/>
      <c r="N478" s="31"/>
      <c r="O478" s="31"/>
      <c r="P478" s="31"/>
      <c r="Q478" s="31"/>
    </row>
    <row r="479" spans="1:17" hidden="1">
      <c r="A479" s="83" t="s">
        <v>260</v>
      </c>
      <c r="B479" s="84"/>
      <c r="C479" s="391" t="s">
        <v>91</v>
      </c>
      <c r="D479" s="79" t="s">
        <v>199</v>
      </c>
      <c r="E479" s="86">
        <v>12</v>
      </c>
      <c r="F479" s="428">
        <v>0</v>
      </c>
      <c r="G479" s="389">
        <f>$E479*F479</f>
        <v>0</v>
      </c>
      <c r="H479" s="390"/>
      <c r="I479" s="103">
        <f>$F479*H479</f>
        <v>0</v>
      </c>
      <c r="J479" s="401" t="s">
        <v>3</v>
      </c>
      <c r="K479" s="47"/>
      <c r="L479" s="31"/>
      <c r="M479" s="31"/>
      <c r="N479" s="31"/>
      <c r="O479" s="31"/>
      <c r="P479" s="31"/>
      <c r="Q479" s="31"/>
    </row>
    <row r="480" spans="1:17" hidden="1">
      <c r="A480" s="83"/>
      <c r="B480" s="84"/>
      <c r="C480" s="391"/>
      <c r="D480" s="79"/>
      <c r="E480" s="86"/>
      <c r="F480" s="428">
        <v>0</v>
      </c>
      <c r="G480" s="389"/>
      <c r="H480" s="390"/>
      <c r="I480" s="103"/>
      <c r="J480" s="401"/>
      <c r="K480" s="47"/>
      <c r="L480" s="31"/>
      <c r="M480" s="31"/>
      <c r="N480" s="31"/>
      <c r="O480" s="31"/>
      <c r="P480" s="31"/>
      <c r="Q480" s="31"/>
    </row>
    <row r="481" spans="1:17" hidden="1">
      <c r="A481" s="83" t="s">
        <v>261</v>
      </c>
      <c r="B481" s="84"/>
      <c r="C481" s="391" t="s">
        <v>91</v>
      </c>
      <c r="D481" s="79" t="s">
        <v>199</v>
      </c>
      <c r="E481" s="86">
        <v>12</v>
      </c>
      <c r="F481" s="428">
        <v>0</v>
      </c>
      <c r="G481" s="389">
        <f>$E481*F481</f>
        <v>0</v>
      </c>
      <c r="H481" s="390"/>
      <c r="I481" s="103">
        <f>$F481*H481</f>
        <v>0</v>
      </c>
      <c r="J481" s="401" t="s">
        <v>3</v>
      </c>
      <c r="K481" s="47"/>
      <c r="L481" s="31"/>
      <c r="M481" s="31"/>
      <c r="N481" s="31"/>
      <c r="O481" s="31"/>
      <c r="P481" s="31"/>
      <c r="Q481" s="31"/>
    </row>
    <row r="482" spans="1:17" hidden="1">
      <c r="A482" s="83"/>
      <c r="B482" s="84"/>
      <c r="C482" s="391"/>
      <c r="D482" s="79"/>
      <c r="E482" s="86"/>
      <c r="F482" s="428">
        <v>0</v>
      </c>
      <c r="G482" s="389"/>
      <c r="H482" s="390"/>
      <c r="I482" s="103"/>
      <c r="J482" s="48"/>
      <c r="K482" s="47"/>
      <c r="L482" s="31"/>
      <c r="M482" s="31"/>
      <c r="N482" s="31"/>
      <c r="O482" s="31"/>
      <c r="P482" s="31"/>
      <c r="Q482" s="31"/>
    </row>
    <row r="483" spans="1:17">
      <c r="A483" s="83"/>
      <c r="B483" s="84"/>
      <c r="C483" s="396" t="s">
        <v>262</v>
      </c>
      <c r="D483" s="79"/>
      <c r="E483" s="86"/>
      <c r="F483" s="428">
        <v>0</v>
      </c>
      <c r="G483" s="389"/>
      <c r="H483" s="390"/>
      <c r="I483" s="103"/>
      <c r="J483" s="48"/>
      <c r="K483" s="47"/>
      <c r="L483" s="31"/>
      <c r="M483" s="31"/>
      <c r="N483" s="31"/>
      <c r="O483" s="31"/>
      <c r="P483" s="31"/>
      <c r="Q483" s="31"/>
    </row>
    <row r="484" spans="1:17">
      <c r="A484" s="83"/>
      <c r="B484" s="84"/>
      <c r="C484" s="391"/>
      <c r="D484" s="79"/>
      <c r="E484" s="86"/>
      <c r="F484" s="428">
        <v>0</v>
      </c>
      <c r="G484" s="389"/>
      <c r="H484" s="390"/>
      <c r="I484" s="103"/>
      <c r="J484" s="48"/>
      <c r="K484" s="47"/>
      <c r="L484" s="31"/>
      <c r="M484" s="31"/>
      <c r="N484" s="31"/>
      <c r="O484" s="31"/>
      <c r="P484" s="31"/>
      <c r="Q484" s="31"/>
    </row>
    <row r="485" spans="1:17" hidden="1">
      <c r="A485" s="83" t="s">
        <v>263</v>
      </c>
      <c r="B485" s="84"/>
      <c r="C485" s="391" t="s">
        <v>264</v>
      </c>
      <c r="D485" s="79" t="s">
        <v>199</v>
      </c>
      <c r="E485" s="86">
        <v>12</v>
      </c>
      <c r="F485" s="428">
        <v>0</v>
      </c>
      <c r="G485" s="389">
        <f>$E485*F485</f>
        <v>0</v>
      </c>
      <c r="H485" s="390"/>
      <c r="I485" s="103">
        <f>$F485*H485</f>
        <v>0</v>
      </c>
      <c r="J485" s="401" t="s">
        <v>265</v>
      </c>
      <c r="K485" s="47"/>
      <c r="L485" s="31"/>
      <c r="M485" s="31"/>
      <c r="N485" s="31"/>
      <c r="O485" s="31"/>
      <c r="P485" s="31"/>
      <c r="Q485" s="31"/>
    </row>
    <row r="486" spans="1:17" hidden="1">
      <c r="A486" s="83"/>
      <c r="B486" s="84"/>
      <c r="C486" s="391"/>
      <c r="D486" s="79"/>
      <c r="E486" s="86"/>
      <c r="F486" s="428">
        <v>0</v>
      </c>
      <c r="G486" s="389"/>
      <c r="H486" s="390"/>
      <c r="I486" s="103"/>
      <c r="J486" s="48"/>
      <c r="K486" s="47"/>
      <c r="L486" s="31"/>
      <c r="M486" s="31"/>
      <c r="N486" s="31"/>
      <c r="O486" s="31"/>
      <c r="P486" s="31"/>
      <c r="Q486" s="31"/>
    </row>
    <row r="487" spans="1:17">
      <c r="A487" s="83" t="s">
        <v>266</v>
      </c>
      <c r="B487" s="84"/>
      <c r="C487" s="391" t="s">
        <v>267</v>
      </c>
      <c r="D487" s="79" t="s">
        <v>199</v>
      </c>
      <c r="E487" s="86">
        <v>12</v>
      </c>
      <c r="F487" s="428">
        <v>26040</v>
      </c>
      <c r="G487" s="389">
        <f>$E487*F487</f>
        <v>312480</v>
      </c>
      <c r="H487" s="390"/>
      <c r="I487" s="103">
        <f>$F487*H487</f>
        <v>0</v>
      </c>
      <c r="J487" s="401" t="s">
        <v>265</v>
      </c>
      <c r="K487" s="47"/>
      <c r="L487" s="31"/>
      <c r="M487" s="31"/>
      <c r="N487" s="31"/>
      <c r="O487" s="31"/>
      <c r="P487" s="31"/>
      <c r="Q487" s="31"/>
    </row>
    <row r="488" spans="1:17">
      <c r="A488" s="83"/>
      <c r="B488" s="84"/>
      <c r="C488" s="391"/>
      <c r="D488" s="79"/>
      <c r="E488" s="86"/>
      <c r="F488" s="428">
        <v>0</v>
      </c>
      <c r="G488" s="389"/>
      <c r="H488" s="390"/>
      <c r="I488" s="103"/>
      <c r="J488" s="48"/>
      <c r="K488" s="47"/>
      <c r="L488" s="31"/>
      <c r="M488" s="31"/>
      <c r="N488" s="31"/>
      <c r="O488" s="31"/>
      <c r="P488" s="31"/>
      <c r="Q488" s="31"/>
    </row>
    <row r="489" spans="1:17">
      <c r="A489" s="83" t="s">
        <v>268</v>
      </c>
      <c r="B489" s="84"/>
      <c r="C489" s="391" t="s">
        <v>269</v>
      </c>
      <c r="D489" s="79" t="s">
        <v>199</v>
      </c>
      <c r="E489" s="86">
        <v>12</v>
      </c>
      <c r="F489" s="428">
        <v>39060</v>
      </c>
      <c r="G489" s="389">
        <f>$E489*F489</f>
        <v>468720</v>
      </c>
      <c r="H489" s="390"/>
      <c r="I489" s="103">
        <f>$F489*H489</f>
        <v>0</v>
      </c>
      <c r="J489" s="401" t="s">
        <v>265</v>
      </c>
      <c r="K489" s="47"/>
      <c r="L489" s="31"/>
      <c r="M489" s="31"/>
      <c r="N489" s="31"/>
      <c r="O489" s="31"/>
      <c r="P489" s="31"/>
      <c r="Q489" s="31"/>
    </row>
    <row r="490" spans="1:17">
      <c r="A490" s="83"/>
      <c r="B490" s="84"/>
      <c r="C490" s="391"/>
      <c r="D490" s="79"/>
      <c r="E490" s="86"/>
      <c r="F490" s="428">
        <v>0</v>
      </c>
      <c r="G490" s="389"/>
      <c r="H490" s="390"/>
      <c r="I490" s="103"/>
      <c r="J490" s="48"/>
      <c r="K490" s="47"/>
      <c r="L490" s="31"/>
      <c r="M490" s="31"/>
      <c r="N490" s="31"/>
      <c r="O490" s="31"/>
      <c r="P490" s="31"/>
      <c r="Q490" s="31"/>
    </row>
    <row r="491" spans="1:17">
      <c r="A491" s="83" t="s">
        <v>270</v>
      </c>
      <c r="B491" s="84"/>
      <c r="C491" s="391" t="s">
        <v>271</v>
      </c>
      <c r="D491" s="79" t="s">
        <v>199</v>
      </c>
      <c r="E491" s="86">
        <v>12</v>
      </c>
      <c r="F491" s="428">
        <v>124992</v>
      </c>
      <c r="G491" s="389">
        <f>$E491*F491</f>
        <v>1499904</v>
      </c>
      <c r="H491" s="390"/>
      <c r="I491" s="103">
        <f>$F491*H491</f>
        <v>0</v>
      </c>
      <c r="J491" s="462" t="s">
        <v>265</v>
      </c>
      <c r="K491" s="463"/>
      <c r="L491" s="31"/>
      <c r="M491" s="31"/>
      <c r="N491" s="31"/>
      <c r="O491" s="31"/>
      <c r="P491" s="31"/>
      <c r="Q491" s="31"/>
    </row>
    <row r="492" spans="1:17">
      <c r="A492" s="83"/>
      <c r="B492" s="84"/>
      <c r="C492" s="391"/>
      <c r="D492" s="79"/>
      <c r="E492" s="86"/>
      <c r="F492" s="428">
        <v>0</v>
      </c>
      <c r="G492" s="389"/>
      <c r="H492" s="390"/>
      <c r="I492" s="103"/>
      <c r="J492" s="48"/>
      <c r="K492" s="47"/>
      <c r="L492" s="31"/>
      <c r="M492" s="31"/>
      <c r="N492" s="31"/>
      <c r="O492" s="31"/>
      <c r="P492" s="31"/>
      <c r="Q492" s="31"/>
    </row>
    <row r="493" spans="1:17" ht="25">
      <c r="A493" s="83" t="s">
        <v>272</v>
      </c>
      <c r="B493" s="84"/>
      <c r="C493" s="391" t="s">
        <v>273</v>
      </c>
      <c r="D493" s="79" t="s">
        <v>199</v>
      </c>
      <c r="E493" s="86">
        <v>12</v>
      </c>
      <c r="F493" s="428">
        <v>71610</v>
      </c>
      <c r="G493" s="389">
        <f>$E493*F493</f>
        <v>859320</v>
      </c>
      <c r="H493" s="390"/>
      <c r="I493" s="103">
        <f>$F493*H493</f>
        <v>0</v>
      </c>
      <c r="J493" s="462" t="s">
        <v>265</v>
      </c>
      <c r="K493" s="463"/>
      <c r="L493" s="31"/>
      <c r="M493" s="31"/>
      <c r="N493" s="31"/>
      <c r="O493" s="31"/>
      <c r="P493" s="31"/>
      <c r="Q493" s="31"/>
    </row>
    <row r="494" spans="1:17">
      <c r="A494" s="83"/>
      <c r="B494" s="84"/>
      <c r="C494" s="391"/>
      <c r="D494" s="79"/>
      <c r="E494" s="86"/>
      <c r="F494" s="428">
        <v>0</v>
      </c>
      <c r="G494" s="389"/>
      <c r="H494" s="390"/>
      <c r="I494" s="103"/>
      <c r="J494" s="48"/>
      <c r="K494" s="47"/>
      <c r="L494" s="31"/>
      <c r="M494" s="31"/>
      <c r="N494" s="31"/>
      <c r="O494" s="31"/>
      <c r="P494" s="31"/>
      <c r="Q494" s="31"/>
    </row>
    <row r="495" spans="1:17">
      <c r="A495" s="83" t="s">
        <v>274</v>
      </c>
      <c r="B495" s="84"/>
      <c r="C495" s="391" t="s">
        <v>275</v>
      </c>
      <c r="D495" s="79" t="s">
        <v>199</v>
      </c>
      <c r="E495" s="86">
        <v>12</v>
      </c>
      <c r="F495" s="428">
        <v>42966</v>
      </c>
      <c r="G495" s="389">
        <f>$E495*F495</f>
        <v>515592</v>
      </c>
      <c r="H495" s="390"/>
      <c r="I495" s="103">
        <f>$F495*H495</f>
        <v>0</v>
      </c>
      <c r="J495" s="462" t="s">
        <v>265</v>
      </c>
      <c r="K495" s="463"/>
      <c r="L495" s="31"/>
      <c r="M495" s="31"/>
      <c r="N495" s="31"/>
      <c r="O495" s="31"/>
      <c r="P495" s="31"/>
      <c r="Q495" s="31"/>
    </row>
    <row r="496" spans="1:17">
      <c r="A496" s="83"/>
      <c r="B496" s="84"/>
      <c r="C496" s="391"/>
      <c r="D496" s="79"/>
      <c r="E496" s="86"/>
      <c r="F496" s="428">
        <v>0</v>
      </c>
      <c r="G496" s="389"/>
      <c r="H496" s="390"/>
      <c r="I496" s="103"/>
      <c r="J496" s="48"/>
      <c r="K496" s="47"/>
      <c r="L496" s="31"/>
      <c r="M496" s="31"/>
      <c r="N496" s="31"/>
      <c r="O496" s="31"/>
      <c r="P496" s="31"/>
      <c r="Q496" s="31"/>
    </row>
    <row r="497" spans="1:17">
      <c r="A497" s="83" t="s">
        <v>276</v>
      </c>
      <c r="B497" s="84"/>
      <c r="C497" s="391" t="s">
        <v>277</v>
      </c>
      <c r="D497" s="79" t="s">
        <v>199</v>
      </c>
      <c r="E497" s="86">
        <v>12</v>
      </c>
      <c r="F497" s="428">
        <v>14322</v>
      </c>
      <c r="G497" s="389">
        <f>$E497*F497</f>
        <v>171864</v>
      </c>
      <c r="H497" s="390"/>
      <c r="I497" s="103">
        <f>$F497*H497</f>
        <v>0</v>
      </c>
      <c r="J497" s="462" t="s">
        <v>265</v>
      </c>
      <c r="K497" s="463"/>
      <c r="L497" s="31"/>
      <c r="M497" s="31"/>
      <c r="N497" s="31"/>
      <c r="O497" s="31"/>
      <c r="P497" s="31"/>
      <c r="Q497" s="31"/>
    </row>
    <row r="498" spans="1:17">
      <c r="A498" s="83"/>
      <c r="B498" s="84"/>
      <c r="C498" s="391"/>
      <c r="D498" s="79"/>
      <c r="E498" s="86"/>
      <c r="F498" s="428">
        <v>0</v>
      </c>
      <c r="G498" s="389"/>
      <c r="H498" s="390"/>
      <c r="I498" s="103"/>
      <c r="J498" s="48"/>
      <c r="K498" s="47"/>
      <c r="L498" s="31"/>
      <c r="M498" s="31"/>
      <c r="N498" s="31"/>
      <c r="O498" s="31"/>
      <c r="P498" s="31"/>
      <c r="Q498" s="31"/>
    </row>
    <row r="499" spans="1:17">
      <c r="A499" s="83" t="s">
        <v>278</v>
      </c>
      <c r="B499" s="84"/>
      <c r="C499" s="391" t="s">
        <v>279</v>
      </c>
      <c r="D499" s="79" t="s">
        <v>199</v>
      </c>
      <c r="E499" s="86">
        <v>12</v>
      </c>
      <c r="F499" s="428">
        <v>31248</v>
      </c>
      <c r="G499" s="389">
        <f>$E499*F499</f>
        <v>374976</v>
      </c>
      <c r="H499" s="390"/>
      <c r="I499" s="103">
        <f>$F499*H499</f>
        <v>0</v>
      </c>
      <c r="J499" s="462" t="s">
        <v>265</v>
      </c>
      <c r="K499" s="463"/>
      <c r="L499" s="31"/>
      <c r="M499" s="31"/>
      <c r="N499" s="31"/>
      <c r="O499" s="31"/>
      <c r="P499" s="31"/>
      <c r="Q499" s="31"/>
    </row>
    <row r="500" spans="1:17">
      <c r="A500" s="83"/>
      <c r="B500" s="84"/>
      <c r="C500" s="391"/>
      <c r="D500" s="79"/>
      <c r="E500" s="86"/>
      <c r="F500" s="428">
        <v>0</v>
      </c>
      <c r="G500" s="389"/>
      <c r="H500" s="390"/>
      <c r="I500" s="103"/>
      <c r="J500" s="48"/>
      <c r="K500" s="47"/>
      <c r="L500" s="31"/>
      <c r="M500" s="31"/>
      <c r="N500" s="31"/>
      <c r="O500" s="31"/>
      <c r="P500" s="31"/>
      <c r="Q500" s="31"/>
    </row>
    <row r="501" spans="1:17">
      <c r="A501" s="83" t="s">
        <v>280</v>
      </c>
      <c r="B501" s="84"/>
      <c r="C501" s="391" t="s">
        <v>281</v>
      </c>
      <c r="D501" s="79" t="s">
        <v>199</v>
      </c>
      <c r="E501" s="86">
        <v>12</v>
      </c>
      <c r="F501" s="428">
        <v>19638.5</v>
      </c>
      <c r="G501" s="389">
        <f>$E501*F501</f>
        <v>235662</v>
      </c>
      <c r="H501" s="390"/>
      <c r="I501" s="103">
        <f>$F501*H501</f>
        <v>0</v>
      </c>
      <c r="J501" s="462" t="s">
        <v>265</v>
      </c>
      <c r="K501" s="463"/>
      <c r="L501" s="31"/>
      <c r="M501" s="31"/>
      <c r="N501" s="31"/>
      <c r="O501" s="31"/>
      <c r="P501" s="31"/>
      <c r="Q501" s="31"/>
    </row>
    <row r="502" spans="1:17">
      <c r="A502" s="83"/>
      <c r="B502" s="84"/>
      <c r="C502" s="391"/>
      <c r="D502" s="79"/>
      <c r="E502" s="86"/>
      <c r="F502" s="428">
        <v>0</v>
      </c>
      <c r="G502" s="389"/>
      <c r="H502" s="390"/>
      <c r="I502" s="103"/>
      <c r="J502" s="48"/>
      <c r="K502" s="47"/>
      <c r="L502" s="31"/>
      <c r="M502" s="31"/>
      <c r="N502" s="31"/>
      <c r="O502" s="31"/>
      <c r="P502" s="31"/>
      <c r="Q502" s="31"/>
    </row>
    <row r="503" spans="1:17" s="381" customFormat="1" hidden="1">
      <c r="A503" s="83" t="s">
        <v>282</v>
      </c>
      <c r="B503" s="84"/>
      <c r="C503" s="391" t="s">
        <v>283</v>
      </c>
      <c r="D503" s="79" t="s">
        <v>199</v>
      </c>
      <c r="E503" s="86">
        <v>12</v>
      </c>
      <c r="F503" s="428">
        <v>0</v>
      </c>
      <c r="G503" s="389">
        <f>$E503*F503</f>
        <v>0</v>
      </c>
      <c r="H503" s="390"/>
      <c r="I503" s="103">
        <f>$F503*H503</f>
        <v>0</v>
      </c>
      <c r="J503" s="471" t="s">
        <v>265</v>
      </c>
      <c r="K503" s="472"/>
      <c r="L503" s="31"/>
      <c r="M503" s="31"/>
      <c r="N503" s="31"/>
      <c r="O503" s="31"/>
      <c r="P503" s="31"/>
      <c r="Q503" s="31"/>
    </row>
    <row r="504" spans="1:17" hidden="1">
      <c r="A504" s="83"/>
      <c r="B504" s="84"/>
      <c r="C504" s="391"/>
      <c r="D504" s="79"/>
      <c r="E504" s="86"/>
      <c r="F504" s="428">
        <v>0</v>
      </c>
      <c r="G504" s="389"/>
      <c r="H504" s="390"/>
      <c r="I504" s="103"/>
      <c r="J504" s="48"/>
      <c r="K504" s="47"/>
      <c r="L504" s="31"/>
      <c r="M504" s="31"/>
      <c r="N504" s="31"/>
      <c r="O504" s="31"/>
      <c r="P504" s="31"/>
      <c r="Q504" s="31"/>
    </row>
    <row r="505" spans="1:17" s="381" customFormat="1" hidden="1">
      <c r="A505" s="83" t="s">
        <v>284</v>
      </c>
      <c r="B505" s="84"/>
      <c r="C505" s="391" t="s">
        <v>285</v>
      </c>
      <c r="D505" s="79" t="s">
        <v>199</v>
      </c>
      <c r="E505" s="86">
        <v>12</v>
      </c>
      <c r="F505" s="428">
        <v>0</v>
      </c>
      <c r="G505" s="389">
        <f>$E505*F505</f>
        <v>0</v>
      </c>
      <c r="H505" s="390"/>
      <c r="I505" s="103">
        <f>$F505*H505</f>
        <v>0</v>
      </c>
      <c r="J505" s="471" t="s">
        <v>265</v>
      </c>
      <c r="K505" s="472"/>
      <c r="L505" s="31"/>
      <c r="M505" s="31"/>
      <c r="N505" s="31"/>
      <c r="O505" s="31"/>
      <c r="P505" s="31"/>
      <c r="Q505" s="31"/>
    </row>
    <row r="506" spans="1:17" hidden="1">
      <c r="A506" s="83"/>
      <c r="B506" s="84"/>
      <c r="C506" s="391"/>
      <c r="D506" s="79"/>
      <c r="E506" s="86"/>
      <c r="F506" s="428">
        <v>0</v>
      </c>
      <c r="G506" s="389"/>
      <c r="H506" s="390"/>
      <c r="I506" s="103"/>
      <c r="J506" s="48"/>
      <c r="K506" s="47"/>
      <c r="L506" s="31"/>
      <c r="M506" s="31"/>
      <c r="N506" s="31"/>
      <c r="O506" s="31"/>
      <c r="P506" s="31"/>
      <c r="Q506" s="31"/>
    </row>
    <row r="507" spans="1:17" hidden="1">
      <c r="A507" s="83" t="s">
        <v>286</v>
      </c>
      <c r="B507" s="84"/>
      <c r="C507" s="391" t="s">
        <v>91</v>
      </c>
      <c r="D507" s="79" t="s">
        <v>199</v>
      </c>
      <c r="E507" s="86">
        <v>12</v>
      </c>
      <c r="F507" s="428">
        <v>0</v>
      </c>
      <c r="G507" s="389">
        <f>$E507*F507</f>
        <v>0</v>
      </c>
      <c r="H507" s="390"/>
      <c r="I507" s="103">
        <f>$F507*H507</f>
        <v>0</v>
      </c>
      <c r="J507" s="462" t="s">
        <v>3</v>
      </c>
      <c r="K507" s="463"/>
      <c r="L507" s="31"/>
      <c r="M507" s="31"/>
      <c r="N507" s="31"/>
      <c r="O507" s="31"/>
      <c r="P507" s="31"/>
      <c r="Q507" s="31"/>
    </row>
    <row r="508" spans="1:17" hidden="1">
      <c r="A508" s="83"/>
      <c r="B508" s="84"/>
      <c r="C508" s="391"/>
      <c r="D508" s="79"/>
      <c r="E508" s="86"/>
      <c r="F508" s="428">
        <v>0</v>
      </c>
      <c r="G508" s="389"/>
      <c r="H508" s="390"/>
      <c r="I508" s="103"/>
      <c r="J508" s="48"/>
      <c r="K508" s="47"/>
      <c r="L508" s="31"/>
      <c r="M508" s="31"/>
      <c r="N508" s="31"/>
      <c r="O508" s="31"/>
      <c r="P508" s="31"/>
      <c r="Q508" s="31"/>
    </row>
    <row r="509" spans="1:17" hidden="1">
      <c r="A509" s="83" t="s">
        <v>287</v>
      </c>
      <c r="B509" s="84"/>
      <c r="C509" s="391" t="s">
        <v>91</v>
      </c>
      <c r="D509" s="79" t="s">
        <v>199</v>
      </c>
      <c r="E509" s="86">
        <v>12</v>
      </c>
      <c r="F509" s="428">
        <v>0</v>
      </c>
      <c r="G509" s="389">
        <f>$E509*F509</f>
        <v>0</v>
      </c>
      <c r="H509" s="390"/>
      <c r="I509" s="103">
        <f>$F509*H509</f>
        <v>0</v>
      </c>
      <c r="J509" s="462" t="s">
        <v>3</v>
      </c>
      <c r="K509" s="463"/>
      <c r="L509" s="31"/>
      <c r="M509" s="31"/>
      <c r="N509" s="31"/>
      <c r="O509" s="31"/>
      <c r="P509" s="31"/>
      <c r="Q509" s="31"/>
    </row>
    <row r="510" spans="1:17" hidden="1">
      <c r="A510" s="83"/>
      <c r="B510" s="84"/>
      <c r="C510" s="391"/>
      <c r="D510" s="79"/>
      <c r="E510" s="86"/>
      <c r="F510" s="428">
        <v>0</v>
      </c>
      <c r="G510" s="389"/>
      <c r="H510" s="390"/>
      <c r="I510" s="103"/>
      <c r="J510" s="402"/>
      <c r="K510" s="403"/>
      <c r="L510" s="31"/>
      <c r="M510" s="31"/>
      <c r="N510" s="31"/>
      <c r="O510" s="31"/>
      <c r="P510" s="31"/>
      <c r="Q510" s="31"/>
    </row>
    <row r="511" spans="1:17">
      <c r="A511" s="83"/>
      <c r="B511" s="84"/>
      <c r="C511" s="391"/>
      <c r="D511" s="79"/>
      <c r="E511" s="86"/>
      <c r="F511" s="428">
        <v>0</v>
      </c>
      <c r="G511" s="389"/>
      <c r="H511" s="390"/>
      <c r="I511" s="103"/>
      <c r="J511" s="402"/>
      <c r="K511" s="403"/>
      <c r="L511" s="31"/>
      <c r="M511" s="31"/>
      <c r="N511" s="31"/>
      <c r="O511" s="31"/>
      <c r="P511" s="31"/>
      <c r="Q511" s="31"/>
    </row>
    <row r="512" spans="1:17">
      <c r="A512" s="200" t="s">
        <v>7</v>
      </c>
      <c r="B512" s="201"/>
      <c r="C512" s="412" t="s">
        <v>288</v>
      </c>
      <c r="D512" s="202" t="s">
        <v>289</v>
      </c>
      <c r="E512" s="203"/>
      <c r="F512" s="231">
        <v>0</v>
      </c>
      <c r="G512" s="55"/>
      <c r="H512" s="417"/>
      <c r="I512" s="204">
        <f>F512*H512</f>
        <v>0</v>
      </c>
      <c r="J512" s="402"/>
      <c r="K512" s="403"/>
      <c r="L512" s="31"/>
      <c r="M512" s="31"/>
      <c r="N512" s="31"/>
      <c r="O512" s="31"/>
      <c r="P512" s="31"/>
      <c r="Q512" s="31"/>
    </row>
    <row r="513" spans="1:17">
      <c r="A513" s="83"/>
      <c r="B513" s="84"/>
      <c r="C513" s="391"/>
      <c r="D513" s="79"/>
      <c r="E513" s="86"/>
      <c r="F513" s="428">
        <v>0</v>
      </c>
      <c r="G513" s="389"/>
      <c r="H513" s="390"/>
      <c r="I513" s="103"/>
      <c r="J513" s="402"/>
      <c r="K513" s="403"/>
      <c r="L513" s="31"/>
      <c r="M513" s="31"/>
      <c r="N513" s="31"/>
      <c r="O513" s="31"/>
      <c r="P513" s="31"/>
      <c r="Q513" s="31"/>
    </row>
    <row r="514" spans="1:17">
      <c r="A514" s="83"/>
      <c r="B514" s="84"/>
      <c r="C514" s="391"/>
      <c r="D514" s="79"/>
      <c r="E514" s="86"/>
      <c r="F514" s="428">
        <v>0</v>
      </c>
      <c r="G514" s="389"/>
      <c r="H514" s="390"/>
      <c r="I514" s="103"/>
      <c r="J514" s="402"/>
      <c r="K514" s="403"/>
      <c r="L514" s="31"/>
      <c r="M514" s="31"/>
      <c r="N514" s="31"/>
      <c r="O514" s="31"/>
      <c r="P514" s="31"/>
      <c r="Q514" s="31"/>
    </row>
    <row r="515" spans="1:17">
      <c r="A515" s="83"/>
      <c r="B515" s="84"/>
      <c r="C515" s="391"/>
      <c r="D515" s="79"/>
      <c r="E515" s="86"/>
      <c r="F515" s="428">
        <v>0</v>
      </c>
      <c r="G515" s="389"/>
      <c r="H515" s="390"/>
      <c r="I515" s="103"/>
      <c r="J515" s="402"/>
      <c r="K515" s="403"/>
      <c r="L515" s="31"/>
      <c r="M515" s="31"/>
      <c r="N515" s="31"/>
      <c r="O515" s="31"/>
      <c r="P515" s="31"/>
      <c r="Q515" s="31"/>
    </row>
    <row r="516" spans="1:17">
      <c r="A516" s="83"/>
      <c r="B516" s="84"/>
      <c r="C516" s="391"/>
      <c r="D516" s="79"/>
      <c r="E516" s="86"/>
      <c r="F516" s="428">
        <v>0</v>
      </c>
      <c r="G516" s="389"/>
      <c r="H516" s="390"/>
      <c r="I516" s="103"/>
      <c r="J516" s="402"/>
      <c r="K516" s="403"/>
      <c r="L516" s="31"/>
      <c r="M516" s="31"/>
      <c r="N516" s="31"/>
      <c r="O516" s="31"/>
      <c r="P516" s="31"/>
      <c r="Q516" s="31"/>
    </row>
    <row r="517" spans="1:17">
      <c r="A517" s="83"/>
      <c r="B517" s="84"/>
      <c r="C517" s="391"/>
      <c r="D517" s="79"/>
      <c r="E517" s="86"/>
      <c r="F517" s="428">
        <v>0</v>
      </c>
      <c r="G517" s="389"/>
      <c r="H517" s="390"/>
      <c r="I517" s="103"/>
      <c r="J517" s="402"/>
      <c r="K517" s="403"/>
      <c r="L517" s="31"/>
      <c r="M517" s="31"/>
      <c r="N517" s="31"/>
      <c r="O517" s="31"/>
      <c r="P517" s="31"/>
      <c r="Q517" s="31"/>
    </row>
    <row r="518" spans="1:17">
      <c r="A518" s="83"/>
      <c r="B518" s="84"/>
      <c r="C518" s="391"/>
      <c r="D518" s="79"/>
      <c r="E518" s="86"/>
      <c r="F518" s="428">
        <v>0</v>
      </c>
      <c r="G518" s="389"/>
      <c r="H518" s="390"/>
      <c r="I518" s="103"/>
      <c r="J518" s="402"/>
      <c r="K518" s="403"/>
      <c r="L518" s="31"/>
      <c r="M518" s="31"/>
      <c r="N518" s="31"/>
      <c r="O518" s="31"/>
      <c r="P518" s="31"/>
      <c r="Q518" s="31"/>
    </row>
    <row r="519" spans="1:17">
      <c r="A519" s="83"/>
      <c r="B519" s="84"/>
      <c r="C519" s="391"/>
      <c r="D519" s="79"/>
      <c r="E519" s="86"/>
      <c r="F519" s="428">
        <v>0</v>
      </c>
      <c r="G519" s="389"/>
      <c r="H519" s="390"/>
      <c r="I519" s="103"/>
      <c r="J519" s="402"/>
      <c r="K519" s="403"/>
      <c r="L519" s="31"/>
      <c r="M519" s="31"/>
      <c r="N519" s="31"/>
      <c r="O519" s="31"/>
      <c r="P519" s="31"/>
      <c r="Q519" s="31"/>
    </row>
    <row r="520" spans="1:17">
      <c r="A520" s="83"/>
      <c r="B520" s="84"/>
      <c r="C520" s="391"/>
      <c r="D520" s="79"/>
      <c r="E520" s="86"/>
      <c r="F520" s="428">
        <v>0</v>
      </c>
      <c r="G520" s="389"/>
      <c r="H520" s="390"/>
      <c r="I520" s="103"/>
      <c r="J520" s="402"/>
      <c r="K520" s="403"/>
      <c r="L520" s="31"/>
      <c r="M520" s="31"/>
      <c r="N520" s="31"/>
      <c r="O520" s="31"/>
      <c r="P520" s="31"/>
      <c r="Q520" s="31"/>
    </row>
    <row r="521" spans="1:17">
      <c r="A521" s="83"/>
      <c r="B521" s="84"/>
      <c r="C521" s="391"/>
      <c r="D521" s="79"/>
      <c r="E521" s="86"/>
      <c r="F521" s="428">
        <v>0</v>
      </c>
      <c r="G521" s="389"/>
      <c r="H521" s="390"/>
      <c r="I521" s="103"/>
      <c r="J521" s="402"/>
      <c r="K521" s="403"/>
      <c r="L521" s="31"/>
      <c r="M521" s="31"/>
      <c r="N521" s="31"/>
      <c r="O521" s="31"/>
      <c r="P521" s="31"/>
      <c r="Q521" s="31"/>
    </row>
    <row r="522" spans="1:17">
      <c r="A522" s="83"/>
      <c r="B522" s="84"/>
      <c r="C522" s="391"/>
      <c r="D522" s="79"/>
      <c r="E522" s="86"/>
      <c r="F522" s="428">
        <v>0</v>
      </c>
      <c r="G522" s="389"/>
      <c r="H522" s="390"/>
      <c r="I522" s="103"/>
      <c r="J522" s="402"/>
      <c r="K522" s="403"/>
      <c r="L522" s="31"/>
      <c r="M522" s="31"/>
      <c r="N522" s="31"/>
      <c r="O522" s="31"/>
      <c r="P522" s="31"/>
      <c r="Q522" s="31"/>
    </row>
    <row r="523" spans="1:17">
      <c r="A523" s="83"/>
      <c r="B523" s="84"/>
      <c r="C523" s="391"/>
      <c r="D523" s="79"/>
      <c r="E523" s="86"/>
      <c r="F523" s="428">
        <v>0</v>
      </c>
      <c r="G523" s="389"/>
      <c r="H523" s="390"/>
      <c r="I523" s="103"/>
      <c r="J523" s="402"/>
      <c r="K523" s="403"/>
      <c r="L523" s="31"/>
      <c r="M523" s="31"/>
      <c r="N523" s="31"/>
      <c r="O523" s="31"/>
      <c r="P523" s="31"/>
      <c r="Q523" s="31"/>
    </row>
    <row r="524" spans="1:17">
      <c r="A524" s="83"/>
      <c r="B524" s="84"/>
      <c r="C524" s="391"/>
      <c r="D524" s="79"/>
      <c r="E524" s="86"/>
      <c r="F524" s="428">
        <v>0</v>
      </c>
      <c r="G524" s="389"/>
      <c r="H524" s="390"/>
      <c r="I524" s="103"/>
      <c r="J524" s="402"/>
      <c r="K524" s="403"/>
      <c r="L524" s="31"/>
      <c r="M524" s="31"/>
      <c r="N524" s="31"/>
      <c r="O524" s="31"/>
      <c r="P524" s="31"/>
      <c r="Q524" s="31"/>
    </row>
    <row r="525" spans="1:17">
      <c r="A525" s="83"/>
      <c r="B525" s="84"/>
      <c r="C525" s="391"/>
      <c r="D525" s="79"/>
      <c r="E525" s="86"/>
      <c r="F525" s="428">
        <v>0</v>
      </c>
      <c r="G525" s="389"/>
      <c r="H525" s="390"/>
      <c r="I525" s="103"/>
      <c r="J525" s="402"/>
      <c r="K525" s="403"/>
      <c r="L525" s="31"/>
      <c r="M525" s="31"/>
      <c r="N525" s="31"/>
      <c r="O525" s="31"/>
      <c r="P525" s="31"/>
      <c r="Q525" s="31"/>
    </row>
    <row r="526" spans="1:17">
      <c r="A526" s="83"/>
      <c r="B526" s="84"/>
      <c r="C526" s="391"/>
      <c r="D526" s="79"/>
      <c r="E526" s="86"/>
      <c r="F526" s="428">
        <v>0</v>
      </c>
      <c r="G526" s="389"/>
      <c r="H526" s="390"/>
      <c r="I526" s="103"/>
      <c r="J526" s="402"/>
      <c r="K526" s="403"/>
      <c r="L526" s="31"/>
      <c r="M526" s="31"/>
      <c r="N526" s="31"/>
      <c r="O526" s="31"/>
      <c r="P526" s="31"/>
      <c r="Q526" s="31"/>
    </row>
    <row r="527" spans="1:17">
      <c r="A527" s="83"/>
      <c r="B527" s="84"/>
      <c r="C527" s="391"/>
      <c r="D527" s="79"/>
      <c r="E527" s="86"/>
      <c r="F527" s="428">
        <v>0</v>
      </c>
      <c r="G527" s="389"/>
      <c r="H527" s="390"/>
      <c r="I527" s="103"/>
      <c r="J527" s="402"/>
      <c r="K527" s="403"/>
      <c r="L527" s="31"/>
      <c r="M527" s="31"/>
      <c r="N527" s="31"/>
      <c r="O527" s="31"/>
      <c r="P527" s="31"/>
      <c r="Q527" s="31"/>
    </row>
    <row r="528" spans="1:17">
      <c r="A528" s="83"/>
      <c r="B528" s="84"/>
      <c r="C528" s="391"/>
      <c r="D528" s="79"/>
      <c r="E528" s="86"/>
      <c r="F528" s="428">
        <v>0</v>
      </c>
      <c r="G528" s="389"/>
      <c r="H528" s="390"/>
      <c r="I528" s="103"/>
      <c r="J528" s="402"/>
      <c r="K528" s="403"/>
      <c r="L528" s="31"/>
      <c r="M528" s="31"/>
      <c r="N528" s="31"/>
      <c r="O528" s="31"/>
      <c r="P528" s="31"/>
      <c r="Q528" s="31"/>
    </row>
    <row r="529" spans="1:17">
      <c r="A529" s="83"/>
      <c r="B529" s="84"/>
      <c r="C529" s="391"/>
      <c r="D529" s="79"/>
      <c r="E529" s="86"/>
      <c r="F529" s="428">
        <v>0</v>
      </c>
      <c r="G529" s="389"/>
      <c r="H529" s="390"/>
      <c r="I529" s="103"/>
      <c r="J529" s="402"/>
      <c r="K529" s="403"/>
      <c r="L529" s="31"/>
      <c r="M529" s="31"/>
      <c r="N529" s="31"/>
      <c r="O529" s="31"/>
      <c r="P529" s="31"/>
      <c r="Q529" s="31"/>
    </row>
    <row r="530" spans="1:17">
      <c r="A530" s="83"/>
      <c r="B530" s="84"/>
      <c r="C530" s="391"/>
      <c r="D530" s="79"/>
      <c r="E530" s="86"/>
      <c r="F530" s="428">
        <v>0</v>
      </c>
      <c r="G530" s="389"/>
      <c r="H530" s="390"/>
      <c r="I530" s="103"/>
      <c r="J530" s="402"/>
      <c r="K530" s="403"/>
      <c r="L530" s="31"/>
      <c r="M530" s="31"/>
      <c r="N530" s="31"/>
      <c r="O530" s="31"/>
      <c r="P530" s="31"/>
      <c r="Q530" s="31"/>
    </row>
    <row r="531" spans="1:17">
      <c r="A531" s="83"/>
      <c r="B531" s="84"/>
      <c r="C531" s="391"/>
      <c r="D531" s="79"/>
      <c r="E531" s="86"/>
      <c r="F531" s="428">
        <v>0</v>
      </c>
      <c r="G531" s="389"/>
      <c r="H531" s="390"/>
      <c r="I531" s="103"/>
      <c r="J531" s="402"/>
      <c r="K531" s="403"/>
      <c r="L531" s="31"/>
      <c r="M531" s="31"/>
      <c r="N531" s="31"/>
      <c r="O531" s="31"/>
      <c r="P531" s="31"/>
      <c r="Q531" s="31"/>
    </row>
    <row r="532" spans="1:17">
      <c r="A532" s="83"/>
      <c r="B532" s="84"/>
      <c r="C532" s="391"/>
      <c r="D532" s="79"/>
      <c r="E532" s="86"/>
      <c r="F532" s="428">
        <v>0</v>
      </c>
      <c r="G532" s="389"/>
      <c r="H532" s="390"/>
      <c r="I532" s="103"/>
      <c r="J532" s="402"/>
      <c r="K532" s="403"/>
      <c r="L532" s="31"/>
      <c r="M532" s="31"/>
      <c r="N532" s="31"/>
      <c r="O532" s="31"/>
      <c r="P532" s="31"/>
      <c r="Q532" s="31"/>
    </row>
    <row r="533" spans="1:17">
      <c r="A533" s="83"/>
      <c r="B533" s="84"/>
      <c r="C533" s="391"/>
      <c r="D533" s="79"/>
      <c r="E533" s="86"/>
      <c r="F533" s="428">
        <v>0</v>
      </c>
      <c r="G533" s="389"/>
      <c r="H533" s="390"/>
      <c r="I533" s="103"/>
      <c r="J533" s="402"/>
      <c r="K533" s="403"/>
      <c r="L533" s="31"/>
      <c r="M533" s="31"/>
      <c r="N533" s="31"/>
      <c r="O533" s="31"/>
      <c r="P533" s="31"/>
      <c r="Q533" s="31"/>
    </row>
    <row r="534" spans="1:17">
      <c r="A534" s="83"/>
      <c r="B534" s="84"/>
      <c r="C534" s="391"/>
      <c r="D534" s="79"/>
      <c r="E534" s="86"/>
      <c r="F534" s="428">
        <v>0</v>
      </c>
      <c r="G534" s="389"/>
      <c r="H534" s="390"/>
      <c r="I534" s="103"/>
      <c r="J534" s="402"/>
      <c r="K534" s="403"/>
      <c r="L534" s="31"/>
      <c r="M534" s="31"/>
      <c r="N534" s="31"/>
      <c r="O534" s="31"/>
      <c r="P534" s="31"/>
      <c r="Q534" s="31"/>
    </row>
    <row r="535" spans="1:17">
      <c r="A535" s="83"/>
      <c r="B535" s="84"/>
      <c r="C535" s="391"/>
      <c r="D535" s="79"/>
      <c r="E535" s="86"/>
      <c r="F535" s="428">
        <v>0</v>
      </c>
      <c r="G535" s="389"/>
      <c r="H535" s="390"/>
      <c r="I535" s="103"/>
      <c r="J535" s="402"/>
      <c r="K535" s="403"/>
      <c r="L535" s="31"/>
      <c r="M535" s="31"/>
      <c r="N535" s="31"/>
      <c r="O535" s="31"/>
      <c r="P535" s="31"/>
      <c r="Q535" s="31"/>
    </row>
    <row r="536" spans="1:17">
      <c r="A536" s="83"/>
      <c r="B536" s="84"/>
      <c r="C536" s="391"/>
      <c r="D536" s="79"/>
      <c r="E536" s="86"/>
      <c r="F536" s="428">
        <v>0</v>
      </c>
      <c r="G536" s="389"/>
      <c r="H536" s="390"/>
      <c r="I536" s="103"/>
      <c r="J536" s="402"/>
      <c r="K536" s="403"/>
      <c r="L536" s="31"/>
      <c r="M536" s="31"/>
      <c r="N536" s="31"/>
      <c r="O536" s="31"/>
      <c r="P536" s="31"/>
      <c r="Q536" s="31"/>
    </row>
    <row r="537" spans="1:17">
      <c r="A537" s="83"/>
      <c r="B537" s="84"/>
      <c r="C537" s="391"/>
      <c r="D537" s="79"/>
      <c r="E537" s="86"/>
      <c r="F537" s="428">
        <v>0</v>
      </c>
      <c r="G537" s="389"/>
      <c r="H537" s="390"/>
      <c r="I537" s="103"/>
      <c r="J537" s="402"/>
      <c r="K537" s="403"/>
      <c r="L537" s="31"/>
      <c r="M537" s="31"/>
      <c r="N537" s="31"/>
      <c r="O537" s="31"/>
      <c r="P537" s="31"/>
      <c r="Q537" s="31"/>
    </row>
    <row r="538" spans="1:17">
      <c r="A538" s="83"/>
      <c r="B538" s="84"/>
      <c r="C538" s="391"/>
      <c r="D538" s="79"/>
      <c r="E538" s="86"/>
      <c r="F538" s="428">
        <v>0</v>
      </c>
      <c r="G538" s="389"/>
      <c r="H538" s="390"/>
      <c r="I538" s="103"/>
      <c r="J538" s="402"/>
      <c r="K538" s="403"/>
      <c r="L538" s="31"/>
      <c r="M538" s="31"/>
      <c r="N538" s="31"/>
      <c r="O538" s="31"/>
      <c r="P538" s="31"/>
      <c r="Q538" s="31"/>
    </row>
    <row r="539" spans="1:17">
      <c r="A539" s="83"/>
      <c r="B539" s="84"/>
      <c r="C539" s="391"/>
      <c r="D539" s="79"/>
      <c r="E539" s="86"/>
      <c r="F539" s="428">
        <v>0</v>
      </c>
      <c r="G539" s="389"/>
      <c r="H539" s="390"/>
      <c r="I539" s="103"/>
      <c r="J539" s="402"/>
      <c r="K539" s="403"/>
      <c r="L539" s="31"/>
      <c r="M539" s="31"/>
      <c r="N539" s="31"/>
      <c r="O539" s="31"/>
      <c r="P539" s="31"/>
      <c r="Q539" s="31"/>
    </row>
    <row r="540" spans="1:17">
      <c r="A540" s="83"/>
      <c r="B540" s="84"/>
      <c r="C540" s="391"/>
      <c r="D540" s="79"/>
      <c r="E540" s="86"/>
      <c r="F540" s="428">
        <v>0</v>
      </c>
      <c r="G540" s="389"/>
      <c r="H540" s="390"/>
      <c r="I540" s="103"/>
      <c r="J540" s="402"/>
      <c r="K540" s="403"/>
      <c r="L540" s="31"/>
      <c r="M540" s="31"/>
      <c r="N540" s="31"/>
      <c r="O540" s="31"/>
      <c r="P540" s="31"/>
      <c r="Q540" s="31"/>
    </row>
    <row r="541" spans="1:17">
      <c r="A541" s="83"/>
      <c r="B541" s="84"/>
      <c r="C541" s="391"/>
      <c r="D541" s="79"/>
      <c r="E541" s="86"/>
      <c r="F541" s="428">
        <v>0</v>
      </c>
      <c r="G541" s="389"/>
      <c r="H541" s="390"/>
      <c r="I541" s="103"/>
      <c r="J541" s="402"/>
      <c r="K541" s="403"/>
      <c r="L541" s="31"/>
      <c r="M541" s="31"/>
      <c r="N541" s="31"/>
      <c r="O541" s="31"/>
      <c r="P541" s="31"/>
      <c r="Q541" s="31"/>
    </row>
    <row r="542" spans="1:17">
      <c r="A542" s="83"/>
      <c r="B542" s="84"/>
      <c r="C542" s="391"/>
      <c r="D542" s="79"/>
      <c r="E542" s="86"/>
      <c r="F542" s="428">
        <v>0</v>
      </c>
      <c r="G542" s="389"/>
      <c r="H542" s="390"/>
      <c r="I542" s="103"/>
      <c r="J542" s="402"/>
      <c r="K542" s="403"/>
      <c r="L542" s="31"/>
      <c r="M542" s="31"/>
      <c r="N542" s="31"/>
      <c r="O542" s="31"/>
      <c r="P542" s="31"/>
      <c r="Q542" s="31"/>
    </row>
    <row r="543" spans="1:17">
      <c r="A543" s="83"/>
      <c r="B543" s="84"/>
      <c r="C543" s="391"/>
      <c r="D543" s="79"/>
      <c r="E543" s="86"/>
      <c r="F543" s="428">
        <v>0</v>
      </c>
      <c r="G543" s="389"/>
      <c r="H543" s="390"/>
      <c r="I543" s="103"/>
      <c r="J543" s="402"/>
      <c r="K543" s="403"/>
      <c r="L543" s="31"/>
      <c r="M543" s="31"/>
      <c r="N543" s="31"/>
      <c r="O543" s="31"/>
      <c r="P543" s="31"/>
      <c r="Q543" s="31"/>
    </row>
    <row r="544" spans="1:17">
      <c r="A544" s="83"/>
      <c r="B544" s="84"/>
      <c r="C544" s="391"/>
      <c r="D544" s="79"/>
      <c r="E544" s="86"/>
      <c r="F544" s="428">
        <v>0</v>
      </c>
      <c r="G544" s="389"/>
      <c r="H544" s="390"/>
      <c r="I544" s="103"/>
      <c r="J544" s="402"/>
      <c r="K544" s="403"/>
      <c r="L544" s="31"/>
      <c r="M544" s="31"/>
      <c r="N544" s="31"/>
      <c r="O544" s="31"/>
      <c r="P544" s="31"/>
      <c r="Q544" s="31"/>
    </row>
    <row r="545" spans="1:17">
      <c r="A545" s="83"/>
      <c r="B545" s="84"/>
      <c r="C545" s="391"/>
      <c r="D545" s="79"/>
      <c r="E545" s="86"/>
      <c r="F545" s="428">
        <v>0</v>
      </c>
      <c r="G545" s="389"/>
      <c r="H545" s="390"/>
      <c r="I545" s="103"/>
      <c r="J545" s="402"/>
      <c r="K545" s="403"/>
      <c r="L545" s="31"/>
      <c r="M545" s="31"/>
      <c r="N545" s="31"/>
      <c r="O545" s="31"/>
      <c r="P545" s="31"/>
      <c r="Q545" s="31"/>
    </row>
    <row r="546" spans="1:17">
      <c r="A546" s="83"/>
      <c r="B546" s="84"/>
      <c r="C546" s="391"/>
      <c r="D546" s="79"/>
      <c r="E546" s="86"/>
      <c r="F546" s="428">
        <v>0</v>
      </c>
      <c r="G546" s="389"/>
      <c r="H546" s="390"/>
      <c r="I546" s="103"/>
      <c r="J546" s="402"/>
      <c r="K546" s="403"/>
      <c r="L546" s="31"/>
      <c r="M546" s="31"/>
      <c r="N546" s="31"/>
      <c r="O546" s="31"/>
      <c r="P546" s="31"/>
      <c r="Q546" s="31"/>
    </row>
    <row r="547" spans="1:17">
      <c r="A547" s="83"/>
      <c r="B547" s="84"/>
      <c r="C547" s="391"/>
      <c r="D547" s="79"/>
      <c r="E547" s="86"/>
      <c r="F547" s="428">
        <v>0</v>
      </c>
      <c r="G547" s="389"/>
      <c r="H547" s="390"/>
      <c r="I547" s="103"/>
      <c r="J547" s="402"/>
      <c r="K547" s="403"/>
      <c r="L547" s="31"/>
      <c r="M547" s="31"/>
      <c r="N547" s="31"/>
      <c r="O547" s="31"/>
      <c r="P547" s="31"/>
      <c r="Q547" s="31"/>
    </row>
    <row r="548" spans="1:17">
      <c r="A548" s="83"/>
      <c r="B548" s="84"/>
      <c r="C548" s="391"/>
      <c r="D548" s="79"/>
      <c r="E548" s="86"/>
      <c r="F548" s="428">
        <v>0</v>
      </c>
      <c r="G548" s="389"/>
      <c r="H548" s="390"/>
      <c r="I548" s="103"/>
      <c r="J548" s="402"/>
      <c r="K548" s="403"/>
      <c r="L548" s="31"/>
      <c r="M548" s="31"/>
      <c r="N548" s="31"/>
      <c r="O548" s="31"/>
      <c r="P548" s="31"/>
      <c r="Q548" s="31"/>
    </row>
    <row r="549" spans="1:17">
      <c r="A549" s="83"/>
      <c r="B549" s="84"/>
      <c r="C549" s="391"/>
      <c r="D549" s="79"/>
      <c r="E549" s="86"/>
      <c r="F549" s="428">
        <v>0</v>
      </c>
      <c r="G549" s="389"/>
      <c r="H549" s="390"/>
      <c r="I549" s="103"/>
      <c r="J549" s="402"/>
      <c r="K549" s="403"/>
      <c r="L549" s="31"/>
      <c r="M549" s="31"/>
      <c r="N549" s="31"/>
      <c r="O549" s="31"/>
      <c r="P549" s="31"/>
      <c r="Q549" s="31"/>
    </row>
    <row r="550" spans="1:17">
      <c r="A550" s="83"/>
      <c r="B550" s="84"/>
      <c r="C550" s="391"/>
      <c r="D550" s="79"/>
      <c r="E550" s="86"/>
      <c r="F550" s="428">
        <v>0</v>
      </c>
      <c r="G550" s="389"/>
      <c r="H550" s="390"/>
      <c r="I550" s="103"/>
      <c r="J550" s="402"/>
      <c r="K550" s="403"/>
      <c r="L550" s="31"/>
      <c r="M550" s="31"/>
      <c r="N550" s="31"/>
      <c r="O550" s="31"/>
      <c r="P550" s="31"/>
      <c r="Q550" s="31"/>
    </row>
    <row r="551" spans="1:17">
      <c r="A551" s="83"/>
      <c r="B551" s="84"/>
      <c r="C551" s="391"/>
      <c r="D551" s="79"/>
      <c r="E551" s="86"/>
      <c r="F551" s="428">
        <v>0</v>
      </c>
      <c r="G551" s="389"/>
      <c r="H551" s="390"/>
      <c r="I551" s="103"/>
      <c r="J551" s="402"/>
      <c r="K551" s="403"/>
      <c r="L551" s="31"/>
      <c r="M551" s="31"/>
      <c r="N551" s="31"/>
      <c r="O551" s="31"/>
      <c r="P551" s="31"/>
      <c r="Q551" s="31"/>
    </row>
    <row r="552" spans="1:17">
      <c r="A552" s="83"/>
      <c r="B552" s="84"/>
      <c r="C552" s="391"/>
      <c r="D552" s="79"/>
      <c r="E552" s="86"/>
      <c r="F552" s="428">
        <v>0</v>
      </c>
      <c r="G552" s="389"/>
      <c r="H552" s="390"/>
      <c r="I552" s="103"/>
      <c r="J552" s="402"/>
      <c r="K552" s="403"/>
      <c r="L552" s="31"/>
      <c r="M552" s="31"/>
      <c r="N552" s="31"/>
      <c r="O552" s="31"/>
      <c r="P552" s="31"/>
      <c r="Q552" s="31"/>
    </row>
    <row r="553" spans="1:17">
      <c r="A553" s="83"/>
      <c r="B553" s="84"/>
      <c r="C553" s="391"/>
      <c r="D553" s="79"/>
      <c r="E553" s="86"/>
      <c r="F553" s="428">
        <v>0</v>
      </c>
      <c r="G553" s="389"/>
      <c r="H553" s="390"/>
      <c r="I553" s="103"/>
      <c r="J553" s="402"/>
      <c r="K553" s="403"/>
      <c r="L553" s="31"/>
      <c r="M553" s="31"/>
      <c r="N553" s="31"/>
      <c r="O553" s="31"/>
      <c r="P553" s="31"/>
      <c r="Q553" s="31"/>
    </row>
    <row r="554" spans="1:17">
      <c r="A554" s="83"/>
      <c r="B554" s="84"/>
      <c r="C554" s="391"/>
      <c r="D554" s="79"/>
      <c r="E554" s="86"/>
      <c r="F554" s="428">
        <v>0</v>
      </c>
      <c r="G554" s="389"/>
      <c r="H554" s="390"/>
      <c r="I554" s="103"/>
      <c r="J554" s="402"/>
      <c r="K554" s="403"/>
      <c r="L554" s="31"/>
      <c r="M554" s="31"/>
      <c r="N554" s="31"/>
      <c r="O554" s="31"/>
      <c r="P554" s="31"/>
      <c r="Q554" s="31"/>
    </row>
    <row r="555" spans="1:17">
      <c r="A555" s="83"/>
      <c r="B555" s="84"/>
      <c r="C555" s="391"/>
      <c r="D555" s="79"/>
      <c r="E555" s="86"/>
      <c r="F555" s="428">
        <v>0</v>
      </c>
      <c r="G555" s="389"/>
      <c r="H555" s="390"/>
      <c r="I555" s="103"/>
      <c r="J555" s="402"/>
      <c r="K555" s="403"/>
      <c r="L555" s="31"/>
      <c r="M555" s="31"/>
      <c r="N555" s="31"/>
      <c r="O555" s="31"/>
      <c r="P555" s="31"/>
      <c r="Q555" s="31"/>
    </row>
    <row r="556" spans="1:17">
      <c r="A556" s="473" t="s">
        <v>290</v>
      </c>
      <c r="B556" s="474"/>
      <c r="C556" s="474"/>
      <c r="D556" s="474"/>
      <c r="E556" s="474"/>
      <c r="F556" s="429" t="s">
        <v>291</v>
      </c>
      <c r="G556" s="419">
        <v>0</v>
      </c>
      <c r="H556" s="420"/>
      <c r="I556" s="419">
        <f>SUM(I259:I555)</f>
        <v>0</v>
      </c>
      <c r="J556" s="53"/>
      <c r="K556" s="54"/>
      <c r="L556" s="31"/>
      <c r="M556" s="31"/>
      <c r="N556" s="31"/>
      <c r="O556" s="31"/>
      <c r="P556" s="31"/>
      <c r="Q556" s="31"/>
    </row>
    <row r="557" spans="1:17">
      <c r="L557" s="31"/>
      <c r="M557" s="31"/>
      <c r="N557" s="31"/>
      <c r="O557" s="31"/>
      <c r="P557" s="31"/>
      <c r="Q557" s="31"/>
    </row>
    <row r="558" spans="1:17">
      <c r="L558" s="31"/>
      <c r="M558" s="31"/>
      <c r="N558" s="31"/>
      <c r="O558" s="31"/>
      <c r="P558" s="31"/>
      <c r="Q558" s="31"/>
    </row>
    <row r="559" spans="1:17">
      <c r="L559" s="31"/>
      <c r="M559" s="31"/>
      <c r="N559" s="31"/>
      <c r="O559" s="31"/>
      <c r="P559" s="31"/>
      <c r="Q559" s="31"/>
    </row>
    <row r="560" spans="1:17">
      <c r="L560" s="31"/>
      <c r="M560" s="31"/>
      <c r="N560" s="31"/>
      <c r="O560" s="31"/>
      <c r="P560" s="31"/>
      <c r="Q560" s="31"/>
    </row>
    <row r="561" spans="9:17">
      <c r="I561" s="49"/>
      <c r="L561" s="31"/>
      <c r="M561" s="31"/>
      <c r="N561" s="31"/>
      <c r="O561" s="31"/>
      <c r="P561" s="31"/>
      <c r="Q561" s="31"/>
    </row>
    <row r="562" spans="9:17">
      <c r="L562" s="31"/>
      <c r="M562" s="31"/>
      <c r="N562" s="31"/>
      <c r="O562" s="31"/>
      <c r="P562" s="31"/>
      <c r="Q562" s="31"/>
    </row>
    <row r="563" spans="9:17">
      <c r="I563" s="49"/>
      <c r="L563" s="31"/>
      <c r="M563" s="31"/>
      <c r="N563" s="31"/>
      <c r="O563" s="31"/>
      <c r="P563" s="31"/>
      <c r="Q563" s="31"/>
    </row>
  </sheetData>
  <mergeCells count="61">
    <mergeCell ref="A556:E556"/>
    <mergeCell ref="A7:A8"/>
    <mergeCell ref="B7:B8"/>
    <mergeCell ref="C7:C8"/>
    <mergeCell ref="D7:D8"/>
    <mergeCell ref="E7:E8"/>
    <mergeCell ref="J501:K501"/>
    <mergeCell ref="J503:K503"/>
    <mergeCell ref="J505:K505"/>
    <mergeCell ref="J507:K507"/>
    <mergeCell ref="J509:K509"/>
    <mergeCell ref="J491:K491"/>
    <mergeCell ref="J493:K493"/>
    <mergeCell ref="J495:K495"/>
    <mergeCell ref="J497:K497"/>
    <mergeCell ref="J499:K499"/>
    <mergeCell ref="J371:K371"/>
    <mergeCell ref="J377:K377"/>
    <mergeCell ref="J401:K401"/>
    <mergeCell ref="J409:K409"/>
    <mergeCell ref="J458:K458"/>
    <mergeCell ref="J139:K139"/>
    <mergeCell ref="J141:K141"/>
    <mergeCell ref="J143:K143"/>
    <mergeCell ref="A181:F181"/>
    <mergeCell ref="A365:F365"/>
    <mergeCell ref="J128:K128"/>
    <mergeCell ref="J130:K130"/>
    <mergeCell ref="J132:K132"/>
    <mergeCell ref="J134:K134"/>
    <mergeCell ref="J137:K137"/>
    <mergeCell ref="J116:K116"/>
    <mergeCell ref="J120:K120"/>
    <mergeCell ref="J122:K122"/>
    <mergeCell ref="J124:K124"/>
    <mergeCell ref="J126:K126"/>
    <mergeCell ref="J106:K106"/>
    <mergeCell ref="J108:K108"/>
    <mergeCell ref="J110:K110"/>
    <mergeCell ref="J112:K112"/>
    <mergeCell ref="J114:K114"/>
    <mergeCell ref="J76:K76"/>
    <mergeCell ref="J90:K90"/>
    <mergeCell ref="J92:K92"/>
    <mergeCell ref="J102:K102"/>
    <mergeCell ref="J104:K104"/>
    <mergeCell ref="J64:K64"/>
    <mergeCell ref="J66:K66"/>
    <mergeCell ref="J68:K68"/>
    <mergeCell ref="J70:K70"/>
    <mergeCell ref="J74:K74"/>
    <mergeCell ref="J42:K42"/>
    <mergeCell ref="J44:K44"/>
    <mergeCell ref="J58:K58"/>
    <mergeCell ref="J60:K60"/>
    <mergeCell ref="J62:K62"/>
    <mergeCell ref="A5:I5"/>
    <mergeCell ref="F7:G7"/>
    <mergeCell ref="H7:I7"/>
    <mergeCell ref="J7:K7"/>
    <mergeCell ref="J40:K40"/>
  </mergeCells>
  <pageMargins left="0.511811023622047" right="0.511811023622047" top="0.511811023622047" bottom="0.511811023622047" header="0.23622047244094499" footer="0.23622047244094499"/>
  <pageSetup paperSize="9" scale="54" orientation="portrait"/>
  <headerFooter>
    <oddFooter>&amp;LWORKSHEET/FILE=&amp;F &amp;A&amp;RPage&amp;P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L69"/>
  <sheetViews>
    <sheetView showGridLines="0" topLeftCell="C1" zoomScale="84" zoomScaleNormal="84" zoomScaleSheetLayoutView="90" workbookViewId="0">
      <pane ySplit="8" topLeftCell="A9" activePane="bottomLeft" state="frozen"/>
      <selection pane="bottomLeft" activeCell="L33" sqref="L33"/>
    </sheetView>
  </sheetViews>
  <sheetFormatPr defaultColWidth="9.1796875" defaultRowHeight="14"/>
  <cols>
    <col min="1" max="1" width="11.1796875" style="1" customWidth="1"/>
    <col min="2" max="2" width="12.1796875" style="1" customWidth="1"/>
    <col min="3" max="3" width="78.54296875" style="2" customWidth="1"/>
    <col min="4" max="4" width="7.81640625" style="3" customWidth="1"/>
    <col min="5" max="7" width="13.1796875" style="1" customWidth="1"/>
    <col min="8" max="8" width="12.453125" style="65" customWidth="1"/>
    <col min="9" max="9" width="17.1796875" style="1" customWidth="1"/>
    <col min="10" max="10" width="12.453125" style="1" hidden="1" customWidth="1"/>
    <col min="11" max="11" width="0.1796875" style="1" customWidth="1"/>
    <col min="12" max="12" width="22.81640625" style="65" customWidth="1"/>
    <col min="13" max="13" width="18.81640625" style="1" customWidth="1"/>
    <col min="14" max="14" width="18.1796875" style="1" customWidth="1"/>
    <col min="15" max="16384" width="9.1796875" style="1"/>
  </cols>
  <sheetData>
    <row r="1" spans="1:11" ht="14.9" customHeight="1">
      <c r="A1" s="4"/>
      <c r="B1" s="5"/>
      <c r="C1" s="6"/>
      <c r="D1" s="7"/>
      <c r="E1" s="5"/>
      <c r="F1" s="5"/>
      <c r="G1" s="5"/>
      <c r="H1" s="70"/>
      <c r="I1" s="34" t="str">
        <f>'Section A - P&amp;G''s'!I1</f>
        <v>GENERAL BUILDING &amp; ELECTRICAL WORKS  MAINTENANCE IN GORT VARIOUS SITE</v>
      </c>
      <c r="K1" s="35"/>
    </row>
    <row r="2" spans="1:11">
      <c r="A2" s="8"/>
      <c r="I2" s="36" t="str">
        <f>'Section A - P&amp;G''s'!I2</f>
        <v>BOQ</v>
      </c>
      <c r="K2" s="35"/>
    </row>
    <row r="3" spans="1:11">
      <c r="A3" s="8"/>
      <c r="I3" s="36" t="str">
        <f>'Section A - P&amp;G''s'!I3</f>
        <v>COC, CSCs, SCs AND DALPARK</v>
      </c>
      <c r="K3" s="35"/>
    </row>
    <row r="4" spans="1:11">
      <c r="A4" s="8"/>
      <c r="I4" s="37"/>
      <c r="K4" s="3"/>
    </row>
    <row r="5" spans="1:11">
      <c r="A5" s="440" t="s">
        <v>292</v>
      </c>
      <c r="B5" s="441"/>
      <c r="C5" s="441"/>
      <c r="D5" s="441"/>
      <c r="E5" s="441"/>
      <c r="F5" s="441"/>
      <c r="G5" s="441"/>
      <c r="H5" s="441"/>
      <c r="I5" s="442"/>
    </row>
    <row r="6" spans="1:11">
      <c r="A6" s="9"/>
      <c r="B6" s="10"/>
      <c r="C6" s="11"/>
      <c r="D6" s="12"/>
      <c r="E6" s="10"/>
      <c r="F6" s="10"/>
      <c r="G6" s="10"/>
      <c r="H6" s="73"/>
      <c r="I6" s="38"/>
      <c r="J6" s="10"/>
      <c r="K6" s="10"/>
    </row>
    <row r="7" spans="1:11" ht="20.25" customHeight="1">
      <c r="A7" s="448" t="s">
        <v>11</v>
      </c>
      <c r="B7" s="449" t="s">
        <v>12</v>
      </c>
      <c r="C7" s="450" t="s">
        <v>13</v>
      </c>
      <c r="D7" s="451" t="s">
        <v>0</v>
      </c>
      <c r="E7" s="452" t="s">
        <v>1</v>
      </c>
      <c r="F7" s="443" t="s">
        <v>14</v>
      </c>
      <c r="G7" s="443"/>
      <c r="H7" s="444" t="s">
        <v>15</v>
      </c>
      <c r="I7" s="445"/>
      <c r="J7" s="446" t="s">
        <v>16</v>
      </c>
      <c r="K7" s="447"/>
    </row>
    <row r="8" spans="1:11" ht="27.65" customHeight="1">
      <c r="A8" s="448"/>
      <c r="B8" s="449"/>
      <c r="C8" s="450"/>
      <c r="D8" s="451"/>
      <c r="E8" s="452"/>
      <c r="F8" s="13" t="s">
        <v>2</v>
      </c>
      <c r="G8" s="14" t="s">
        <v>17</v>
      </c>
      <c r="H8" s="13" t="s">
        <v>1</v>
      </c>
      <c r="I8" s="39" t="s">
        <v>18</v>
      </c>
      <c r="J8" s="40"/>
      <c r="K8" s="41"/>
    </row>
    <row r="9" spans="1:11">
      <c r="A9" s="15"/>
      <c r="B9" s="16"/>
      <c r="C9" s="17" t="s">
        <v>293</v>
      </c>
      <c r="D9" s="18"/>
      <c r="E9" s="19"/>
      <c r="F9" s="20"/>
      <c r="G9" s="20"/>
      <c r="H9" s="234"/>
      <c r="I9" s="42"/>
      <c r="J9" s="43"/>
      <c r="K9" s="44"/>
    </row>
    <row r="10" spans="1:11">
      <c r="A10" s="21"/>
      <c r="B10" s="22"/>
      <c r="C10" s="23" t="s">
        <v>294</v>
      </c>
      <c r="D10" s="18"/>
      <c r="E10" s="24"/>
      <c r="F10" s="25"/>
      <c r="G10" s="25"/>
      <c r="H10" s="365"/>
      <c r="I10" s="45"/>
      <c r="J10" s="46"/>
      <c r="K10" s="47"/>
    </row>
    <row r="11" spans="1:11">
      <c r="A11" s="21"/>
      <c r="B11" s="22"/>
      <c r="C11" s="26"/>
      <c r="D11" s="18"/>
      <c r="E11" s="24"/>
      <c r="F11" s="25"/>
      <c r="G11" s="25"/>
      <c r="H11" s="365"/>
      <c r="I11" s="45"/>
      <c r="J11" s="46"/>
      <c r="K11" s="47"/>
    </row>
    <row r="12" spans="1:11" ht="15.5">
      <c r="A12" s="21"/>
      <c r="B12" s="22"/>
      <c r="C12" s="27" t="s">
        <v>295</v>
      </c>
      <c r="D12" s="18"/>
      <c r="E12" s="24"/>
      <c r="F12" s="25"/>
      <c r="G12" s="25"/>
      <c r="H12" s="365"/>
      <c r="I12" s="45"/>
      <c r="J12" s="46"/>
      <c r="K12" s="47"/>
    </row>
    <row r="13" spans="1:11" ht="15.5">
      <c r="A13" s="28"/>
      <c r="B13" s="29"/>
      <c r="C13" s="30" t="s">
        <v>296</v>
      </c>
      <c r="D13" s="18"/>
      <c r="E13" s="24"/>
      <c r="F13" s="25"/>
      <c r="G13" s="25"/>
      <c r="H13" s="365"/>
      <c r="I13" s="45"/>
      <c r="J13" s="46"/>
      <c r="K13" s="47"/>
    </row>
    <row r="14" spans="1:11" ht="14.5">
      <c r="A14" s="21"/>
      <c r="B14" s="22"/>
      <c r="C14" s="366"/>
      <c r="D14" s="18"/>
      <c r="E14" s="24"/>
      <c r="F14" s="25"/>
      <c r="G14" s="25"/>
      <c r="H14" s="365"/>
      <c r="I14" s="45"/>
      <c r="J14" s="46"/>
      <c r="K14" s="47"/>
    </row>
    <row r="15" spans="1:11">
      <c r="A15" s="21"/>
      <c r="B15" s="22"/>
      <c r="C15" s="26" t="s">
        <v>297</v>
      </c>
      <c r="D15" s="18"/>
      <c r="E15" s="24"/>
      <c r="F15" s="25"/>
      <c r="G15" s="25"/>
      <c r="H15" s="365"/>
      <c r="I15" s="45"/>
      <c r="J15" s="46"/>
      <c r="K15" s="47"/>
    </row>
    <row r="16" spans="1:11">
      <c r="A16" s="21"/>
      <c r="B16" s="22"/>
      <c r="C16" s="26"/>
      <c r="D16" s="18"/>
      <c r="E16" s="24"/>
      <c r="F16" s="25"/>
      <c r="G16" s="25"/>
      <c r="H16" s="365"/>
      <c r="I16" s="45"/>
      <c r="J16" s="46"/>
      <c r="K16" s="47"/>
    </row>
    <row r="17" spans="1:12" ht="28">
      <c r="A17" s="21"/>
      <c r="B17" s="22"/>
      <c r="C17" s="26" t="s">
        <v>298</v>
      </c>
      <c r="D17" s="18"/>
      <c r="E17" s="24"/>
      <c r="F17" s="25"/>
      <c r="G17" s="25"/>
      <c r="H17" s="365"/>
      <c r="I17" s="45"/>
      <c r="J17" s="46"/>
      <c r="K17" s="47"/>
    </row>
    <row r="18" spans="1:12">
      <c r="A18" s="21"/>
      <c r="B18" s="22"/>
      <c r="C18" s="26"/>
      <c r="D18" s="18"/>
      <c r="E18" s="24"/>
      <c r="F18" s="25"/>
      <c r="G18" s="25"/>
      <c r="H18" s="365"/>
      <c r="I18" s="45"/>
      <c r="J18" s="46"/>
      <c r="K18" s="47"/>
    </row>
    <row r="19" spans="1:12" ht="56">
      <c r="A19" s="21"/>
      <c r="B19" s="22"/>
      <c r="C19" s="26" t="s">
        <v>299</v>
      </c>
      <c r="D19" s="18"/>
      <c r="E19" s="24"/>
      <c r="F19" s="32"/>
      <c r="G19" s="31"/>
      <c r="H19" s="365"/>
      <c r="I19" s="45"/>
      <c r="J19" s="46"/>
      <c r="K19" s="47"/>
    </row>
    <row r="20" spans="1:12">
      <c r="A20" s="21"/>
      <c r="B20" s="22"/>
      <c r="C20" s="26"/>
      <c r="D20" s="18"/>
      <c r="E20" s="24"/>
      <c r="F20" s="32"/>
      <c r="G20" s="31"/>
      <c r="H20" s="365"/>
      <c r="I20" s="45"/>
      <c r="J20" s="46"/>
      <c r="K20" s="47"/>
    </row>
    <row r="21" spans="1:12" ht="84">
      <c r="A21" s="21"/>
      <c r="B21" s="22"/>
      <c r="C21" s="26" t="s">
        <v>300</v>
      </c>
      <c r="D21" s="18"/>
      <c r="E21" s="24"/>
      <c r="F21" s="32"/>
      <c r="G21" s="31"/>
      <c r="H21" s="365"/>
      <c r="I21" s="45"/>
      <c r="J21" s="46"/>
      <c r="K21" s="47"/>
    </row>
    <row r="22" spans="1:12">
      <c r="A22" s="21"/>
      <c r="B22" s="22"/>
      <c r="C22" s="26"/>
      <c r="D22" s="18"/>
      <c r="E22" s="24"/>
      <c r="F22" s="32"/>
      <c r="G22" s="31"/>
      <c r="H22" s="365"/>
      <c r="I22" s="45"/>
      <c r="J22" s="46"/>
      <c r="K22" s="47"/>
    </row>
    <row r="23" spans="1:12">
      <c r="A23" s="21"/>
      <c r="B23" s="22"/>
      <c r="C23" s="33" t="s">
        <v>301</v>
      </c>
      <c r="D23" s="18"/>
      <c r="E23" s="24"/>
      <c r="F23" s="32"/>
      <c r="G23" s="31"/>
      <c r="H23" s="365"/>
      <c r="I23" s="45"/>
      <c r="J23" s="46"/>
      <c r="K23" s="47"/>
    </row>
    <row r="24" spans="1:12">
      <c r="A24" s="21"/>
      <c r="B24" s="22"/>
      <c r="C24" s="26"/>
      <c r="D24" s="18"/>
      <c r="E24" s="24"/>
      <c r="F24" s="32"/>
      <c r="G24" s="31"/>
      <c r="H24" s="365"/>
      <c r="I24" s="45"/>
      <c r="J24" s="46"/>
      <c r="K24" s="47"/>
    </row>
    <row r="25" spans="1:12" s="59" customFormat="1">
      <c r="A25" s="367"/>
      <c r="B25" s="368"/>
      <c r="C25" s="375"/>
      <c r="D25" s="369"/>
      <c r="E25" s="370"/>
      <c r="F25" s="371"/>
      <c r="G25" s="370"/>
      <c r="H25" s="372"/>
      <c r="I25" s="374"/>
      <c r="J25" s="207"/>
      <c r="K25" s="205"/>
      <c r="L25" s="206"/>
    </row>
    <row r="26" spans="1:12" s="59" customFormat="1">
      <c r="A26" s="367"/>
      <c r="B26" s="368"/>
      <c r="C26" s="373"/>
      <c r="D26" s="369"/>
      <c r="E26" s="370"/>
      <c r="F26" s="371"/>
      <c r="G26" s="370"/>
      <c r="H26" s="372"/>
      <c r="I26" s="374"/>
      <c r="J26" s="207"/>
      <c r="K26" s="205"/>
      <c r="L26" s="206"/>
    </row>
    <row r="27" spans="1:12">
      <c r="A27" s="21"/>
      <c r="B27" s="240"/>
      <c r="C27" s="64"/>
      <c r="D27" s="242"/>
      <c r="E27" s="24"/>
      <c r="F27" s="49"/>
      <c r="G27" s="24"/>
      <c r="H27" s="243"/>
      <c r="I27" s="45"/>
      <c r="J27" s="46"/>
      <c r="K27" s="47"/>
    </row>
    <row r="28" spans="1:12">
      <c r="A28" s="21"/>
      <c r="B28" s="240"/>
      <c r="C28" s="64"/>
      <c r="D28" s="242"/>
      <c r="E28" s="24"/>
      <c r="F28" s="49"/>
      <c r="G28" s="24"/>
      <c r="H28" s="243"/>
      <c r="I28" s="45"/>
      <c r="J28" s="46"/>
      <c r="K28" s="47"/>
    </row>
    <row r="29" spans="1:12">
      <c r="A29" s="21"/>
      <c r="B29" s="240"/>
      <c r="C29" s="241"/>
      <c r="D29" s="18"/>
      <c r="E29" s="24"/>
      <c r="G29" s="24"/>
      <c r="H29" s="243"/>
      <c r="I29" s="45"/>
      <c r="J29" s="46"/>
      <c r="K29" s="47"/>
    </row>
    <row r="30" spans="1:12">
      <c r="A30" s="21"/>
      <c r="B30" s="240"/>
      <c r="C30" s="376" t="s">
        <v>306</v>
      </c>
      <c r="D30" s="18"/>
      <c r="E30" s="24"/>
      <c r="F30" s="377">
        <v>0.12</v>
      </c>
      <c r="G30" s="24"/>
      <c r="H30" s="243"/>
      <c r="I30" s="380">
        <v>0</v>
      </c>
      <c r="J30" s="46"/>
      <c r="K30" s="47"/>
    </row>
    <row r="31" spans="1:12">
      <c r="A31" s="21"/>
      <c r="B31" s="240"/>
      <c r="C31" s="241"/>
      <c r="D31" s="18"/>
      <c r="E31" s="24"/>
      <c r="F31" s="378"/>
      <c r="G31" s="24"/>
      <c r="H31" s="243"/>
      <c r="I31" s="45"/>
      <c r="J31" s="46"/>
      <c r="K31" s="47"/>
    </row>
    <row r="32" spans="1:12">
      <c r="A32" s="21"/>
      <c r="B32" s="240"/>
      <c r="C32" s="241"/>
      <c r="D32" s="18"/>
      <c r="E32" s="24"/>
      <c r="F32" s="24"/>
      <c r="H32" s="234"/>
      <c r="I32" s="45"/>
      <c r="J32" s="46"/>
      <c r="K32" s="47"/>
    </row>
    <row r="33" spans="1:11">
      <c r="A33" s="21"/>
      <c r="B33" s="240"/>
      <c r="C33" s="64"/>
      <c r="D33" s="18"/>
      <c r="E33" s="24"/>
      <c r="F33" s="24"/>
      <c r="H33" s="234"/>
      <c r="I33" s="45"/>
      <c r="J33" s="46"/>
      <c r="K33" s="47"/>
    </row>
    <row r="34" spans="1:11">
      <c r="A34" s="21"/>
      <c r="B34" s="240"/>
      <c r="C34" s="245"/>
      <c r="D34" s="18"/>
      <c r="E34" s="24"/>
      <c r="F34" s="24"/>
      <c r="H34" s="234"/>
      <c r="I34" s="45"/>
      <c r="J34" s="46"/>
      <c r="K34" s="47"/>
    </row>
    <row r="35" spans="1:11">
      <c r="A35" s="21"/>
      <c r="B35" s="240"/>
      <c r="C35" s="244"/>
      <c r="D35" s="18"/>
      <c r="E35" s="24"/>
      <c r="F35" s="24"/>
      <c r="H35" s="234"/>
      <c r="I35" s="45"/>
      <c r="J35" s="46"/>
      <c r="K35" s="47"/>
    </row>
    <row r="36" spans="1:11">
      <c r="A36" s="21"/>
      <c r="B36" s="240"/>
      <c r="C36" s="252"/>
      <c r="D36" s="18"/>
      <c r="E36" s="24"/>
      <c r="F36" s="24"/>
      <c r="H36" s="234"/>
      <c r="I36" s="45"/>
      <c r="J36" s="46"/>
      <c r="K36" s="47"/>
    </row>
    <row r="37" spans="1:11">
      <c r="A37" s="21"/>
      <c r="B37" s="240"/>
      <c r="C37" s="241"/>
      <c r="D37" s="18"/>
      <c r="E37" s="24"/>
      <c r="F37" s="24"/>
      <c r="H37" s="234"/>
      <c r="I37" s="45"/>
      <c r="J37" s="46"/>
      <c r="K37" s="47"/>
    </row>
    <row r="38" spans="1:11">
      <c r="A38" s="21"/>
      <c r="B38" s="240"/>
      <c r="C38" s="241"/>
      <c r="D38" s="18"/>
      <c r="E38" s="24"/>
      <c r="F38" s="24"/>
      <c r="H38" s="234"/>
      <c r="I38" s="45"/>
      <c r="J38" s="46"/>
      <c r="K38" s="47"/>
    </row>
    <row r="39" spans="1:11">
      <c r="A39" s="21"/>
      <c r="B39" s="240"/>
      <c r="C39" s="241"/>
      <c r="D39" s="18"/>
      <c r="E39" s="24"/>
      <c r="F39" s="24"/>
      <c r="H39" s="234"/>
      <c r="I39" s="45"/>
      <c r="J39" s="46"/>
      <c r="K39" s="47"/>
    </row>
    <row r="40" spans="1:11">
      <c r="A40" s="21"/>
      <c r="B40" s="240"/>
      <c r="C40" s="241"/>
      <c r="D40" s="18"/>
      <c r="E40" s="24"/>
      <c r="F40" s="24"/>
      <c r="H40" s="234"/>
      <c r="I40" s="45"/>
      <c r="J40" s="46"/>
      <c r="K40" s="47"/>
    </row>
    <row r="41" spans="1:11">
      <c r="A41" s="21"/>
      <c r="B41" s="240"/>
      <c r="C41" s="241"/>
      <c r="D41" s="18"/>
      <c r="E41" s="24"/>
      <c r="F41" s="24"/>
      <c r="H41" s="234"/>
      <c r="I41" s="45"/>
      <c r="J41" s="46"/>
      <c r="K41" s="47"/>
    </row>
    <row r="42" spans="1:11">
      <c r="A42" s="21"/>
      <c r="B42" s="240"/>
      <c r="C42" s="241"/>
      <c r="D42" s="18"/>
      <c r="E42" s="24"/>
      <c r="F42" s="24"/>
      <c r="H42" s="234"/>
      <c r="I42" s="45"/>
      <c r="J42" s="46"/>
      <c r="K42" s="47"/>
    </row>
    <row r="43" spans="1:11">
      <c r="A43" s="21"/>
      <c r="B43" s="240"/>
      <c r="C43" s="241"/>
      <c r="D43" s="18"/>
      <c r="E43" s="24"/>
      <c r="F43" s="24"/>
      <c r="H43" s="234"/>
      <c r="I43" s="45"/>
      <c r="J43" s="46"/>
      <c r="K43" s="47"/>
    </row>
    <row r="44" spans="1:11">
      <c r="A44" s="21"/>
      <c r="B44" s="240"/>
      <c r="C44" s="241"/>
      <c r="D44" s="18"/>
      <c r="E44" s="24"/>
      <c r="F44" s="24"/>
      <c r="H44" s="234"/>
      <c r="I44" s="45"/>
      <c r="J44" s="46"/>
      <c r="K44" s="47"/>
    </row>
    <row r="45" spans="1:11">
      <c r="A45" s="21"/>
      <c r="B45" s="240"/>
      <c r="C45" s="241"/>
      <c r="D45" s="18"/>
      <c r="E45" s="24"/>
      <c r="F45" s="24"/>
      <c r="H45" s="234"/>
      <c r="I45" s="45"/>
      <c r="J45" s="46"/>
      <c r="K45" s="47"/>
    </row>
    <row r="46" spans="1:11">
      <c r="A46" s="21"/>
      <c r="B46" s="240"/>
      <c r="C46" s="241"/>
      <c r="D46" s="18"/>
      <c r="E46" s="24"/>
      <c r="F46" s="24"/>
      <c r="H46" s="234"/>
      <c r="I46" s="45"/>
      <c r="J46" s="46"/>
      <c r="K46" s="47"/>
    </row>
    <row r="47" spans="1:11">
      <c r="A47" s="21"/>
      <c r="B47" s="240"/>
      <c r="C47" s="241"/>
      <c r="D47" s="18"/>
      <c r="E47" s="24"/>
      <c r="F47" s="24"/>
      <c r="H47" s="234"/>
      <c r="I47" s="45"/>
      <c r="J47" s="46"/>
      <c r="K47" s="47"/>
    </row>
    <row r="48" spans="1:11">
      <c r="A48" s="21"/>
      <c r="B48" s="240"/>
      <c r="C48" s="241"/>
      <c r="D48" s="18"/>
      <c r="E48" s="24"/>
      <c r="F48" s="24"/>
      <c r="H48" s="234"/>
      <c r="I48" s="45"/>
      <c r="J48" s="46"/>
      <c r="K48" s="47"/>
    </row>
    <row r="49" spans="1:11">
      <c r="A49" s="21"/>
      <c r="B49" s="240"/>
      <c r="C49" s="241"/>
      <c r="D49" s="18"/>
      <c r="E49" s="24"/>
      <c r="F49" s="24"/>
      <c r="H49" s="234"/>
      <c r="I49" s="45"/>
      <c r="J49" s="46"/>
      <c r="K49" s="47"/>
    </row>
    <row r="50" spans="1:11">
      <c r="A50" s="21"/>
      <c r="B50" s="240"/>
      <c r="C50" s="241"/>
      <c r="D50" s="18"/>
      <c r="E50" s="24"/>
      <c r="F50" s="24"/>
      <c r="H50" s="234"/>
      <c r="I50" s="45"/>
      <c r="J50" s="46"/>
      <c r="K50" s="47"/>
    </row>
    <row r="51" spans="1:11">
      <c r="A51" s="21"/>
      <c r="B51" s="240"/>
      <c r="C51" s="241"/>
      <c r="D51" s="18"/>
      <c r="E51" s="24"/>
      <c r="F51" s="24"/>
      <c r="H51" s="234"/>
      <c r="I51" s="45"/>
      <c r="J51" s="46"/>
      <c r="K51" s="47"/>
    </row>
    <row r="52" spans="1:11">
      <c r="A52" s="21"/>
      <c r="B52" s="240"/>
      <c r="C52" s="241"/>
      <c r="D52" s="18"/>
      <c r="E52" s="24"/>
      <c r="F52" s="24"/>
      <c r="H52" s="234"/>
      <c r="I52" s="45"/>
      <c r="J52" s="46"/>
      <c r="K52" s="47"/>
    </row>
    <row r="53" spans="1:11">
      <c r="A53" s="21"/>
      <c r="B53" s="240"/>
      <c r="C53" s="241"/>
      <c r="D53" s="18"/>
      <c r="E53" s="24"/>
      <c r="F53" s="24"/>
      <c r="H53" s="234"/>
      <c r="I53" s="45"/>
      <c r="J53" s="46"/>
      <c r="K53" s="47"/>
    </row>
    <row r="54" spans="1:11">
      <c r="A54" s="21"/>
      <c r="B54" s="240"/>
      <c r="C54" s="241"/>
      <c r="D54" s="18"/>
      <c r="E54" s="24"/>
      <c r="F54" s="24"/>
      <c r="H54" s="234"/>
      <c r="I54" s="45"/>
      <c r="J54" s="46"/>
      <c r="K54" s="47"/>
    </row>
    <row r="55" spans="1:11">
      <c r="A55" s="21"/>
      <c r="B55" s="240"/>
      <c r="C55" s="241"/>
      <c r="D55" s="18"/>
      <c r="E55" s="24"/>
      <c r="F55" s="24"/>
      <c r="H55" s="234"/>
      <c r="I55" s="45"/>
      <c r="J55" s="46"/>
      <c r="K55" s="47"/>
    </row>
    <row r="56" spans="1:11">
      <c r="A56" s="21"/>
      <c r="B56" s="240"/>
      <c r="C56" s="241"/>
      <c r="D56" s="18"/>
      <c r="E56" s="24"/>
      <c r="F56" s="24"/>
      <c r="H56" s="234"/>
      <c r="I56" s="45"/>
      <c r="J56" s="46"/>
      <c r="K56" s="47"/>
    </row>
    <row r="57" spans="1:11" ht="15.75" customHeight="1">
      <c r="A57" s="21"/>
      <c r="B57" s="240"/>
      <c r="C57" s="64"/>
      <c r="D57" s="18"/>
      <c r="E57" s="24"/>
      <c r="F57" s="24"/>
      <c r="H57" s="234"/>
      <c r="I57" s="45"/>
      <c r="J57" s="46"/>
      <c r="K57" s="47"/>
    </row>
    <row r="58" spans="1:11">
      <c r="A58" s="21"/>
      <c r="B58" s="240"/>
      <c r="C58" s="64"/>
      <c r="D58" s="18"/>
      <c r="E58" s="24"/>
      <c r="F58" s="32"/>
      <c r="G58" s="31"/>
      <c r="H58" s="234"/>
      <c r="I58" s="45"/>
      <c r="J58" s="46"/>
      <c r="K58" s="47"/>
    </row>
    <row r="59" spans="1:11">
      <c r="A59" s="21"/>
      <c r="B59" s="240"/>
      <c r="C59" s="64"/>
      <c r="D59" s="18"/>
      <c r="E59" s="24"/>
      <c r="F59" s="32"/>
      <c r="G59" s="31"/>
      <c r="H59" s="234"/>
      <c r="I59" s="45"/>
      <c r="J59" s="46"/>
      <c r="K59" s="47"/>
    </row>
    <row r="60" spans="1:11">
      <c r="A60" s="21"/>
      <c r="B60" s="240"/>
      <c r="C60" s="64"/>
      <c r="D60" s="18"/>
      <c r="E60" s="24"/>
      <c r="F60" s="32"/>
      <c r="G60" s="31"/>
      <c r="H60" s="234"/>
      <c r="I60" s="45"/>
      <c r="J60" s="46"/>
      <c r="K60" s="47"/>
    </row>
    <row r="61" spans="1:11">
      <c r="A61" s="21"/>
      <c r="B61" s="240"/>
      <c r="C61" s="64"/>
      <c r="D61" s="18"/>
      <c r="E61" s="24"/>
      <c r="F61" s="32"/>
      <c r="G61" s="31"/>
      <c r="H61" s="234"/>
      <c r="I61" s="45"/>
      <c r="J61" s="46"/>
      <c r="K61" s="47"/>
    </row>
    <row r="62" spans="1:11">
      <c r="A62" s="21"/>
      <c r="B62" s="240"/>
      <c r="C62" s="64"/>
      <c r="D62" s="18"/>
      <c r="E62" s="24"/>
      <c r="F62" s="32"/>
      <c r="G62" s="31"/>
      <c r="H62" s="234"/>
      <c r="I62" s="45"/>
      <c r="J62" s="46"/>
      <c r="K62" s="47"/>
    </row>
    <row r="63" spans="1:11">
      <c r="A63" s="21"/>
      <c r="B63" s="240"/>
      <c r="C63" s="64"/>
      <c r="D63" s="18"/>
      <c r="E63" s="24"/>
      <c r="F63" s="32"/>
      <c r="G63" s="31"/>
      <c r="H63" s="234"/>
      <c r="I63" s="45"/>
      <c r="J63" s="46"/>
      <c r="K63" s="47"/>
    </row>
    <row r="64" spans="1:11">
      <c r="A64" s="21"/>
      <c r="B64" s="22"/>
      <c r="C64" s="26"/>
      <c r="D64" s="18"/>
      <c r="E64" s="24"/>
      <c r="F64" s="32"/>
      <c r="G64" s="31"/>
      <c r="H64" s="234"/>
      <c r="I64" s="45"/>
      <c r="J64" s="46"/>
      <c r="K64" s="47"/>
    </row>
    <row r="65" spans="1:12">
      <c r="A65" s="21"/>
      <c r="B65" s="22"/>
      <c r="C65" s="26"/>
      <c r="D65" s="18"/>
      <c r="E65" s="24"/>
      <c r="F65" s="32"/>
      <c r="G65" s="31"/>
      <c r="H65" s="234"/>
      <c r="I65" s="45"/>
      <c r="J65" s="46"/>
      <c r="K65" s="47"/>
    </row>
    <row r="66" spans="1:12">
      <c r="A66" s="21"/>
      <c r="B66" s="22"/>
      <c r="C66" s="26"/>
      <c r="D66" s="18"/>
      <c r="E66" s="24"/>
      <c r="F66" s="32"/>
      <c r="G66" s="31"/>
      <c r="H66" s="234"/>
      <c r="I66" s="45"/>
      <c r="J66" s="46"/>
      <c r="K66" s="47"/>
    </row>
    <row r="67" spans="1:12">
      <c r="A67" s="21"/>
      <c r="B67" s="22"/>
      <c r="C67" s="26"/>
      <c r="D67" s="18"/>
      <c r="E67" s="24"/>
      <c r="F67" s="32"/>
      <c r="G67" s="31"/>
      <c r="H67" s="234"/>
      <c r="I67" s="45"/>
      <c r="J67" s="46"/>
      <c r="K67" s="47"/>
    </row>
    <row r="68" spans="1:12">
      <c r="A68" s="21"/>
      <c r="B68" s="22"/>
      <c r="C68" s="26"/>
      <c r="D68" s="18"/>
      <c r="E68" s="24"/>
      <c r="F68" s="32"/>
      <c r="G68" s="31"/>
      <c r="H68" s="234"/>
      <c r="I68" s="45"/>
      <c r="J68" s="46"/>
      <c r="K68" s="47"/>
      <c r="L68" s="1"/>
    </row>
    <row r="69" spans="1:12">
      <c r="A69" s="475" t="s">
        <v>307</v>
      </c>
      <c r="B69" s="476"/>
      <c r="C69" s="476"/>
      <c r="D69" s="476"/>
      <c r="E69" s="476"/>
      <c r="F69" s="50" t="s">
        <v>291</v>
      </c>
      <c r="G69" s="51">
        <f>SUM(G25:G68)</f>
        <v>0</v>
      </c>
      <c r="H69" s="379" t="s">
        <v>291</v>
      </c>
      <c r="I69" s="52">
        <f>SUM(I25:I68)</f>
        <v>0</v>
      </c>
      <c r="J69" s="53"/>
      <c r="K69" s="54"/>
      <c r="L69" s="1"/>
    </row>
  </sheetData>
  <mergeCells count="10">
    <mergeCell ref="A5:I5"/>
    <mergeCell ref="F7:G7"/>
    <mergeCell ref="H7:I7"/>
    <mergeCell ref="J7:K7"/>
    <mergeCell ref="A69:E69"/>
    <mergeCell ref="A7:A8"/>
    <mergeCell ref="B7:B8"/>
    <mergeCell ref="C7:C8"/>
    <mergeCell ref="D7:D8"/>
    <mergeCell ref="E7:E8"/>
  </mergeCells>
  <pageMargins left="0.511811023622047" right="0.511811023622047" top="0.511811023622047" bottom="0.511811023622047" header="0.23622047244094499" footer="0.23622047244094499"/>
  <pageSetup paperSize="9" scale="51" orientation="portrait"/>
  <headerFooter>
    <oddFooter>&amp;LWORKSHEET/FILE=&amp;F &amp;A&amp;RPage&amp;P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Z1190"/>
  <sheetViews>
    <sheetView showGridLines="0" zoomScale="87" zoomScaleNormal="87" zoomScaleSheetLayoutView="90" workbookViewId="0">
      <pane ySplit="8" topLeftCell="A665" activePane="bottomLeft" state="frozen"/>
      <selection pane="bottomLeft" activeCell="D601" sqref="D601"/>
    </sheetView>
  </sheetViews>
  <sheetFormatPr defaultColWidth="9.1796875" defaultRowHeight="14"/>
  <cols>
    <col min="1" max="1" width="11" style="1" customWidth="1"/>
    <col min="2" max="2" width="17.81640625" style="1" customWidth="1"/>
    <col min="3" max="3" width="90.54296875" style="64" customWidth="1"/>
    <col min="4" max="4" width="7.81640625" style="65" customWidth="1"/>
    <col min="5" max="5" width="13.1796875" style="1" customWidth="1"/>
    <col min="6" max="6" width="15.1796875" style="61" customWidth="1"/>
    <col min="7" max="7" width="13.81640625" style="1" customWidth="1"/>
    <col min="8" max="8" width="13.453125" style="66" customWidth="1"/>
    <col min="9" max="9" width="13.81640625" style="1" customWidth="1"/>
    <col min="10" max="10" width="12.453125" style="1" hidden="1" customWidth="1"/>
    <col min="11" max="11" width="14" style="1" hidden="1" customWidth="1"/>
    <col min="12" max="12" width="19" style="1" hidden="1" customWidth="1"/>
    <col min="13" max="13" width="15.81640625" style="1" hidden="1" customWidth="1"/>
    <col min="14" max="14" width="17.81640625" style="65" hidden="1" customWidth="1"/>
    <col min="15" max="15" width="26.54296875" style="1" hidden="1" customWidth="1"/>
    <col min="16" max="16" width="11.1796875" style="65" hidden="1" customWidth="1"/>
    <col min="17" max="17" width="9.81640625" style="1" hidden="1" customWidth="1"/>
    <col min="18" max="18" width="79.1796875" style="67" hidden="1" customWidth="1"/>
    <col min="19" max="19" width="7.1796875" style="68" hidden="1" customWidth="1"/>
    <col min="20" max="20" width="14.453125" style="1" hidden="1" customWidth="1"/>
    <col min="21" max="26" width="9.1796875" style="1" hidden="1" customWidth="1"/>
    <col min="27" max="16384" width="9.1796875" style="1"/>
  </cols>
  <sheetData>
    <row r="1" spans="1:52">
      <c r="A1" s="4"/>
      <c r="B1" s="5"/>
      <c r="C1" s="69"/>
      <c r="D1" s="70"/>
      <c r="E1" s="5"/>
      <c r="F1" s="430"/>
      <c r="G1" s="5"/>
      <c r="H1" s="71"/>
      <c r="I1" s="34" t="str">
        <f>'Section A - P&amp;G''s'!I1</f>
        <v>GENERAL BUILDING &amp; ELECTRICAL WORKS  MAINTENANCE IN GORT VARIOUS SITE</v>
      </c>
      <c r="K1" s="35"/>
    </row>
    <row r="2" spans="1:52">
      <c r="A2" s="8"/>
      <c r="I2" s="36" t="str">
        <f>'Section A - P&amp;G''s'!I2</f>
        <v>BOQ</v>
      </c>
      <c r="K2" s="35"/>
    </row>
    <row r="3" spans="1:52">
      <c r="A3" s="8"/>
      <c r="I3" s="36" t="str">
        <f>'Section A - P&amp;G''s'!I3</f>
        <v>COC, CSCs, SCs AND DALPARK</v>
      </c>
      <c r="K3" s="35"/>
    </row>
    <row r="4" spans="1:52">
      <c r="A4" s="8"/>
      <c r="I4" s="37"/>
      <c r="K4" s="3"/>
    </row>
    <row r="5" spans="1:52">
      <c r="A5" s="440" t="s">
        <v>308</v>
      </c>
      <c r="B5" s="441"/>
      <c r="C5" s="441"/>
      <c r="D5" s="441"/>
      <c r="E5" s="441"/>
      <c r="F5" s="441"/>
      <c r="G5" s="441"/>
      <c r="H5" s="441"/>
      <c r="I5" s="442"/>
    </row>
    <row r="6" spans="1:52">
      <c r="A6" s="9"/>
      <c r="B6" s="10"/>
      <c r="C6" s="72"/>
      <c r="D6" s="73"/>
      <c r="E6" s="10"/>
      <c r="F6" s="431"/>
      <c r="G6" s="10"/>
      <c r="H6" s="74"/>
      <c r="I6" s="38"/>
      <c r="J6" s="10"/>
      <c r="K6" s="10"/>
    </row>
    <row r="7" spans="1:52" ht="20.25" customHeight="1">
      <c r="A7" s="448" t="s">
        <v>11</v>
      </c>
      <c r="B7" s="449" t="s">
        <v>12</v>
      </c>
      <c r="C7" s="450" t="s">
        <v>13</v>
      </c>
      <c r="D7" s="451" t="s">
        <v>0</v>
      </c>
      <c r="E7" s="452" t="s">
        <v>1</v>
      </c>
      <c r="F7" s="443" t="s">
        <v>14</v>
      </c>
      <c r="G7" s="443"/>
      <c r="H7" s="444" t="s">
        <v>15</v>
      </c>
      <c r="I7" s="445"/>
      <c r="J7" s="446" t="s">
        <v>16</v>
      </c>
      <c r="K7" s="447"/>
      <c r="L7" s="455" t="s">
        <v>5</v>
      </c>
      <c r="M7" s="456" t="s">
        <v>309</v>
      </c>
      <c r="N7" s="455" t="s">
        <v>310</v>
      </c>
      <c r="O7" s="457" t="s">
        <v>311</v>
      </c>
      <c r="P7" s="457" t="s">
        <v>312</v>
      </c>
      <c r="Q7" s="456" t="s">
        <v>313</v>
      </c>
      <c r="R7" s="450" t="s">
        <v>314</v>
      </c>
      <c r="S7" s="459" t="s">
        <v>315</v>
      </c>
      <c r="T7" s="456" t="s">
        <v>316</v>
      </c>
      <c r="U7" s="453" t="s">
        <v>317</v>
      </c>
    </row>
    <row r="8" spans="1:52" ht="27.65" customHeight="1">
      <c r="A8" s="448"/>
      <c r="B8" s="449"/>
      <c r="C8" s="450"/>
      <c r="D8" s="451"/>
      <c r="E8" s="452"/>
      <c r="F8" s="13" t="s">
        <v>2</v>
      </c>
      <c r="G8" s="14" t="s">
        <v>17</v>
      </c>
      <c r="H8" s="75" t="s">
        <v>1</v>
      </c>
      <c r="I8" s="39" t="s">
        <v>18</v>
      </c>
      <c r="J8" s="40"/>
      <c r="K8" s="41"/>
      <c r="L8" s="455"/>
      <c r="M8" s="456"/>
      <c r="N8" s="455"/>
      <c r="O8" s="458"/>
      <c r="P8" s="458"/>
      <c r="Q8" s="456"/>
      <c r="R8" s="450"/>
      <c r="S8" s="459"/>
      <c r="T8" s="456"/>
      <c r="U8" s="454"/>
    </row>
    <row r="9" spans="1:52" s="31" customFormat="1" ht="15.5">
      <c r="A9" s="76"/>
      <c r="B9" s="77"/>
      <c r="C9" s="78" t="s">
        <v>318</v>
      </c>
      <c r="D9" s="79"/>
      <c r="E9" s="80"/>
      <c r="F9" s="229"/>
      <c r="G9" s="81"/>
      <c r="H9" s="82"/>
      <c r="I9" s="99"/>
      <c r="J9" s="100"/>
      <c r="K9" s="101"/>
      <c r="N9" s="102"/>
      <c r="P9" s="102"/>
      <c r="R9" s="107"/>
      <c r="S9" s="108"/>
      <c r="U9" s="109"/>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31" customFormat="1" ht="15.5">
      <c r="A10" s="83"/>
      <c r="B10" s="84"/>
      <c r="C10" s="85" t="s">
        <v>319</v>
      </c>
      <c r="D10" s="79"/>
      <c r="E10" s="86"/>
      <c r="F10" s="229"/>
      <c r="G10" s="87"/>
      <c r="H10" s="88"/>
      <c r="I10" s="103"/>
      <c r="J10" s="104"/>
      <c r="K10" s="105"/>
      <c r="N10" s="102"/>
      <c r="P10" s="102"/>
      <c r="R10" s="107"/>
      <c r="S10" s="108"/>
      <c r="U10" s="109"/>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s="31" customFormat="1">
      <c r="A11" s="83"/>
      <c r="B11" s="84"/>
      <c r="C11" s="89"/>
      <c r="D11" s="79"/>
      <c r="E11" s="86"/>
      <c r="F11" s="229"/>
      <c r="G11" s="87"/>
      <c r="H11" s="88"/>
      <c r="I11" s="103"/>
      <c r="J11" s="104"/>
      <c r="K11" s="105"/>
      <c r="N11" s="102"/>
      <c r="P11" s="102"/>
      <c r="R11" s="107"/>
      <c r="S11" s="108"/>
      <c r="U11" s="109"/>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s="31" customFormat="1">
      <c r="A12" s="83"/>
      <c r="B12" s="84"/>
      <c r="C12" s="90" t="s">
        <v>295</v>
      </c>
      <c r="D12" s="79"/>
      <c r="E12" s="86"/>
      <c r="F12" s="229"/>
      <c r="G12" s="87"/>
      <c r="H12" s="88"/>
      <c r="I12" s="103"/>
      <c r="J12" s="104"/>
      <c r="K12" s="105"/>
      <c r="N12" s="102"/>
      <c r="P12" s="102"/>
      <c r="R12" s="107"/>
      <c r="S12" s="108"/>
      <c r="U12" s="109"/>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s="31" customFormat="1">
      <c r="A13" s="91"/>
      <c r="B13" s="92"/>
      <c r="C13" s="93" t="s">
        <v>320</v>
      </c>
      <c r="D13" s="79"/>
      <c r="E13" s="86"/>
      <c r="F13" s="229"/>
      <c r="G13" s="87"/>
      <c r="H13" s="88"/>
      <c r="I13" s="103"/>
      <c r="J13" s="104"/>
      <c r="K13" s="105"/>
      <c r="N13" s="102"/>
      <c r="P13" s="102"/>
      <c r="R13" s="107"/>
      <c r="S13" s="108"/>
      <c r="U13" s="109"/>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s="31" customFormat="1">
      <c r="A14" s="83"/>
      <c r="B14" s="84"/>
      <c r="C14" s="94"/>
      <c r="D14" s="79"/>
      <c r="E14" s="86"/>
      <c r="F14" s="229"/>
      <c r="G14" s="87"/>
      <c r="H14" s="88"/>
      <c r="I14" s="103"/>
      <c r="J14" s="104"/>
      <c r="K14" s="105"/>
      <c r="N14" s="102"/>
      <c r="P14" s="102"/>
      <c r="R14" s="107"/>
      <c r="S14" s="108"/>
      <c r="U14" s="109"/>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s="31" customFormat="1" ht="25">
      <c r="A15" s="83"/>
      <c r="B15" s="84"/>
      <c r="C15" s="89" t="s">
        <v>23</v>
      </c>
      <c r="D15" s="79"/>
      <c r="E15" s="86"/>
      <c r="F15" s="229"/>
      <c r="G15" s="87"/>
      <c r="H15" s="88"/>
      <c r="I15" s="103"/>
      <c r="J15" s="104"/>
      <c r="K15" s="105"/>
      <c r="N15" s="102"/>
      <c r="P15" s="102"/>
      <c r="R15" s="107"/>
      <c r="S15" s="108"/>
      <c r="U15" s="109"/>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s="31" customFormat="1">
      <c r="A16" s="83"/>
      <c r="B16" s="84"/>
      <c r="C16" s="95"/>
      <c r="D16" s="79"/>
      <c r="E16" s="86"/>
      <c r="F16" s="229"/>
      <c r="G16" s="87"/>
      <c r="H16" s="88"/>
      <c r="I16" s="103"/>
      <c r="J16" s="104"/>
      <c r="K16" s="105"/>
      <c r="N16" s="102"/>
      <c r="P16" s="102"/>
      <c r="R16" s="107"/>
      <c r="S16" s="108"/>
      <c r="U16" s="109"/>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s="31" customFormat="1" ht="50">
      <c r="A17" s="83"/>
      <c r="B17" s="84"/>
      <c r="C17" s="89" t="s">
        <v>321</v>
      </c>
      <c r="D17" s="79"/>
      <c r="E17" s="86"/>
      <c r="F17" s="229"/>
      <c r="G17" s="87"/>
      <c r="H17" s="88"/>
      <c r="I17" s="103"/>
      <c r="J17" s="104"/>
      <c r="K17" s="105"/>
      <c r="N17" s="102"/>
      <c r="P17" s="102"/>
      <c r="R17" s="107"/>
      <c r="S17" s="108"/>
      <c r="U17" s="109"/>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s="31" customFormat="1">
      <c r="A18" s="83"/>
      <c r="B18" s="84"/>
      <c r="C18" s="96"/>
      <c r="D18" s="79"/>
      <c r="E18" s="86"/>
      <c r="F18" s="229"/>
      <c r="G18" s="87"/>
      <c r="H18" s="88"/>
      <c r="I18" s="103"/>
      <c r="J18" s="104"/>
      <c r="K18" s="105"/>
      <c r="N18" s="102"/>
      <c r="P18" s="102"/>
      <c r="R18" s="107"/>
      <c r="S18" s="108"/>
      <c r="U18" s="109"/>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s="31" customFormat="1">
      <c r="A19" s="83"/>
      <c r="B19" s="84"/>
      <c r="C19" s="89" t="s">
        <v>322</v>
      </c>
      <c r="D19" s="79"/>
      <c r="E19" s="86"/>
      <c r="F19" s="229"/>
      <c r="G19" s="87"/>
      <c r="H19" s="88"/>
      <c r="I19" s="103"/>
      <c r="J19" s="104"/>
      <c r="K19" s="105"/>
      <c r="N19" s="102"/>
      <c r="P19" s="102"/>
      <c r="R19" s="107"/>
      <c r="S19" s="108"/>
      <c r="U19" s="109"/>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s="31" customFormat="1">
      <c r="A20" s="83"/>
      <c r="B20" s="84"/>
      <c r="C20" s="89"/>
      <c r="D20" s="79"/>
      <c r="E20" s="86"/>
      <c r="F20" s="229"/>
      <c r="G20" s="87"/>
      <c r="H20" s="88"/>
      <c r="I20" s="103"/>
      <c r="J20" s="104"/>
      <c r="K20" s="105"/>
      <c r="N20" s="102"/>
      <c r="P20" s="102"/>
      <c r="R20" s="107"/>
      <c r="S20" s="108"/>
      <c r="U20" s="109"/>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s="31" customFormat="1">
      <c r="A21" s="83"/>
      <c r="B21" s="84"/>
      <c r="C21" s="89" t="s">
        <v>323</v>
      </c>
      <c r="D21" s="79"/>
      <c r="E21" s="86"/>
      <c r="F21" s="229"/>
      <c r="G21" s="87"/>
      <c r="H21" s="88"/>
      <c r="I21" s="103"/>
      <c r="J21" s="104"/>
      <c r="K21" s="105"/>
      <c r="N21" s="102"/>
      <c r="P21" s="102"/>
      <c r="R21" s="107"/>
      <c r="S21" s="108"/>
      <c r="U21" s="109"/>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s="31" customFormat="1">
      <c r="A22" s="83"/>
      <c r="B22" s="84"/>
      <c r="C22" s="89"/>
      <c r="D22" s="79"/>
      <c r="E22" s="86"/>
      <c r="F22" s="229"/>
      <c r="G22" s="87"/>
      <c r="H22" s="88"/>
      <c r="I22" s="103"/>
      <c r="J22" s="104"/>
      <c r="K22" s="105"/>
      <c r="N22" s="102"/>
      <c r="P22" s="102"/>
      <c r="R22" s="107"/>
      <c r="S22" s="108"/>
      <c r="U22" s="109"/>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s="31" customFormat="1">
      <c r="A23" s="83"/>
      <c r="B23" s="84"/>
      <c r="C23" s="89" t="s">
        <v>324</v>
      </c>
      <c r="D23" s="79"/>
      <c r="E23" s="86"/>
      <c r="F23" s="229"/>
      <c r="G23" s="87"/>
      <c r="H23" s="88"/>
      <c r="I23" s="103"/>
      <c r="J23" s="104"/>
      <c r="K23" s="105"/>
      <c r="N23" s="102"/>
      <c r="P23" s="102"/>
      <c r="R23" s="107"/>
      <c r="S23" s="108"/>
      <c r="U23" s="109"/>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s="31" customFormat="1">
      <c r="A24" s="83"/>
      <c r="B24" s="84"/>
      <c r="C24" s="89"/>
      <c r="D24" s="79"/>
      <c r="E24" s="86"/>
      <c r="F24" s="229"/>
      <c r="G24" s="87"/>
      <c r="H24" s="88"/>
      <c r="I24" s="103"/>
      <c r="J24" s="104"/>
      <c r="K24" s="105"/>
      <c r="N24" s="102"/>
      <c r="P24" s="102"/>
      <c r="R24" s="107"/>
      <c r="S24" s="108"/>
      <c r="U24" s="109"/>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s="31" customFormat="1" ht="37.5">
      <c r="A25" s="83"/>
      <c r="B25" s="84"/>
      <c r="C25" s="89" t="s">
        <v>325</v>
      </c>
      <c r="D25" s="79"/>
      <c r="E25" s="86"/>
      <c r="F25" s="229"/>
      <c r="G25" s="87"/>
      <c r="H25" s="88"/>
      <c r="I25" s="103"/>
      <c r="J25" s="104"/>
      <c r="K25" s="105"/>
      <c r="N25" s="102"/>
      <c r="P25" s="102"/>
      <c r="R25" s="107"/>
      <c r="S25" s="108"/>
      <c r="U25" s="109"/>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s="31" customFormat="1">
      <c r="A26" s="83"/>
      <c r="B26" s="84"/>
      <c r="C26" s="89"/>
      <c r="D26" s="79"/>
      <c r="E26" s="86"/>
      <c r="F26" s="229"/>
      <c r="G26" s="87"/>
      <c r="H26" s="88"/>
      <c r="I26" s="103"/>
      <c r="J26" s="104"/>
      <c r="K26" s="105"/>
      <c r="N26" s="102"/>
      <c r="P26" s="102"/>
      <c r="R26" s="107"/>
      <c r="S26" s="108"/>
      <c r="U26" s="109"/>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s="31" customFormat="1" ht="25">
      <c r="A27" s="83"/>
      <c r="B27" s="84"/>
      <c r="C27" s="89" t="s">
        <v>326</v>
      </c>
      <c r="D27" s="79"/>
      <c r="E27" s="86"/>
      <c r="F27" s="229"/>
      <c r="G27" s="87"/>
      <c r="H27" s="88"/>
      <c r="I27" s="103"/>
      <c r="J27" s="104"/>
      <c r="K27" s="105"/>
      <c r="N27" s="102"/>
      <c r="P27" s="102"/>
      <c r="R27" s="107"/>
      <c r="S27" s="108"/>
      <c r="U27" s="109"/>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s="31" customFormat="1">
      <c r="A28" s="83"/>
      <c r="B28" s="84"/>
      <c r="C28" s="89"/>
      <c r="D28" s="79"/>
      <c r="E28" s="86"/>
      <c r="F28" s="229"/>
      <c r="G28" s="87"/>
      <c r="H28" s="88"/>
      <c r="I28" s="103"/>
      <c r="J28" s="104"/>
      <c r="K28" s="105"/>
      <c r="N28" s="102"/>
      <c r="P28" s="102"/>
      <c r="R28" s="107"/>
      <c r="S28" s="108"/>
      <c r="U28" s="10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s="31" customFormat="1">
      <c r="A29" s="83"/>
      <c r="B29" s="84"/>
      <c r="C29" s="89" t="s">
        <v>297</v>
      </c>
      <c r="D29" s="79"/>
      <c r="E29" s="86"/>
      <c r="F29" s="229"/>
      <c r="G29" s="87"/>
      <c r="H29" s="88"/>
      <c r="I29" s="103"/>
      <c r="J29" s="104"/>
      <c r="K29" s="105"/>
      <c r="N29" s="102"/>
      <c r="P29" s="102"/>
      <c r="R29" s="107"/>
      <c r="S29" s="108"/>
      <c r="U29" s="109"/>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s="31" customFormat="1">
      <c r="A30" s="83"/>
      <c r="B30" s="84"/>
      <c r="C30" s="89"/>
      <c r="D30" s="79"/>
      <c r="E30" s="86"/>
      <c r="F30" s="229"/>
      <c r="G30" s="87"/>
      <c r="H30" s="88"/>
      <c r="I30" s="103"/>
      <c r="J30" s="104"/>
      <c r="K30" s="105"/>
      <c r="N30" s="102"/>
      <c r="P30" s="102"/>
      <c r="R30" s="107"/>
      <c r="S30" s="108"/>
      <c r="U30" s="109"/>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s="31" customFormat="1" ht="25">
      <c r="A31" s="83"/>
      <c r="B31" s="84"/>
      <c r="C31" s="89" t="s">
        <v>298</v>
      </c>
      <c r="D31" s="79"/>
      <c r="E31" s="86"/>
      <c r="F31" s="229"/>
      <c r="G31" s="87"/>
      <c r="H31" s="88"/>
      <c r="I31" s="103"/>
      <c r="J31" s="104"/>
      <c r="K31" s="105"/>
      <c r="N31" s="102"/>
      <c r="P31" s="102"/>
      <c r="R31" s="107"/>
      <c r="S31" s="108"/>
      <c r="U31" s="109"/>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s="31" customFormat="1">
      <c r="A32" s="83"/>
      <c r="B32" s="84"/>
      <c r="C32" s="89"/>
      <c r="D32" s="79"/>
      <c r="E32" s="86"/>
      <c r="F32" s="229"/>
      <c r="G32" s="87"/>
      <c r="H32" s="88"/>
      <c r="I32" s="103"/>
      <c r="J32" s="104"/>
      <c r="K32" s="105"/>
      <c r="N32" s="102"/>
      <c r="P32" s="102"/>
      <c r="R32" s="107"/>
      <c r="S32" s="108"/>
      <c r="U32" s="109"/>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s="31" customFormat="1" ht="37.5">
      <c r="A33" s="83"/>
      <c r="B33" s="84"/>
      <c r="C33" s="89" t="s">
        <v>299</v>
      </c>
      <c r="D33" s="79"/>
      <c r="E33" s="86"/>
      <c r="F33" s="214"/>
      <c r="G33" s="60"/>
      <c r="H33" s="88"/>
      <c r="I33" s="103"/>
      <c r="J33" s="104"/>
      <c r="K33" s="105"/>
      <c r="N33" s="102"/>
      <c r="P33" s="102"/>
      <c r="R33" s="107"/>
      <c r="S33" s="108"/>
      <c r="U33" s="109"/>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s="31" customFormat="1">
      <c r="A34" s="83"/>
      <c r="B34" s="84"/>
      <c r="C34" s="89"/>
      <c r="D34" s="79"/>
      <c r="E34" s="86"/>
      <c r="F34" s="214"/>
      <c r="G34" s="60"/>
      <c r="H34" s="88"/>
      <c r="I34" s="103"/>
      <c r="J34" s="104"/>
      <c r="K34" s="105"/>
      <c r="N34" s="102"/>
      <c r="P34" s="102"/>
      <c r="R34" s="107"/>
      <c r="S34" s="108"/>
      <c r="U34" s="109"/>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s="31" customFormat="1" ht="62.5">
      <c r="A35" s="83"/>
      <c r="B35" s="84"/>
      <c r="C35" s="89" t="s">
        <v>300</v>
      </c>
      <c r="D35" s="79"/>
      <c r="E35" s="86"/>
      <c r="F35" s="214"/>
      <c r="G35" s="60"/>
      <c r="H35" s="88"/>
      <c r="I35" s="103"/>
      <c r="J35" s="104"/>
      <c r="K35" s="105"/>
      <c r="N35" s="102"/>
      <c r="P35" s="102"/>
      <c r="R35" s="107"/>
      <c r="S35" s="108"/>
      <c r="U35" s="109"/>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s="31" customFormat="1">
      <c r="A36" s="83"/>
      <c r="B36" s="84"/>
      <c r="C36" s="89"/>
      <c r="D36" s="79"/>
      <c r="E36" s="86"/>
      <c r="F36" s="214"/>
      <c r="G36" s="60"/>
      <c r="H36" s="88"/>
      <c r="I36" s="103"/>
      <c r="J36" s="104"/>
      <c r="K36" s="105"/>
      <c r="N36" s="102"/>
      <c r="P36" s="102"/>
      <c r="R36" s="107"/>
      <c r="S36" s="108"/>
      <c r="U36" s="109"/>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s="31" customFormat="1">
      <c r="A37" s="83"/>
      <c r="B37" s="84"/>
      <c r="C37" s="89"/>
      <c r="D37" s="79"/>
      <c r="E37" s="86"/>
      <c r="F37" s="214"/>
      <c r="G37" s="60"/>
      <c r="H37" s="88"/>
      <c r="I37" s="103"/>
      <c r="J37" s="104"/>
      <c r="K37" s="105"/>
      <c r="N37" s="102"/>
      <c r="P37" s="102"/>
      <c r="R37" s="107"/>
      <c r="S37" s="108"/>
      <c r="U37" s="109"/>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s="31" customFormat="1">
      <c r="A38" s="83"/>
      <c r="B38" s="84"/>
      <c r="C38" s="96" t="s">
        <v>327</v>
      </c>
      <c r="D38" s="79"/>
      <c r="E38" s="86"/>
      <c r="F38" s="214"/>
      <c r="G38" s="60"/>
      <c r="H38" s="88"/>
      <c r="I38" s="103"/>
      <c r="J38" s="104"/>
      <c r="K38" s="105"/>
      <c r="N38" s="102"/>
      <c r="P38" s="102"/>
      <c r="R38" s="107"/>
      <c r="S38" s="108"/>
      <c r="U38" s="109"/>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s="31" customFormat="1">
      <c r="A39" s="83"/>
      <c r="B39" s="84"/>
      <c r="C39" s="89"/>
      <c r="D39" s="79"/>
      <c r="E39" s="86"/>
      <c r="F39" s="214"/>
      <c r="G39" s="60"/>
      <c r="H39" s="88"/>
      <c r="I39" s="103"/>
      <c r="J39" s="104"/>
      <c r="K39" s="105"/>
      <c r="N39" s="102"/>
      <c r="P39" s="102"/>
      <c r="R39" s="107"/>
      <c r="S39" s="108"/>
      <c r="U39" s="109"/>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s="31" customFormat="1">
      <c r="A40" s="83" t="s">
        <v>302</v>
      </c>
      <c r="B40" s="84" t="s">
        <v>303</v>
      </c>
      <c r="C40" s="89" t="s">
        <v>328</v>
      </c>
      <c r="D40" s="79" t="s">
        <v>329</v>
      </c>
      <c r="E40" s="86">
        <v>1</v>
      </c>
      <c r="F40" s="214">
        <v>242.16114999999999</v>
      </c>
      <c r="G40" s="98">
        <f>$E40*F40</f>
        <v>242.16114999999999</v>
      </c>
      <c r="H40" s="88"/>
      <c r="I40" s="103">
        <f>$F40*H40</f>
        <v>0</v>
      </c>
      <c r="J40" s="106"/>
      <c r="K40" s="105"/>
      <c r="N40" s="102"/>
      <c r="P40" s="102"/>
      <c r="R40" s="107"/>
      <c r="S40" s="108"/>
      <c r="U40" s="109"/>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s="31" customFormat="1">
      <c r="A41" s="83"/>
      <c r="B41" s="84"/>
      <c r="C41" s="89"/>
      <c r="D41" s="79"/>
      <c r="E41" s="86"/>
      <c r="F41" s="214">
        <v>0</v>
      </c>
      <c r="G41" s="60"/>
      <c r="H41" s="88"/>
      <c r="I41" s="103"/>
      <c r="J41" s="104"/>
      <c r="K41" s="105"/>
      <c r="N41" s="102"/>
      <c r="P41" s="102"/>
      <c r="R41" s="107"/>
      <c r="S41" s="108"/>
      <c r="U41" s="109"/>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s="31" customFormat="1">
      <c r="A42" s="83" t="s">
        <v>330</v>
      </c>
      <c r="B42" s="84" t="s">
        <v>303</v>
      </c>
      <c r="C42" s="89" t="s">
        <v>331</v>
      </c>
      <c r="D42" s="79" t="s">
        <v>332</v>
      </c>
      <c r="E42" s="86">
        <v>1</v>
      </c>
      <c r="F42" s="214">
        <v>105.53795</v>
      </c>
      <c r="G42" s="98">
        <f>$E42*F42</f>
        <v>105.53795</v>
      </c>
      <c r="H42" s="88"/>
      <c r="I42" s="103">
        <f>$F42*H42</f>
        <v>0</v>
      </c>
      <c r="J42" s="106"/>
      <c r="K42" s="105"/>
      <c r="N42" s="102"/>
      <c r="P42" s="102"/>
      <c r="R42" s="107"/>
      <c r="S42" s="108"/>
      <c r="U42" s="109"/>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s="31" customFormat="1">
      <c r="A43" s="83"/>
      <c r="B43" s="84"/>
      <c r="C43" s="89"/>
      <c r="D43" s="79"/>
      <c r="E43" s="86"/>
      <c r="F43" s="214">
        <v>0</v>
      </c>
      <c r="G43" s="60"/>
      <c r="H43" s="88"/>
      <c r="I43" s="103"/>
      <c r="J43" s="104"/>
      <c r="K43" s="105"/>
      <c r="N43" s="102"/>
      <c r="P43" s="102"/>
      <c r="R43" s="107"/>
      <c r="S43" s="108"/>
      <c r="U43" s="109"/>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s="31" customFormat="1">
      <c r="A44" s="83" t="s">
        <v>333</v>
      </c>
      <c r="B44" s="84" t="s">
        <v>303</v>
      </c>
      <c r="C44" s="89" t="s">
        <v>334</v>
      </c>
      <c r="D44" s="79" t="s">
        <v>332</v>
      </c>
      <c r="E44" s="86">
        <v>1</v>
      </c>
      <c r="F44" s="214">
        <v>180.05574999999999</v>
      </c>
      <c r="G44" s="98">
        <f>$E44*F44</f>
        <v>180.05574999999999</v>
      </c>
      <c r="H44" s="88"/>
      <c r="I44" s="103">
        <f>$F44*H44</f>
        <v>0</v>
      </c>
      <c r="J44" s="106"/>
      <c r="K44" s="105"/>
      <c r="N44" s="102"/>
      <c r="P44" s="102"/>
      <c r="R44" s="107"/>
      <c r="S44" s="108"/>
      <c r="U44" s="109"/>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s="31" customFormat="1">
      <c r="A45" s="83"/>
      <c r="B45" s="84"/>
      <c r="C45" s="89"/>
      <c r="D45" s="79"/>
      <c r="E45" s="86"/>
      <c r="F45" s="214">
        <v>0</v>
      </c>
      <c r="G45" s="60"/>
      <c r="H45" s="88"/>
      <c r="I45" s="103"/>
      <c r="J45" s="104"/>
      <c r="K45" s="105"/>
      <c r="N45" s="102"/>
      <c r="P45" s="102"/>
      <c r="R45" s="107"/>
      <c r="S45" s="108"/>
      <c r="U45" s="109"/>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s="31" customFormat="1">
      <c r="A46" s="83" t="s">
        <v>333</v>
      </c>
      <c r="B46" s="84" t="s">
        <v>303</v>
      </c>
      <c r="C46" s="89" t="s">
        <v>335</v>
      </c>
      <c r="D46" s="79" t="s">
        <v>332</v>
      </c>
      <c r="E46" s="86">
        <v>1</v>
      </c>
      <c r="F46" s="214">
        <v>180.05574999999999</v>
      </c>
      <c r="G46" s="98">
        <f>$E46*F46</f>
        <v>180.05574999999999</v>
      </c>
      <c r="H46" s="88"/>
      <c r="I46" s="103">
        <f>$F46*H46</f>
        <v>0</v>
      </c>
      <c r="J46" s="106"/>
      <c r="K46" s="105"/>
      <c r="N46" s="102"/>
      <c r="P46" s="102"/>
      <c r="R46" s="107"/>
      <c r="S46" s="108"/>
      <c r="U46" s="109"/>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s="31" customFormat="1">
      <c r="A47" s="83"/>
      <c r="B47" s="84"/>
      <c r="C47" s="89"/>
      <c r="D47" s="79"/>
      <c r="E47" s="86"/>
      <c r="F47" s="214">
        <v>0</v>
      </c>
      <c r="G47" s="60"/>
      <c r="H47" s="88"/>
      <c r="I47" s="103"/>
      <c r="J47" s="104"/>
      <c r="K47" s="105"/>
      <c r="N47" s="102"/>
      <c r="P47" s="102"/>
      <c r="R47" s="107"/>
      <c r="S47" s="108"/>
      <c r="U47" s="109"/>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s="31" customFormat="1">
      <c r="A48" s="83"/>
      <c r="B48" s="84"/>
      <c r="C48" s="96" t="s">
        <v>336</v>
      </c>
      <c r="D48" s="79"/>
      <c r="E48" s="86"/>
      <c r="F48" s="214">
        <v>0</v>
      </c>
      <c r="G48" s="60"/>
      <c r="H48" s="88"/>
      <c r="I48" s="103"/>
      <c r="J48" s="104"/>
      <c r="K48" s="105"/>
      <c r="N48" s="102"/>
      <c r="P48" s="102"/>
      <c r="R48" s="107"/>
      <c r="S48" s="108"/>
      <c r="U48" s="109"/>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s="31" customFormat="1">
      <c r="A49" s="83"/>
      <c r="B49" s="84"/>
      <c r="C49" s="89"/>
      <c r="D49" s="79"/>
      <c r="E49" s="86"/>
      <c r="F49" s="214">
        <v>0</v>
      </c>
      <c r="G49" s="60"/>
      <c r="H49" s="88"/>
      <c r="I49" s="103"/>
      <c r="J49" s="104"/>
      <c r="K49" s="105"/>
      <c r="N49" s="102"/>
      <c r="P49" s="102"/>
      <c r="R49" s="107"/>
      <c r="S49" s="108"/>
      <c r="U49" s="109"/>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s="31" customFormat="1" ht="26">
      <c r="A50" s="83"/>
      <c r="B50" s="84"/>
      <c r="C50" s="96" t="s">
        <v>337</v>
      </c>
      <c r="D50" s="79"/>
      <c r="E50" s="86"/>
      <c r="F50" s="214">
        <v>0</v>
      </c>
      <c r="G50" s="60"/>
      <c r="H50" s="88"/>
      <c r="I50" s="103"/>
      <c r="J50" s="104"/>
      <c r="K50" s="105"/>
      <c r="N50" s="102"/>
      <c r="P50" s="102"/>
      <c r="R50" s="107"/>
      <c r="S50" s="108"/>
      <c r="U50" s="109"/>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s="31" customFormat="1">
      <c r="A51" s="83"/>
      <c r="B51" s="84"/>
      <c r="C51" s="89"/>
      <c r="D51" s="79"/>
      <c r="E51" s="86"/>
      <c r="F51" s="214">
        <v>0</v>
      </c>
      <c r="G51" s="60"/>
      <c r="H51" s="88"/>
      <c r="I51" s="103"/>
      <c r="J51" s="104"/>
      <c r="K51" s="105"/>
      <c r="N51" s="102"/>
      <c r="P51" s="102"/>
      <c r="R51" s="107"/>
      <c r="S51" s="108"/>
      <c r="U51" s="109"/>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s="31" customFormat="1">
      <c r="A52" s="83" t="s">
        <v>338</v>
      </c>
      <c r="B52" s="84" t="s">
        <v>303</v>
      </c>
      <c r="C52" s="89" t="s">
        <v>339</v>
      </c>
      <c r="D52" s="79" t="s">
        <v>304</v>
      </c>
      <c r="E52" s="86">
        <v>1</v>
      </c>
      <c r="F52" s="214">
        <v>120.79304999999999</v>
      </c>
      <c r="G52" s="98">
        <f>$E52*F52</f>
        <v>120.79304999999999</v>
      </c>
      <c r="H52" s="88"/>
      <c r="I52" s="103">
        <f>$F52*H52</f>
        <v>0</v>
      </c>
      <c r="J52" s="106"/>
      <c r="K52" s="105"/>
      <c r="N52" s="102"/>
      <c r="P52" s="102"/>
      <c r="R52" s="107"/>
      <c r="S52" s="108"/>
      <c r="U52" s="109"/>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s="31" customFormat="1">
      <c r="A53" s="83"/>
      <c r="B53" s="84"/>
      <c r="C53" s="89"/>
      <c r="D53" s="79"/>
      <c r="E53" s="86"/>
      <c r="F53" s="214">
        <v>0</v>
      </c>
      <c r="G53" s="60"/>
      <c r="H53" s="88"/>
      <c r="I53" s="103"/>
      <c r="J53" s="104"/>
      <c r="K53" s="105"/>
      <c r="N53" s="102"/>
      <c r="P53" s="102"/>
      <c r="R53" s="107"/>
      <c r="S53" s="108"/>
      <c r="U53" s="109"/>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s="31" customFormat="1">
      <c r="A54" s="83" t="s">
        <v>340</v>
      </c>
      <c r="B54" s="84" t="s">
        <v>303</v>
      </c>
      <c r="C54" s="89" t="s">
        <v>341</v>
      </c>
      <c r="D54" s="79" t="s">
        <v>304</v>
      </c>
      <c r="E54" s="86">
        <v>1</v>
      </c>
      <c r="F54" s="214">
        <v>243.22444999999999</v>
      </c>
      <c r="G54" s="98">
        <f>$E54*F54</f>
        <v>243.22444999999999</v>
      </c>
      <c r="H54" s="88"/>
      <c r="I54" s="103">
        <f>$F54*H54</f>
        <v>0</v>
      </c>
      <c r="J54" s="106"/>
      <c r="K54" s="105"/>
      <c r="N54" s="102"/>
      <c r="P54" s="102"/>
      <c r="R54" s="107"/>
      <c r="S54" s="108"/>
      <c r="U54" s="109"/>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s="31" customFormat="1">
      <c r="A55" s="83"/>
      <c r="B55" s="84"/>
      <c r="C55" s="89"/>
      <c r="D55" s="79"/>
      <c r="E55" s="86"/>
      <c r="F55" s="214">
        <v>0</v>
      </c>
      <c r="G55" s="60"/>
      <c r="H55" s="88"/>
      <c r="I55" s="103"/>
      <c r="J55" s="104"/>
      <c r="K55" s="105"/>
      <c r="N55" s="102"/>
      <c r="P55" s="102"/>
      <c r="R55" s="107"/>
      <c r="S55" s="108"/>
      <c r="U55" s="109"/>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s="31" customFormat="1">
      <c r="A56" s="83" t="s">
        <v>342</v>
      </c>
      <c r="B56" s="84" t="s">
        <v>303</v>
      </c>
      <c r="C56" s="89" t="s">
        <v>343</v>
      </c>
      <c r="D56" s="79" t="s">
        <v>304</v>
      </c>
      <c r="E56" s="86">
        <v>1</v>
      </c>
      <c r="F56" s="214">
        <v>145.28149999999999</v>
      </c>
      <c r="G56" s="98">
        <f>$E56*F56</f>
        <v>145.28149999999999</v>
      </c>
      <c r="H56" s="88"/>
      <c r="I56" s="103">
        <f>$F56*H56</f>
        <v>0</v>
      </c>
      <c r="J56" s="106"/>
      <c r="K56" s="105"/>
      <c r="N56" s="102"/>
      <c r="P56" s="102"/>
      <c r="R56" s="107"/>
      <c r="S56" s="108"/>
      <c r="U56" s="109"/>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s="31" customFormat="1">
      <c r="A57" s="83"/>
      <c r="B57" s="84"/>
      <c r="C57" s="89"/>
      <c r="D57" s="79"/>
      <c r="E57" s="86"/>
      <c r="F57" s="214">
        <v>0</v>
      </c>
      <c r="G57" s="60"/>
      <c r="H57" s="88"/>
      <c r="I57" s="103"/>
      <c r="J57" s="104"/>
      <c r="K57" s="105"/>
      <c r="N57" s="102"/>
      <c r="P57" s="102"/>
      <c r="R57" s="107"/>
      <c r="S57" s="108"/>
      <c r="U57" s="109"/>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s="31" customFormat="1">
      <c r="A58" s="83" t="s">
        <v>344</v>
      </c>
      <c r="B58" s="84" t="s">
        <v>303</v>
      </c>
      <c r="C58" s="89" t="s">
        <v>345</v>
      </c>
      <c r="D58" s="79" t="s">
        <v>304</v>
      </c>
      <c r="E58" s="86">
        <v>1</v>
      </c>
      <c r="F58" s="214">
        <v>290.56299999999999</v>
      </c>
      <c r="G58" s="98">
        <f>$E58*F58</f>
        <v>290.56299999999999</v>
      </c>
      <c r="H58" s="88"/>
      <c r="I58" s="103">
        <f>$F58*H58</f>
        <v>0</v>
      </c>
      <c r="J58" s="106"/>
      <c r="K58" s="105"/>
      <c r="N58" s="102"/>
      <c r="P58" s="102"/>
      <c r="R58" s="107"/>
      <c r="S58" s="108"/>
      <c r="U58" s="109"/>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s="31" customFormat="1">
      <c r="A59" s="83"/>
      <c r="B59" s="84"/>
      <c r="C59" s="89"/>
      <c r="D59" s="79"/>
      <c r="E59" s="86"/>
      <c r="F59" s="214">
        <v>0</v>
      </c>
      <c r="G59" s="60"/>
      <c r="H59" s="88"/>
      <c r="I59" s="103"/>
      <c r="J59" s="104"/>
      <c r="K59" s="105"/>
      <c r="N59" s="102"/>
      <c r="P59" s="102"/>
      <c r="R59" s="107"/>
      <c r="S59" s="108"/>
      <c r="U59" s="109"/>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s="31" customFormat="1">
      <c r="A60" s="83" t="s">
        <v>346</v>
      </c>
      <c r="B60" s="84" t="s">
        <v>303</v>
      </c>
      <c r="C60" s="89" t="s">
        <v>347</v>
      </c>
      <c r="D60" s="79" t="s">
        <v>304</v>
      </c>
      <c r="E60" s="86">
        <v>1</v>
      </c>
      <c r="F60" s="214">
        <v>145.28149999999999</v>
      </c>
      <c r="G60" s="98">
        <f>$E60*F60</f>
        <v>145.28149999999999</v>
      </c>
      <c r="H60" s="88"/>
      <c r="I60" s="103">
        <f>$F60*H60</f>
        <v>0</v>
      </c>
      <c r="J60" s="106"/>
      <c r="K60" s="105"/>
      <c r="N60" s="102"/>
      <c r="P60" s="102"/>
      <c r="R60" s="107"/>
      <c r="S60" s="108"/>
      <c r="U60" s="109"/>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s="31" customFormat="1">
      <c r="A61" s="83"/>
      <c r="B61" s="84"/>
      <c r="C61" s="89"/>
      <c r="D61" s="79"/>
      <c r="E61" s="86"/>
      <c r="F61" s="214">
        <v>0</v>
      </c>
      <c r="G61" s="60"/>
      <c r="H61" s="88"/>
      <c r="I61" s="103"/>
      <c r="J61" s="104"/>
      <c r="K61" s="105"/>
      <c r="N61" s="102"/>
      <c r="P61" s="102"/>
      <c r="R61" s="107"/>
      <c r="S61" s="108"/>
      <c r="U61" s="109"/>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s="31" customFormat="1">
      <c r="A62" s="83" t="s">
        <v>348</v>
      </c>
      <c r="B62" s="84" t="s">
        <v>303</v>
      </c>
      <c r="C62" s="89" t="s">
        <v>349</v>
      </c>
      <c r="D62" s="79" t="s">
        <v>304</v>
      </c>
      <c r="E62" s="86">
        <v>1</v>
      </c>
      <c r="F62" s="214">
        <v>290.56299999999999</v>
      </c>
      <c r="G62" s="98">
        <f>$E62*F62</f>
        <v>290.56299999999999</v>
      </c>
      <c r="H62" s="88"/>
      <c r="I62" s="103">
        <f>$F62*H62</f>
        <v>0</v>
      </c>
      <c r="J62" s="106"/>
      <c r="K62" s="105"/>
      <c r="N62" s="102"/>
      <c r="P62" s="102"/>
      <c r="R62" s="107"/>
      <c r="S62" s="108"/>
      <c r="U62" s="109"/>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s="31" customFormat="1">
      <c r="A63" s="83"/>
      <c r="B63" s="84"/>
      <c r="C63" s="89"/>
      <c r="D63" s="79"/>
      <c r="E63" s="86"/>
      <c r="F63" s="214">
        <v>0</v>
      </c>
      <c r="G63" s="60"/>
      <c r="H63" s="88"/>
      <c r="I63" s="103"/>
      <c r="J63" s="104"/>
      <c r="K63" s="105"/>
      <c r="N63" s="102"/>
      <c r="P63" s="102"/>
      <c r="R63" s="107"/>
      <c r="S63" s="108"/>
      <c r="U63" s="109"/>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s="31" customFormat="1">
      <c r="A64" s="83" t="s">
        <v>350</v>
      </c>
      <c r="B64" s="84" t="s">
        <v>303</v>
      </c>
      <c r="C64" s="89" t="s">
        <v>351</v>
      </c>
      <c r="D64" s="79" t="s">
        <v>304</v>
      </c>
      <c r="E64" s="86">
        <v>1</v>
      </c>
      <c r="F64" s="214">
        <v>431.613</v>
      </c>
      <c r="G64" s="98">
        <f>$E64*F64</f>
        <v>431.613</v>
      </c>
      <c r="H64" s="88"/>
      <c r="I64" s="103">
        <f>$F64*H64</f>
        <v>0</v>
      </c>
      <c r="J64" s="106"/>
      <c r="K64" s="105"/>
      <c r="N64" s="102"/>
      <c r="P64" s="102"/>
      <c r="R64" s="107"/>
      <c r="S64" s="108"/>
      <c r="U64" s="109"/>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s="31" customFormat="1">
      <c r="A65" s="83"/>
      <c r="B65" s="84"/>
      <c r="C65" s="89"/>
      <c r="D65" s="79"/>
      <c r="E65" s="86"/>
      <c r="F65" s="214">
        <v>0</v>
      </c>
      <c r="G65" s="60"/>
      <c r="H65" s="88"/>
      <c r="I65" s="103"/>
      <c r="J65" s="104"/>
      <c r="K65" s="105"/>
      <c r="N65" s="102"/>
      <c r="P65" s="102"/>
      <c r="R65" s="107"/>
      <c r="S65" s="108"/>
      <c r="U65" s="109"/>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s="31" customFormat="1">
      <c r="A66" s="83"/>
      <c r="B66" s="84"/>
      <c r="C66" s="96" t="s">
        <v>352</v>
      </c>
      <c r="D66" s="79"/>
      <c r="E66" s="86"/>
      <c r="F66" s="214">
        <v>0</v>
      </c>
      <c r="G66" s="60"/>
      <c r="H66" s="88"/>
      <c r="I66" s="103"/>
      <c r="J66" s="104"/>
      <c r="K66" s="105"/>
      <c r="N66" s="102"/>
      <c r="P66" s="102"/>
      <c r="R66" s="107"/>
      <c r="S66" s="108"/>
      <c r="U66" s="109"/>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s="31" customFormat="1">
      <c r="A67" s="83"/>
      <c r="B67" s="84"/>
      <c r="C67" s="89"/>
      <c r="D67" s="79"/>
      <c r="E67" s="86"/>
      <c r="F67" s="214">
        <v>0</v>
      </c>
      <c r="G67" s="60"/>
      <c r="H67" s="88"/>
      <c r="I67" s="103"/>
      <c r="J67" s="104"/>
      <c r="K67" s="105"/>
      <c r="N67" s="102"/>
      <c r="P67" s="102"/>
      <c r="R67" s="107"/>
      <c r="S67" s="108"/>
      <c r="U67" s="109"/>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s="31" customFormat="1">
      <c r="A68" s="83" t="s">
        <v>353</v>
      </c>
      <c r="B68" s="84" t="s">
        <v>303</v>
      </c>
      <c r="C68" s="89" t="s">
        <v>354</v>
      </c>
      <c r="D68" s="79" t="s">
        <v>332</v>
      </c>
      <c r="E68" s="86">
        <v>1</v>
      </c>
      <c r="F68" s="214">
        <v>21.233450000000001</v>
      </c>
      <c r="G68" s="98">
        <f>$E68*F68</f>
        <v>21.233450000000001</v>
      </c>
      <c r="H68" s="88"/>
      <c r="I68" s="103">
        <f>$F68*H68</f>
        <v>0</v>
      </c>
      <c r="J68" s="106"/>
      <c r="K68" s="105"/>
      <c r="N68" s="102"/>
      <c r="P68" s="102"/>
      <c r="R68" s="107"/>
      <c r="S68" s="108"/>
      <c r="U68" s="109"/>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s="31" customFormat="1">
      <c r="A69" s="83"/>
      <c r="B69" s="84"/>
      <c r="C69" s="89"/>
      <c r="D69" s="79"/>
      <c r="E69" s="86"/>
      <c r="F69" s="214">
        <v>0</v>
      </c>
      <c r="G69" s="60"/>
      <c r="H69" s="88"/>
      <c r="I69" s="103"/>
      <c r="J69" s="104"/>
      <c r="K69" s="105"/>
      <c r="N69" s="102"/>
      <c r="P69" s="102"/>
      <c r="R69" s="107"/>
      <c r="S69" s="108"/>
      <c r="U69" s="109"/>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s="31" customFormat="1">
      <c r="A70" s="83" t="s">
        <v>355</v>
      </c>
      <c r="B70" s="84" t="s">
        <v>303</v>
      </c>
      <c r="C70" s="89" t="s">
        <v>356</v>
      </c>
      <c r="D70" s="79" t="s">
        <v>332</v>
      </c>
      <c r="E70" s="86">
        <v>1</v>
      </c>
      <c r="F70" s="214">
        <v>21.233450000000001</v>
      </c>
      <c r="G70" s="98">
        <f>$E70*F70</f>
        <v>21.233450000000001</v>
      </c>
      <c r="H70" s="88"/>
      <c r="I70" s="103">
        <f>$F70*H70</f>
        <v>0</v>
      </c>
      <c r="J70" s="106"/>
      <c r="K70" s="105"/>
      <c r="N70" s="102"/>
      <c r="P70" s="102"/>
      <c r="R70" s="107"/>
      <c r="S70" s="108"/>
      <c r="U70" s="109"/>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s="31" customFormat="1">
      <c r="A71" s="83"/>
      <c r="B71" s="84"/>
      <c r="C71" s="89"/>
      <c r="D71" s="79"/>
      <c r="E71" s="86"/>
      <c r="F71" s="214"/>
      <c r="G71" s="116"/>
      <c r="H71" s="88"/>
      <c r="I71" s="103"/>
      <c r="J71" s="106"/>
      <c r="K71" s="105"/>
      <c r="N71" s="102"/>
      <c r="P71" s="102"/>
      <c r="R71" s="107"/>
      <c r="S71" s="108"/>
      <c r="U71" s="109"/>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s="31" customFormat="1">
      <c r="A72" s="83"/>
      <c r="B72" s="84"/>
      <c r="C72" s="89"/>
      <c r="D72" s="79"/>
      <c r="E72" s="86"/>
      <c r="F72" s="214">
        <v>0</v>
      </c>
      <c r="G72" s="60"/>
      <c r="H72" s="88"/>
      <c r="I72" s="103"/>
      <c r="J72" s="104"/>
      <c r="K72" s="105"/>
      <c r="N72" s="102"/>
      <c r="P72" s="102"/>
      <c r="R72" s="107"/>
      <c r="S72" s="108"/>
      <c r="U72" s="109"/>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s="31" customFormat="1">
      <c r="A73" s="83" t="s">
        <v>357</v>
      </c>
      <c r="B73" s="84" t="s">
        <v>303</v>
      </c>
      <c r="C73" s="89" t="s">
        <v>358</v>
      </c>
      <c r="D73" s="79" t="s">
        <v>332</v>
      </c>
      <c r="E73" s="86">
        <v>1</v>
      </c>
      <c r="F73" s="214">
        <v>26.126799999999996</v>
      </c>
      <c r="G73" s="98">
        <f>$E73*F73</f>
        <v>26.126799999999996</v>
      </c>
      <c r="H73" s="88"/>
      <c r="I73" s="103">
        <f>$F73*H73</f>
        <v>0</v>
      </c>
      <c r="J73" s="106"/>
      <c r="K73" s="105"/>
      <c r="N73" s="102"/>
      <c r="P73" s="102"/>
      <c r="R73" s="107"/>
      <c r="S73" s="108"/>
      <c r="U73" s="109"/>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s="31" customFormat="1">
      <c r="A74" s="83"/>
      <c r="B74" s="84"/>
      <c r="C74" s="89"/>
      <c r="D74" s="79"/>
      <c r="E74" s="86"/>
      <c r="F74" s="214">
        <v>0</v>
      </c>
      <c r="G74" s="60"/>
      <c r="H74" s="88"/>
      <c r="I74" s="103"/>
      <c r="J74" s="104"/>
      <c r="K74" s="105"/>
      <c r="N74" s="102"/>
      <c r="P74" s="102"/>
      <c r="R74" s="107"/>
      <c r="S74" s="108"/>
      <c r="U74" s="109"/>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s="31" customFormat="1">
      <c r="A75" s="83" t="s">
        <v>359</v>
      </c>
      <c r="B75" s="84" t="s">
        <v>303</v>
      </c>
      <c r="C75" s="89" t="s">
        <v>360</v>
      </c>
      <c r="D75" s="79" t="s">
        <v>332</v>
      </c>
      <c r="E75" s="86">
        <v>1</v>
      </c>
      <c r="F75" s="214">
        <v>21.233450000000001</v>
      </c>
      <c r="G75" s="98">
        <f>$E75*F75</f>
        <v>21.233450000000001</v>
      </c>
      <c r="H75" s="88"/>
      <c r="I75" s="103">
        <f>$F75*H75</f>
        <v>0</v>
      </c>
      <c r="J75" s="106"/>
      <c r="K75" s="105"/>
      <c r="N75" s="102"/>
      <c r="P75" s="102"/>
      <c r="R75" s="107"/>
      <c r="S75" s="108"/>
      <c r="U75" s="109"/>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s="31" customFormat="1">
      <c r="A76" s="83"/>
      <c r="B76" s="84"/>
      <c r="C76" s="89"/>
      <c r="D76" s="79"/>
      <c r="E76" s="86"/>
      <c r="F76" s="214">
        <v>0</v>
      </c>
      <c r="G76" s="60"/>
      <c r="H76" s="88"/>
      <c r="I76" s="103"/>
      <c r="J76" s="104"/>
      <c r="K76" s="105"/>
      <c r="N76" s="102"/>
      <c r="P76" s="102"/>
      <c r="R76" s="107"/>
      <c r="S76" s="108"/>
      <c r="U76" s="109"/>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s="31" customFormat="1">
      <c r="A77" s="83" t="s">
        <v>361</v>
      </c>
      <c r="B77" s="84" t="s">
        <v>303</v>
      </c>
      <c r="C77" s="89" t="s">
        <v>362</v>
      </c>
      <c r="D77" s="79" t="s">
        <v>363</v>
      </c>
      <c r="E77" s="86">
        <v>1</v>
      </c>
      <c r="F77" s="214">
        <v>58.763599999999997</v>
      </c>
      <c r="G77" s="98">
        <f>$E77*F77</f>
        <v>58.763599999999997</v>
      </c>
      <c r="H77" s="88"/>
      <c r="I77" s="103">
        <f>$F77*H77</f>
        <v>0</v>
      </c>
      <c r="J77" s="106"/>
      <c r="K77" s="105"/>
      <c r="N77" s="102"/>
      <c r="P77" s="102"/>
      <c r="R77" s="107"/>
      <c r="S77" s="108"/>
      <c r="U77" s="109"/>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s="31" customFormat="1">
      <c r="A78" s="83"/>
      <c r="B78" s="84"/>
      <c r="C78" s="89"/>
      <c r="D78" s="79"/>
      <c r="E78" s="86"/>
      <c r="F78" s="214">
        <v>0</v>
      </c>
      <c r="G78" s="60"/>
      <c r="H78" s="88"/>
      <c r="I78" s="103"/>
      <c r="J78" s="104"/>
      <c r="K78" s="105"/>
      <c r="N78" s="102"/>
      <c r="P78" s="102"/>
      <c r="R78" s="107"/>
      <c r="S78" s="108"/>
      <c r="U78" s="109"/>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s="31" customFormat="1" ht="26">
      <c r="A79" s="83"/>
      <c r="B79" s="84"/>
      <c r="C79" s="96" t="s">
        <v>364</v>
      </c>
      <c r="D79" s="79"/>
      <c r="E79" s="86"/>
      <c r="F79" s="214">
        <v>0</v>
      </c>
      <c r="G79" s="60"/>
      <c r="H79" s="88"/>
      <c r="I79" s="103"/>
      <c r="J79" s="104"/>
      <c r="K79" s="105"/>
      <c r="N79" s="102"/>
      <c r="P79" s="102"/>
      <c r="R79" s="107"/>
      <c r="S79" s="108"/>
      <c r="U79" s="109"/>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s="31" customFormat="1">
      <c r="A80" s="83"/>
      <c r="B80" s="84"/>
      <c r="C80" s="89"/>
      <c r="D80" s="79"/>
      <c r="E80" s="86"/>
      <c r="F80" s="214">
        <v>0</v>
      </c>
      <c r="G80" s="60"/>
      <c r="H80" s="88"/>
      <c r="I80" s="103"/>
      <c r="J80" s="104"/>
      <c r="K80" s="105"/>
      <c r="N80" s="102"/>
      <c r="P80" s="102"/>
      <c r="R80" s="107"/>
      <c r="S80" s="108"/>
      <c r="U80" s="109"/>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s="31" customFormat="1">
      <c r="A81" s="83" t="s">
        <v>365</v>
      </c>
      <c r="B81" s="84" t="s">
        <v>303</v>
      </c>
      <c r="C81" s="89" t="s">
        <v>366</v>
      </c>
      <c r="D81" s="79" t="s">
        <v>332</v>
      </c>
      <c r="E81" s="86">
        <v>1</v>
      </c>
      <c r="F81" s="214">
        <v>21.233450000000001</v>
      </c>
      <c r="G81" s="98">
        <f>$E81*F81</f>
        <v>21.233450000000001</v>
      </c>
      <c r="H81" s="88"/>
      <c r="I81" s="103">
        <f>$F81*H81</f>
        <v>0</v>
      </c>
      <c r="J81" s="106"/>
      <c r="K81" s="105"/>
      <c r="N81" s="102"/>
      <c r="P81" s="102"/>
      <c r="R81" s="107"/>
      <c r="S81" s="108"/>
      <c r="U81" s="109"/>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s="31" customFormat="1">
      <c r="A82" s="83"/>
      <c r="B82" s="84"/>
      <c r="C82" s="96"/>
      <c r="D82" s="79"/>
      <c r="E82" s="86"/>
      <c r="F82" s="214">
        <v>0</v>
      </c>
      <c r="G82" s="60"/>
      <c r="H82" s="88"/>
      <c r="I82" s="103"/>
      <c r="J82" s="104"/>
      <c r="K82" s="105"/>
      <c r="N82" s="102"/>
      <c r="P82" s="102"/>
      <c r="R82" s="107"/>
      <c r="S82" s="108"/>
      <c r="U82" s="109"/>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s="31" customFormat="1">
      <c r="A83" s="83" t="s">
        <v>367</v>
      </c>
      <c r="B83" s="84" t="s">
        <v>303</v>
      </c>
      <c r="C83" s="89" t="s">
        <v>368</v>
      </c>
      <c r="D83" s="79" t="s">
        <v>332</v>
      </c>
      <c r="E83" s="86">
        <v>1</v>
      </c>
      <c r="F83" s="214">
        <v>13.063399999999998</v>
      </c>
      <c r="G83" s="98">
        <f>$E83*F83</f>
        <v>13.063399999999998</v>
      </c>
      <c r="H83" s="88"/>
      <c r="I83" s="103">
        <f>$F83*H83</f>
        <v>0</v>
      </c>
      <c r="J83" s="106"/>
      <c r="K83" s="105"/>
      <c r="N83" s="102"/>
      <c r="P83" s="102"/>
      <c r="R83" s="107"/>
      <c r="S83" s="108"/>
      <c r="U83" s="109"/>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s="31" customFormat="1">
      <c r="A84" s="83"/>
      <c r="B84" s="84"/>
      <c r="C84" s="89"/>
      <c r="D84" s="79"/>
      <c r="E84" s="86"/>
      <c r="F84" s="214">
        <v>0</v>
      </c>
      <c r="G84" s="60"/>
      <c r="H84" s="88"/>
      <c r="I84" s="103"/>
      <c r="J84" s="104"/>
      <c r="K84" s="105"/>
      <c r="N84" s="102"/>
      <c r="P84" s="102"/>
      <c r="R84" s="107"/>
      <c r="S84" s="108"/>
      <c r="U84" s="109"/>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s="31" customFormat="1">
      <c r="A85" s="83" t="s">
        <v>369</v>
      </c>
      <c r="B85" s="84" t="s">
        <v>303</v>
      </c>
      <c r="C85" s="89" t="s">
        <v>370</v>
      </c>
      <c r="D85" s="79" t="s">
        <v>332</v>
      </c>
      <c r="E85" s="86">
        <v>1</v>
      </c>
      <c r="F85" s="214">
        <v>13.063399999999998</v>
      </c>
      <c r="G85" s="98">
        <f>$E85*F85</f>
        <v>13.063399999999998</v>
      </c>
      <c r="H85" s="88"/>
      <c r="I85" s="103">
        <f>$F85*H85</f>
        <v>0</v>
      </c>
      <c r="J85" s="106"/>
      <c r="K85" s="105"/>
      <c r="N85" s="102"/>
      <c r="P85" s="102"/>
      <c r="R85" s="107"/>
      <c r="S85" s="108"/>
      <c r="U85" s="109"/>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s="31" customFormat="1">
      <c r="A86" s="83"/>
      <c r="B86" s="84"/>
      <c r="C86" s="96"/>
      <c r="D86" s="79"/>
      <c r="E86" s="86"/>
      <c r="F86" s="214">
        <v>0</v>
      </c>
      <c r="G86" s="60"/>
      <c r="H86" s="88"/>
      <c r="I86" s="103"/>
      <c r="J86" s="104"/>
      <c r="K86" s="105"/>
      <c r="N86" s="102"/>
      <c r="P86" s="102"/>
      <c r="R86" s="107"/>
      <c r="S86" s="108"/>
      <c r="U86" s="109"/>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s="31" customFormat="1">
      <c r="A87" s="83" t="s">
        <v>371</v>
      </c>
      <c r="B87" s="84" t="s">
        <v>303</v>
      </c>
      <c r="C87" s="89" t="s">
        <v>372</v>
      </c>
      <c r="D87" s="79" t="s">
        <v>332</v>
      </c>
      <c r="E87" s="86">
        <v>1</v>
      </c>
      <c r="F87" s="214">
        <v>13.063399999999998</v>
      </c>
      <c r="G87" s="98">
        <f>$E87*F87</f>
        <v>13.063399999999998</v>
      </c>
      <c r="H87" s="88"/>
      <c r="I87" s="103">
        <f>$F87*H87</f>
        <v>0</v>
      </c>
      <c r="J87" s="106"/>
      <c r="K87" s="105"/>
      <c r="N87" s="102"/>
      <c r="P87" s="102"/>
      <c r="R87" s="107"/>
      <c r="S87" s="108"/>
      <c r="U87" s="109"/>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s="31" customFormat="1">
      <c r="A88" s="83"/>
      <c r="B88" s="84"/>
      <c r="C88" s="89"/>
      <c r="D88" s="79"/>
      <c r="E88" s="86"/>
      <c r="F88" s="214">
        <v>0</v>
      </c>
      <c r="G88" s="60"/>
      <c r="H88" s="88"/>
      <c r="I88" s="103"/>
      <c r="J88" s="104"/>
      <c r="K88" s="105"/>
      <c r="N88" s="102"/>
      <c r="P88" s="102"/>
      <c r="R88" s="107"/>
      <c r="S88" s="108"/>
      <c r="U88" s="109"/>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s="31" customFormat="1">
      <c r="A89" s="83"/>
      <c r="B89" s="84"/>
      <c r="C89" s="96" t="s">
        <v>373</v>
      </c>
      <c r="D89" s="79"/>
      <c r="E89" s="86"/>
      <c r="F89" s="214">
        <v>0</v>
      </c>
      <c r="G89" s="60"/>
      <c r="H89" s="88"/>
      <c r="I89" s="103"/>
      <c r="J89" s="104"/>
      <c r="K89" s="105"/>
      <c r="N89" s="102"/>
      <c r="P89" s="102"/>
      <c r="R89" s="107"/>
      <c r="S89" s="108"/>
      <c r="U89" s="109"/>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s="31" customFormat="1">
      <c r="A90" s="83"/>
      <c r="B90" s="84"/>
      <c r="C90" s="89"/>
      <c r="D90" s="79"/>
      <c r="E90" s="86"/>
      <c r="F90" s="214">
        <v>0</v>
      </c>
      <c r="G90" s="60"/>
      <c r="H90" s="88"/>
      <c r="I90" s="103"/>
      <c r="J90" s="104"/>
      <c r="K90" s="105"/>
      <c r="N90" s="102"/>
      <c r="P90" s="102"/>
      <c r="R90" s="107"/>
      <c r="S90" s="108"/>
      <c r="U90" s="109"/>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s="31" customFormat="1">
      <c r="A91" s="83" t="s">
        <v>374</v>
      </c>
      <c r="B91" s="84" t="s">
        <v>303</v>
      </c>
      <c r="C91" s="89" t="s">
        <v>375</v>
      </c>
      <c r="D91" s="79" t="s">
        <v>304</v>
      </c>
      <c r="E91" s="86">
        <v>1</v>
      </c>
      <c r="F91" s="214">
        <v>6.531699999999999</v>
      </c>
      <c r="G91" s="98">
        <f>$E91*F91</f>
        <v>6.531699999999999</v>
      </c>
      <c r="H91" s="88"/>
      <c r="I91" s="103">
        <f>$F91*H91</f>
        <v>0</v>
      </c>
      <c r="J91" s="106"/>
      <c r="K91" s="105"/>
      <c r="N91" s="102"/>
      <c r="P91" s="102"/>
      <c r="R91" s="107"/>
      <c r="S91" s="108"/>
      <c r="U91" s="109"/>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s="31" customFormat="1">
      <c r="A92" s="83"/>
      <c r="B92" s="84"/>
      <c r="C92" s="89"/>
      <c r="D92" s="79"/>
      <c r="E92" s="86"/>
      <c r="F92" s="214">
        <v>0</v>
      </c>
      <c r="G92" s="60"/>
      <c r="H92" s="88"/>
      <c r="I92" s="103"/>
      <c r="J92" s="104"/>
      <c r="K92" s="105"/>
      <c r="N92" s="102"/>
      <c r="P92" s="102"/>
      <c r="R92" s="107"/>
      <c r="S92" s="108"/>
      <c r="U92" s="109"/>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s="31" customFormat="1">
      <c r="A93" s="83" t="s">
        <v>376</v>
      </c>
      <c r="B93" s="84" t="s">
        <v>303</v>
      </c>
      <c r="C93" s="89" t="s">
        <v>377</v>
      </c>
      <c r="D93" s="79" t="s">
        <v>304</v>
      </c>
      <c r="E93" s="86">
        <v>1</v>
      </c>
      <c r="F93" s="214">
        <v>27.743449999999999</v>
      </c>
      <c r="G93" s="98">
        <f>$E93*F93</f>
        <v>27.743449999999999</v>
      </c>
      <c r="H93" s="88"/>
      <c r="I93" s="103">
        <f>$F93*H93</f>
        <v>0</v>
      </c>
      <c r="J93" s="106"/>
      <c r="K93" s="105"/>
      <c r="N93" s="102"/>
      <c r="P93" s="102"/>
      <c r="R93" s="107"/>
      <c r="S93" s="108"/>
      <c r="U93" s="109"/>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s="31" customFormat="1">
      <c r="A94" s="83"/>
      <c r="B94" s="84"/>
      <c r="C94" s="89"/>
      <c r="D94" s="79"/>
      <c r="E94" s="86"/>
      <c r="F94" s="214">
        <v>0</v>
      </c>
      <c r="G94" s="60"/>
      <c r="H94" s="88"/>
      <c r="I94" s="103"/>
      <c r="J94" s="104"/>
      <c r="K94" s="105"/>
      <c r="N94" s="102"/>
      <c r="P94" s="102"/>
      <c r="R94" s="107"/>
      <c r="S94" s="108"/>
      <c r="U94" s="109"/>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s="31" customFormat="1">
      <c r="A95" s="83" t="s">
        <v>378</v>
      </c>
      <c r="B95" s="84" t="s">
        <v>303</v>
      </c>
      <c r="C95" s="89" t="s">
        <v>379</v>
      </c>
      <c r="D95" s="79" t="s">
        <v>304</v>
      </c>
      <c r="E95" s="86">
        <v>1</v>
      </c>
      <c r="F95" s="214">
        <v>6.531699999999999</v>
      </c>
      <c r="G95" s="98">
        <f>$E95*F95</f>
        <v>6.531699999999999</v>
      </c>
      <c r="H95" s="88"/>
      <c r="I95" s="103">
        <f>$F95*H95</f>
        <v>0</v>
      </c>
      <c r="J95" s="106"/>
      <c r="K95" s="105"/>
      <c r="N95" s="102"/>
      <c r="P95" s="102"/>
      <c r="R95" s="107"/>
      <c r="S95" s="108"/>
      <c r="U95" s="109"/>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s="31" customFormat="1">
      <c r="A96" s="83"/>
      <c r="B96" s="84"/>
      <c r="C96" s="89"/>
      <c r="D96" s="79"/>
      <c r="E96" s="86"/>
      <c r="F96" s="214">
        <v>0</v>
      </c>
      <c r="G96" s="60"/>
      <c r="H96" s="88"/>
      <c r="I96" s="103"/>
      <c r="J96" s="104"/>
      <c r="K96" s="105"/>
      <c r="N96" s="102"/>
      <c r="P96" s="102"/>
      <c r="R96" s="107"/>
      <c r="S96" s="108"/>
      <c r="U96" s="109"/>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s="31" customFormat="1">
      <c r="A97" s="83" t="s">
        <v>380</v>
      </c>
      <c r="B97" s="84" t="s">
        <v>303</v>
      </c>
      <c r="C97" s="89" t="s">
        <v>381</v>
      </c>
      <c r="D97" s="79" t="s">
        <v>304</v>
      </c>
      <c r="E97" s="86">
        <v>1</v>
      </c>
      <c r="F97" s="214">
        <v>6.531699999999999</v>
      </c>
      <c r="G97" s="98">
        <f>$E97*F97</f>
        <v>6.531699999999999</v>
      </c>
      <c r="H97" s="88"/>
      <c r="I97" s="103">
        <f>$F97*H97</f>
        <v>0</v>
      </c>
      <c r="J97" s="106"/>
      <c r="K97" s="105"/>
      <c r="N97" s="102"/>
      <c r="P97" s="102"/>
      <c r="R97" s="107"/>
      <c r="S97" s="108"/>
      <c r="U97" s="109"/>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s="31" customFormat="1">
      <c r="A98" s="83"/>
      <c r="B98" s="84"/>
      <c r="C98" s="89"/>
      <c r="D98" s="79"/>
      <c r="E98" s="86"/>
      <c r="F98" s="214">
        <v>0</v>
      </c>
      <c r="G98" s="60"/>
      <c r="H98" s="88"/>
      <c r="I98" s="103"/>
      <c r="J98" s="104"/>
      <c r="K98" s="105"/>
      <c r="N98" s="102"/>
      <c r="P98" s="102"/>
      <c r="R98" s="107"/>
      <c r="S98" s="108"/>
      <c r="U98" s="109"/>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s="31" customFormat="1">
      <c r="A99" s="83" t="s">
        <v>382</v>
      </c>
      <c r="B99" s="84" t="s">
        <v>303</v>
      </c>
      <c r="C99" s="89" t="s">
        <v>383</v>
      </c>
      <c r="D99" s="79" t="s">
        <v>304</v>
      </c>
      <c r="E99" s="86">
        <v>1</v>
      </c>
      <c r="F99" s="214">
        <v>6.531699999999999</v>
      </c>
      <c r="G99" s="98">
        <f>$E99*F99</f>
        <v>6.531699999999999</v>
      </c>
      <c r="H99" s="88"/>
      <c r="I99" s="103">
        <f>$F99*H99</f>
        <v>0</v>
      </c>
      <c r="J99" s="106"/>
      <c r="K99" s="105"/>
      <c r="N99" s="102"/>
      <c r="P99" s="102"/>
      <c r="R99" s="107"/>
      <c r="S99" s="108"/>
      <c r="U99" s="109"/>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s="31" customFormat="1">
      <c r="A100" s="83"/>
      <c r="B100" s="84"/>
      <c r="C100" s="89"/>
      <c r="D100" s="79"/>
      <c r="E100" s="86"/>
      <c r="F100" s="214">
        <v>0</v>
      </c>
      <c r="G100" s="60"/>
      <c r="H100" s="88"/>
      <c r="I100" s="103"/>
      <c r="J100" s="104"/>
      <c r="K100" s="105"/>
      <c r="N100" s="102"/>
      <c r="P100" s="102"/>
      <c r="R100" s="107"/>
      <c r="S100" s="108"/>
      <c r="U100" s="109"/>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s="31" customFormat="1">
      <c r="A101" s="83" t="s">
        <v>384</v>
      </c>
      <c r="B101" s="84" t="s">
        <v>303</v>
      </c>
      <c r="C101" s="89" t="s">
        <v>385</v>
      </c>
      <c r="D101" s="79" t="s">
        <v>304</v>
      </c>
      <c r="E101" s="86">
        <v>1</v>
      </c>
      <c r="F101" s="214">
        <v>137.66479999999999</v>
      </c>
      <c r="G101" s="98">
        <f>$E101*F101</f>
        <v>137.66479999999999</v>
      </c>
      <c r="H101" s="88"/>
      <c r="I101" s="103">
        <f>$F101*H101</f>
        <v>0</v>
      </c>
      <c r="J101" s="106"/>
      <c r="K101" s="105"/>
      <c r="N101" s="102"/>
      <c r="P101" s="102"/>
      <c r="R101" s="107"/>
      <c r="S101" s="108"/>
      <c r="U101" s="109"/>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s="31" customFormat="1">
      <c r="A102" s="83"/>
      <c r="B102" s="84"/>
      <c r="C102" s="89"/>
      <c r="D102" s="79"/>
      <c r="E102" s="86"/>
      <c r="F102" s="214">
        <v>0</v>
      </c>
      <c r="G102" s="60"/>
      <c r="H102" s="88"/>
      <c r="I102" s="103"/>
      <c r="J102" s="104"/>
      <c r="K102" s="105"/>
      <c r="N102" s="102"/>
      <c r="P102" s="102"/>
      <c r="R102" s="107"/>
      <c r="S102" s="108"/>
      <c r="U102" s="109"/>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s="31" customFormat="1" ht="26">
      <c r="A103" s="83"/>
      <c r="B103" s="84"/>
      <c r="C103" s="96" t="s">
        <v>386</v>
      </c>
      <c r="D103" s="79"/>
      <c r="E103" s="86"/>
      <c r="F103" s="214">
        <v>0</v>
      </c>
      <c r="G103" s="60"/>
      <c r="H103" s="88"/>
      <c r="I103" s="103"/>
      <c r="J103" s="104"/>
      <c r="K103" s="105"/>
      <c r="N103" s="102"/>
      <c r="P103" s="102"/>
      <c r="R103" s="107"/>
      <c r="S103" s="108"/>
      <c r="U103" s="109"/>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s="31" customFormat="1">
      <c r="A104" s="83"/>
      <c r="B104" s="84"/>
      <c r="C104" s="96"/>
      <c r="D104" s="79"/>
      <c r="E104" s="86"/>
      <c r="F104" s="214">
        <v>0</v>
      </c>
      <c r="G104" s="60"/>
      <c r="H104" s="88"/>
      <c r="I104" s="103"/>
      <c r="J104" s="104"/>
      <c r="K104" s="105"/>
      <c r="N104" s="102"/>
      <c r="P104" s="102"/>
      <c r="R104" s="107"/>
      <c r="S104" s="108"/>
      <c r="U104" s="109"/>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s="31" customFormat="1">
      <c r="A105" s="83" t="s">
        <v>387</v>
      </c>
      <c r="B105" s="84" t="s">
        <v>303</v>
      </c>
      <c r="C105" s="89" t="s">
        <v>388</v>
      </c>
      <c r="D105" s="79" t="s">
        <v>332</v>
      </c>
      <c r="E105" s="86">
        <v>1</v>
      </c>
      <c r="F105" s="214">
        <v>26.126799999999996</v>
      </c>
      <c r="G105" s="98">
        <f>$E105*F105</f>
        <v>26.126799999999996</v>
      </c>
      <c r="H105" s="88"/>
      <c r="I105" s="103">
        <f>$F105*H105</f>
        <v>0</v>
      </c>
      <c r="J105" s="106"/>
      <c r="K105" s="105"/>
      <c r="N105" s="102"/>
      <c r="P105" s="102"/>
      <c r="R105" s="107"/>
      <c r="S105" s="108"/>
      <c r="U105" s="109"/>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s="31" customFormat="1">
      <c r="A106" s="83"/>
      <c r="B106" s="84"/>
      <c r="C106" s="89"/>
      <c r="D106" s="79"/>
      <c r="E106" s="86"/>
      <c r="F106" s="214">
        <v>0</v>
      </c>
      <c r="G106" s="60"/>
      <c r="H106" s="88"/>
      <c r="I106" s="103"/>
      <c r="J106" s="104"/>
      <c r="K106" s="105"/>
      <c r="N106" s="102"/>
      <c r="P106" s="102"/>
      <c r="R106" s="107"/>
      <c r="S106" s="108"/>
      <c r="U106" s="109"/>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s="31" customFormat="1">
      <c r="A107" s="83" t="s">
        <v>389</v>
      </c>
      <c r="B107" s="84" t="s">
        <v>303</v>
      </c>
      <c r="C107" s="89" t="s">
        <v>390</v>
      </c>
      <c r="D107" s="79" t="s">
        <v>332</v>
      </c>
      <c r="E107" s="86">
        <v>1</v>
      </c>
      <c r="F107" s="214">
        <v>27.743449999999999</v>
      </c>
      <c r="G107" s="98">
        <f>$E107*F107</f>
        <v>27.743449999999999</v>
      </c>
      <c r="H107" s="88"/>
      <c r="I107" s="103">
        <f>$F107*H107</f>
        <v>0</v>
      </c>
      <c r="J107" s="106"/>
      <c r="K107" s="105"/>
      <c r="N107" s="102"/>
      <c r="P107" s="102"/>
      <c r="R107" s="107"/>
      <c r="S107" s="108"/>
      <c r="U107" s="109"/>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s="31" customFormat="1">
      <c r="A108" s="83"/>
      <c r="B108" s="84"/>
      <c r="C108" s="89"/>
      <c r="D108" s="79"/>
      <c r="E108" s="86"/>
      <c r="F108" s="214">
        <v>0</v>
      </c>
      <c r="G108" s="60"/>
      <c r="H108" s="88"/>
      <c r="I108" s="103"/>
      <c r="J108" s="104"/>
      <c r="K108" s="105"/>
      <c r="N108" s="102"/>
      <c r="P108" s="102"/>
      <c r="R108" s="107"/>
      <c r="S108" s="108"/>
      <c r="U108" s="109"/>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s="31" customFormat="1">
      <c r="A109" s="83" t="s">
        <v>391</v>
      </c>
      <c r="B109" s="84" t="s">
        <v>303</v>
      </c>
      <c r="C109" s="89" t="s">
        <v>392</v>
      </c>
      <c r="D109" s="79" t="s">
        <v>332</v>
      </c>
      <c r="E109" s="86">
        <v>1</v>
      </c>
      <c r="F109" s="214">
        <v>27.743449999999999</v>
      </c>
      <c r="G109" s="98">
        <f>$E109*F109</f>
        <v>27.743449999999999</v>
      </c>
      <c r="H109" s="88"/>
      <c r="I109" s="103">
        <f>$F109*H109</f>
        <v>0</v>
      </c>
      <c r="J109" s="106"/>
      <c r="K109" s="105"/>
      <c r="N109" s="102"/>
      <c r="P109" s="102"/>
      <c r="R109" s="107"/>
      <c r="S109" s="108"/>
      <c r="U109" s="109"/>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s="31" customFormat="1">
      <c r="A110" s="83"/>
      <c r="B110" s="84"/>
      <c r="C110" s="89"/>
      <c r="D110" s="79"/>
      <c r="E110" s="86"/>
      <c r="F110" s="214">
        <v>0</v>
      </c>
      <c r="G110" s="60"/>
      <c r="H110" s="88"/>
      <c r="I110" s="103"/>
      <c r="J110" s="104"/>
      <c r="K110" s="105"/>
      <c r="N110" s="102"/>
      <c r="P110" s="102"/>
      <c r="R110" s="107"/>
      <c r="S110" s="108"/>
      <c r="U110" s="109"/>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s="31" customFormat="1">
      <c r="A111" s="83" t="s">
        <v>393</v>
      </c>
      <c r="B111" s="84" t="s">
        <v>303</v>
      </c>
      <c r="C111" s="89" t="s">
        <v>394</v>
      </c>
      <c r="D111" s="79" t="s">
        <v>363</v>
      </c>
      <c r="E111" s="86">
        <v>1</v>
      </c>
      <c r="F111" s="214">
        <v>17.95675</v>
      </c>
      <c r="G111" s="98">
        <f>$E111*F111</f>
        <v>17.95675</v>
      </c>
      <c r="H111" s="88"/>
      <c r="I111" s="103">
        <f>$F111*H111</f>
        <v>0</v>
      </c>
      <c r="J111" s="106"/>
      <c r="K111" s="105"/>
      <c r="N111" s="102"/>
      <c r="P111" s="102"/>
      <c r="R111" s="107"/>
      <c r="S111" s="108"/>
      <c r="U111" s="109"/>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s="31" customFormat="1">
      <c r="A112" s="83"/>
      <c r="B112" s="84"/>
      <c r="C112" s="89"/>
      <c r="D112" s="79"/>
      <c r="E112" s="86"/>
      <c r="F112" s="214">
        <v>0</v>
      </c>
      <c r="G112" s="60"/>
      <c r="H112" s="88"/>
      <c r="I112" s="103"/>
      <c r="J112" s="104"/>
      <c r="K112" s="105"/>
      <c r="N112" s="102"/>
      <c r="P112" s="102"/>
      <c r="R112" s="107"/>
      <c r="S112" s="108"/>
      <c r="U112" s="109"/>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s="31" customFormat="1" ht="26">
      <c r="A113" s="83"/>
      <c r="B113" s="84"/>
      <c r="C113" s="96" t="s">
        <v>395</v>
      </c>
      <c r="D113" s="79"/>
      <c r="E113" s="86"/>
      <c r="F113" s="214">
        <v>0</v>
      </c>
      <c r="G113" s="60"/>
      <c r="H113" s="88"/>
      <c r="I113" s="103"/>
      <c r="J113" s="104"/>
      <c r="K113" s="105"/>
      <c r="N113" s="102"/>
      <c r="P113" s="102"/>
      <c r="R113" s="107"/>
      <c r="S113" s="108"/>
      <c r="U113" s="109"/>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s="31" customFormat="1">
      <c r="A114" s="83"/>
      <c r="B114" s="84"/>
      <c r="C114" s="89"/>
      <c r="D114" s="79"/>
      <c r="E114" s="86"/>
      <c r="F114" s="214">
        <v>0</v>
      </c>
      <c r="G114" s="60"/>
      <c r="H114" s="88"/>
      <c r="I114" s="103"/>
      <c r="J114" s="104"/>
      <c r="K114" s="105"/>
      <c r="N114" s="102"/>
      <c r="P114" s="102"/>
      <c r="R114" s="107"/>
      <c r="S114" s="108"/>
      <c r="U114" s="109"/>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s="31" customFormat="1">
      <c r="A115" s="83" t="s">
        <v>396</v>
      </c>
      <c r="B115" s="84" t="s">
        <v>303</v>
      </c>
      <c r="C115" s="89" t="s">
        <v>397</v>
      </c>
      <c r="D115" s="79" t="s">
        <v>304</v>
      </c>
      <c r="E115" s="86">
        <v>1</v>
      </c>
      <c r="F115" s="214">
        <v>206.15</v>
      </c>
      <c r="G115" s="98">
        <f>$E115*F115</f>
        <v>206.15</v>
      </c>
      <c r="H115" s="88"/>
      <c r="I115" s="103">
        <f>$F115*H115</f>
        <v>0</v>
      </c>
      <c r="J115" s="106"/>
      <c r="K115" s="105"/>
      <c r="N115" s="102"/>
      <c r="P115" s="102"/>
      <c r="R115" s="107"/>
      <c r="S115" s="108"/>
      <c r="U115" s="109"/>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s="31" customFormat="1">
      <c r="A116" s="83"/>
      <c r="B116" s="84"/>
      <c r="C116" s="89"/>
      <c r="D116" s="79"/>
      <c r="E116" s="86"/>
      <c r="F116" s="214">
        <v>0</v>
      </c>
      <c r="G116" s="60"/>
      <c r="H116" s="88"/>
      <c r="I116" s="103"/>
      <c r="J116" s="104"/>
      <c r="K116" s="105"/>
      <c r="N116" s="102"/>
      <c r="P116" s="102"/>
      <c r="R116" s="107"/>
      <c r="S116" s="108"/>
      <c r="U116" s="109"/>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s="31" customFormat="1">
      <c r="A117" s="83" t="s">
        <v>398</v>
      </c>
      <c r="B117" s="84" t="s">
        <v>303</v>
      </c>
      <c r="C117" s="89" t="s">
        <v>399</v>
      </c>
      <c r="D117" s="79" t="s">
        <v>304</v>
      </c>
      <c r="E117" s="86">
        <v>1</v>
      </c>
      <c r="F117" s="214">
        <v>379.75</v>
      </c>
      <c r="G117" s="98">
        <f>$E117*F117</f>
        <v>379.75</v>
      </c>
      <c r="H117" s="88"/>
      <c r="I117" s="103">
        <f>$F117*H117</f>
        <v>0</v>
      </c>
      <c r="J117" s="106"/>
      <c r="K117" s="105"/>
      <c r="N117" s="102"/>
      <c r="P117" s="102"/>
      <c r="R117" s="107"/>
      <c r="S117" s="108"/>
      <c r="U117" s="109"/>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s="31" customFormat="1">
      <c r="A118" s="83"/>
      <c r="B118" s="84"/>
      <c r="C118" s="89"/>
      <c r="D118" s="79"/>
      <c r="E118" s="86"/>
      <c r="F118" s="214">
        <v>0</v>
      </c>
      <c r="G118" s="60"/>
      <c r="H118" s="88"/>
      <c r="I118" s="103"/>
      <c r="J118" s="104"/>
      <c r="K118" s="105"/>
      <c r="N118" s="102"/>
      <c r="P118" s="102"/>
      <c r="R118" s="107"/>
      <c r="S118" s="108"/>
      <c r="U118" s="109"/>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s="31" customFormat="1">
      <c r="A119" s="83" t="s">
        <v>400</v>
      </c>
      <c r="B119" s="84" t="s">
        <v>303</v>
      </c>
      <c r="C119" s="89" t="s">
        <v>401</v>
      </c>
      <c r="D119" s="79" t="s">
        <v>304</v>
      </c>
      <c r="E119" s="86">
        <v>1</v>
      </c>
      <c r="F119" s="214">
        <v>217</v>
      </c>
      <c r="G119" s="98">
        <f>$E119*F119</f>
        <v>217</v>
      </c>
      <c r="H119" s="88"/>
      <c r="I119" s="103">
        <f>$F119*H119</f>
        <v>0</v>
      </c>
      <c r="J119" s="106"/>
      <c r="K119" s="105"/>
      <c r="N119" s="102"/>
      <c r="P119" s="102"/>
      <c r="R119" s="107"/>
      <c r="S119" s="108"/>
      <c r="U119" s="109"/>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s="31" customFormat="1">
      <c r="A120" s="83"/>
      <c r="B120" s="84"/>
      <c r="C120" s="96"/>
      <c r="D120" s="79"/>
      <c r="E120" s="86"/>
      <c r="F120" s="214">
        <v>0</v>
      </c>
      <c r="G120" s="60"/>
      <c r="H120" s="88"/>
      <c r="I120" s="103"/>
      <c r="J120" s="104"/>
      <c r="K120" s="105"/>
      <c r="N120" s="102"/>
      <c r="P120" s="102"/>
      <c r="R120" s="107"/>
      <c r="S120" s="108"/>
      <c r="U120" s="109"/>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s="31" customFormat="1">
      <c r="A121" s="83" t="s">
        <v>402</v>
      </c>
      <c r="B121" s="84" t="s">
        <v>303</v>
      </c>
      <c r="C121" s="89" t="s">
        <v>403</v>
      </c>
      <c r="D121" s="79" t="s">
        <v>304</v>
      </c>
      <c r="E121" s="86">
        <v>1</v>
      </c>
      <c r="F121" s="214">
        <v>379.75</v>
      </c>
      <c r="G121" s="98">
        <f>$E121*F121</f>
        <v>379.75</v>
      </c>
      <c r="H121" s="88"/>
      <c r="I121" s="103">
        <f>$F121*H121</f>
        <v>0</v>
      </c>
      <c r="J121" s="106"/>
      <c r="K121" s="105"/>
      <c r="N121" s="102"/>
      <c r="P121" s="102"/>
      <c r="R121" s="107"/>
      <c r="S121" s="108"/>
      <c r="U121" s="109"/>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s="31" customFormat="1">
      <c r="A122" s="83"/>
      <c r="B122" s="84"/>
      <c r="C122" s="89"/>
      <c r="D122" s="79"/>
      <c r="E122" s="86"/>
      <c r="F122" s="214">
        <v>0</v>
      </c>
      <c r="G122" s="60"/>
      <c r="H122" s="88"/>
      <c r="I122" s="103"/>
      <c r="J122" s="104"/>
      <c r="K122" s="105"/>
      <c r="N122" s="102"/>
      <c r="P122" s="102"/>
      <c r="R122" s="107"/>
      <c r="S122" s="108"/>
      <c r="U122" s="109"/>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s="31" customFormat="1">
      <c r="A123" s="83" t="s">
        <v>404</v>
      </c>
      <c r="B123" s="84" t="s">
        <v>303</v>
      </c>
      <c r="C123" s="89" t="s">
        <v>405</v>
      </c>
      <c r="D123" s="79" t="s">
        <v>304</v>
      </c>
      <c r="E123" s="86">
        <v>1</v>
      </c>
      <c r="F123" s="214">
        <v>325.5</v>
      </c>
      <c r="G123" s="98">
        <f>$E123*F123</f>
        <v>325.5</v>
      </c>
      <c r="H123" s="88"/>
      <c r="I123" s="103">
        <f>$F123*H123</f>
        <v>0</v>
      </c>
      <c r="J123" s="106"/>
      <c r="K123" s="105"/>
      <c r="N123" s="102"/>
      <c r="P123" s="102"/>
      <c r="R123" s="107"/>
      <c r="S123" s="108"/>
      <c r="U123" s="109"/>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s="31" customFormat="1">
      <c r="A124" s="83"/>
      <c r="B124" s="84"/>
      <c r="C124" s="89"/>
      <c r="D124" s="79"/>
      <c r="E124" s="86"/>
      <c r="F124" s="214">
        <v>0</v>
      </c>
      <c r="G124" s="60"/>
      <c r="H124" s="88"/>
      <c r="I124" s="103"/>
      <c r="J124" s="104"/>
      <c r="K124" s="105"/>
      <c r="N124" s="102"/>
      <c r="P124" s="102"/>
      <c r="R124" s="107"/>
      <c r="S124" s="108"/>
      <c r="U124" s="109"/>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s="31" customFormat="1">
      <c r="A125" s="83"/>
      <c r="B125" s="84"/>
      <c r="C125" s="96" t="s">
        <v>406</v>
      </c>
      <c r="D125" s="79"/>
      <c r="E125" s="86"/>
      <c r="F125" s="214">
        <v>0</v>
      </c>
      <c r="G125" s="60"/>
      <c r="H125" s="88"/>
      <c r="I125" s="103"/>
      <c r="J125" s="104"/>
      <c r="K125" s="105"/>
      <c r="N125" s="102"/>
      <c r="P125" s="102"/>
      <c r="R125" s="107"/>
      <c r="S125" s="108"/>
      <c r="U125" s="109"/>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s="31" customFormat="1">
      <c r="A126" s="83"/>
      <c r="B126" s="84"/>
      <c r="C126" s="89"/>
      <c r="D126" s="79"/>
      <c r="E126" s="86"/>
      <c r="F126" s="214">
        <v>0</v>
      </c>
      <c r="G126" s="60"/>
      <c r="H126" s="88"/>
      <c r="I126" s="103"/>
      <c r="J126" s="104"/>
      <c r="K126" s="105"/>
      <c r="N126" s="102"/>
      <c r="P126" s="102"/>
      <c r="R126" s="107"/>
      <c r="S126" s="108"/>
      <c r="U126" s="109"/>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s="31" customFormat="1">
      <c r="A127" s="83" t="s">
        <v>407</v>
      </c>
      <c r="B127" s="84" t="s">
        <v>303</v>
      </c>
      <c r="C127" s="89" t="s">
        <v>408</v>
      </c>
      <c r="D127" s="79" t="s">
        <v>332</v>
      </c>
      <c r="E127" s="86">
        <v>1</v>
      </c>
      <c r="F127" s="214">
        <v>13.063399999999998</v>
      </c>
      <c r="G127" s="98">
        <f>$E127*F127</f>
        <v>13.063399999999998</v>
      </c>
      <c r="H127" s="88"/>
      <c r="I127" s="103">
        <f>$F127*H127</f>
        <v>0</v>
      </c>
      <c r="J127" s="106"/>
      <c r="K127" s="105"/>
      <c r="N127" s="102"/>
      <c r="P127" s="102"/>
      <c r="R127" s="107"/>
      <c r="S127" s="108"/>
      <c r="U127" s="109"/>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s="31" customFormat="1">
      <c r="A128" s="110"/>
      <c r="B128" s="84"/>
      <c r="C128" s="96"/>
      <c r="D128" s="79"/>
      <c r="E128" s="86"/>
      <c r="F128" s="214">
        <v>0</v>
      </c>
      <c r="G128" s="60"/>
      <c r="H128" s="88"/>
      <c r="I128" s="103"/>
      <c r="J128" s="104"/>
      <c r="K128" s="105"/>
      <c r="N128" s="102"/>
      <c r="P128" s="102"/>
      <c r="R128" s="107"/>
      <c r="S128" s="108"/>
      <c r="U128" s="109"/>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1:52" s="31" customFormat="1">
      <c r="A129" s="83" t="s">
        <v>409</v>
      </c>
      <c r="B129" s="84" t="s">
        <v>303</v>
      </c>
      <c r="C129" s="89" t="s">
        <v>410</v>
      </c>
      <c r="D129" s="79" t="s">
        <v>332</v>
      </c>
      <c r="E129" s="86">
        <v>1</v>
      </c>
      <c r="F129" s="214">
        <v>13.063399999999998</v>
      </c>
      <c r="G129" s="98">
        <f>$E129*F129</f>
        <v>13.063399999999998</v>
      </c>
      <c r="H129" s="88"/>
      <c r="I129" s="103">
        <f>$F129*H129</f>
        <v>0</v>
      </c>
      <c r="J129" s="106"/>
      <c r="K129" s="105"/>
      <c r="N129" s="102"/>
      <c r="P129" s="102"/>
      <c r="R129" s="107"/>
      <c r="S129" s="108"/>
      <c r="U129" s="109"/>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1:52" s="31" customFormat="1">
      <c r="A130" s="83"/>
      <c r="B130" s="84"/>
      <c r="C130" s="89"/>
      <c r="D130" s="79"/>
      <c r="E130" s="86"/>
      <c r="F130" s="214">
        <v>0</v>
      </c>
      <c r="G130" s="60"/>
      <c r="H130" s="88"/>
      <c r="I130" s="103"/>
      <c r="J130" s="104"/>
      <c r="K130" s="105"/>
      <c r="N130" s="102"/>
      <c r="P130" s="102"/>
      <c r="R130" s="107"/>
      <c r="S130" s="108"/>
      <c r="U130" s="109"/>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1:52" s="31" customFormat="1">
      <c r="A131" s="83" t="s">
        <v>411</v>
      </c>
      <c r="B131" s="84" t="s">
        <v>303</v>
      </c>
      <c r="C131" s="89" t="s">
        <v>412</v>
      </c>
      <c r="D131" s="79" t="s">
        <v>304</v>
      </c>
      <c r="E131" s="86">
        <v>1</v>
      </c>
      <c r="F131" s="214">
        <v>26.126799999999996</v>
      </c>
      <c r="G131" s="98">
        <f>$E131*F131</f>
        <v>26.126799999999996</v>
      </c>
      <c r="H131" s="88"/>
      <c r="I131" s="103">
        <f>$F131*H131</f>
        <v>0</v>
      </c>
      <c r="J131" s="106"/>
      <c r="K131" s="105"/>
      <c r="N131" s="102"/>
      <c r="P131" s="102"/>
      <c r="R131" s="107"/>
      <c r="S131" s="108"/>
      <c r="U131" s="109"/>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1:52" s="31" customFormat="1">
      <c r="A132" s="83"/>
      <c r="B132" s="84"/>
      <c r="C132" s="89"/>
      <c r="D132" s="79"/>
      <c r="E132" s="86"/>
      <c r="F132" s="214">
        <v>0</v>
      </c>
      <c r="G132" s="60"/>
      <c r="H132" s="88"/>
      <c r="I132" s="103"/>
      <c r="J132" s="104"/>
      <c r="K132" s="105"/>
      <c r="N132" s="102"/>
      <c r="P132" s="102"/>
      <c r="R132" s="107"/>
      <c r="S132" s="108"/>
      <c r="U132" s="109"/>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52" s="31" customFormat="1">
      <c r="A133" s="83"/>
      <c r="B133" s="84"/>
      <c r="C133" s="96" t="s">
        <v>413</v>
      </c>
      <c r="D133" s="79"/>
      <c r="E133" s="86"/>
      <c r="F133" s="214">
        <v>0</v>
      </c>
      <c r="G133" s="60"/>
      <c r="H133" s="88"/>
      <c r="I133" s="103"/>
      <c r="J133" s="104"/>
      <c r="K133" s="105"/>
      <c r="N133" s="102"/>
      <c r="P133" s="102"/>
      <c r="R133" s="107"/>
      <c r="S133" s="108"/>
      <c r="U133" s="109"/>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1:52" s="31" customFormat="1">
      <c r="A134" s="83"/>
      <c r="B134" s="84"/>
      <c r="C134" s="89"/>
      <c r="D134" s="79"/>
      <c r="E134" s="86"/>
      <c r="F134" s="214">
        <v>0</v>
      </c>
      <c r="G134" s="60"/>
      <c r="H134" s="88"/>
      <c r="I134" s="103"/>
      <c r="J134" s="104"/>
      <c r="K134" s="105"/>
      <c r="N134" s="102"/>
      <c r="P134" s="102"/>
      <c r="R134" s="107"/>
      <c r="S134" s="108"/>
      <c r="U134" s="109"/>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1:52" s="31" customFormat="1">
      <c r="A135" s="83" t="s">
        <v>414</v>
      </c>
      <c r="B135" s="84" t="s">
        <v>415</v>
      </c>
      <c r="C135" s="89" t="s">
        <v>416</v>
      </c>
      <c r="D135" s="79" t="s">
        <v>417</v>
      </c>
      <c r="E135" s="86">
        <v>1</v>
      </c>
      <c r="F135" s="214">
        <v>97.465549999999993</v>
      </c>
      <c r="G135" s="98">
        <f>$E135*F135</f>
        <v>97.465549999999993</v>
      </c>
      <c r="H135" s="88"/>
      <c r="I135" s="103">
        <f>$F135*H135</f>
        <v>0</v>
      </c>
      <c r="J135" s="106"/>
      <c r="K135" s="105"/>
      <c r="N135" s="102"/>
      <c r="P135" s="102"/>
      <c r="R135" s="107"/>
      <c r="S135" s="108"/>
      <c r="U135" s="109"/>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52" s="31" customFormat="1">
      <c r="A136" s="83"/>
      <c r="B136" s="84"/>
      <c r="C136" s="89"/>
      <c r="D136" s="79"/>
      <c r="E136" s="86"/>
      <c r="F136" s="214">
        <v>0</v>
      </c>
      <c r="G136" s="60"/>
      <c r="H136" s="88"/>
      <c r="I136" s="103"/>
      <c r="J136" s="104"/>
      <c r="K136" s="105"/>
      <c r="N136" s="102"/>
      <c r="P136" s="102"/>
      <c r="R136" s="107"/>
      <c r="S136" s="108"/>
      <c r="U136" s="109"/>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1:52" s="31" customFormat="1">
      <c r="A137" s="83" t="s">
        <v>418</v>
      </c>
      <c r="B137" s="84" t="s">
        <v>415</v>
      </c>
      <c r="C137" s="89" t="s">
        <v>419</v>
      </c>
      <c r="D137" s="79" t="s">
        <v>417</v>
      </c>
      <c r="E137" s="86">
        <v>1</v>
      </c>
      <c r="F137" s="214">
        <v>71.002399999999994</v>
      </c>
      <c r="G137" s="98">
        <f>$E137*F137</f>
        <v>71.002399999999994</v>
      </c>
      <c r="H137" s="88"/>
      <c r="I137" s="103">
        <f>$F137*H137</f>
        <v>0</v>
      </c>
      <c r="J137" s="106"/>
      <c r="K137" s="105"/>
      <c r="N137" s="102"/>
      <c r="P137" s="102"/>
      <c r="R137" s="107"/>
      <c r="S137" s="108"/>
      <c r="U137" s="109"/>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row r="138" spans="1:52" s="31" customFormat="1">
      <c r="A138" s="83"/>
      <c r="B138" s="84"/>
      <c r="C138" s="89"/>
      <c r="D138" s="79"/>
      <c r="E138" s="86"/>
      <c r="F138" s="214">
        <v>0</v>
      </c>
      <c r="G138" s="60"/>
      <c r="H138" s="88"/>
      <c r="I138" s="103"/>
      <c r="J138" s="104"/>
      <c r="K138" s="105"/>
      <c r="N138" s="102"/>
      <c r="P138" s="102"/>
      <c r="R138" s="107"/>
      <c r="S138" s="108"/>
      <c r="U138" s="109"/>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row>
    <row r="139" spans="1:52" s="31" customFormat="1">
      <c r="A139" s="83" t="s">
        <v>420</v>
      </c>
      <c r="B139" s="84" t="s">
        <v>415</v>
      </c>
      <c r="C139" s="89" t="s">
        <v>421</v>
      </c>
      <c r="D139" s="79" t="s">
        <v>417</v>
      </c>
      <c r="E139" s="86">
        <v>1</v>
      </c>
      <c r="F139" s="214">
        <v>33.276949999999999</v>
      </c>
      <c r="G139" s="98">
        <f>$E139*F139</f>
        <v>33.276949999999999</v>
      </c>
      <c r="H139" s="88"/>
      <c r="I139" s="103">
        <f>$F139*H139</f>
        <v>0</v>
      </c>
      <c r="J139" s="106"/>
      <c r="K139" s="105"/>
      <c r="N139" s="102"/>
      <c r="P139" s="102"/>
      <c r="R139" s="107"/>
      <c r="S139" s="108"/>
      <c r="U139" s="109"/>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row>
    <row r="140" spans="1:52" s="31" customFormat="1">
      <c r="A140" s="83"/>
      <c r="B140" s="84"/>
      <c r="C140" s="89"/>
      <c r="D140" s="79"/>
      <c r="E140" s="86"/>
      <c r="F140" s="214"/>
      <c r="G140" s="116"/>
      <c r="H140" s="88"/>
      <c r="I140" s="103"/>
      <c r="J140" s="106"/>
      <c r="K140" s="105"/>
      <c r="N140" s="102"/>
      <c r="P140" s="102"/>
      <c r="R140" s="107"/>
      <c r="S140" s="108"/>
      <c r="U140" s="109"/>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row>
    <row r="141" spans="1:52" s="31" customFormat="1">
      <c r="A141" s="83"/>
      <c r="B141" s="84"/>
      <c r="C141" s="89"/>
      <c r="D141" s="79"/>
      <c r="E141" s="86"/>
      <c r="F141" s="214"/>
      <c r="G141" s="60"/>
      <c r="H141" s="88"/>
      <c r="I141" s="103"/>
      <c r="J141" s="104"/>
      <c r="K141" s="105"/>
      <c r="N141" s="102"/>
      <c r="P141" s="102"/>
      <c r="R141" s="107"/>
      <c r="S141" s="108"/>
      <c r="U141" s="109"/>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row>
    <row r="142" spans="1:52" s="31" customFormat="1">
      <c r="A142" s="83"/>
      <c r="B142" s="84"/>
      <c r="C142" s="96" t="s">
        <v>422</v>
      </c>
      <c r="D142" s="79"/>
      <c r="E142" s="86"/>
      <c r="F142" s="214"/>
      <c r="G142" s="60"/>
      <c r="H142" s="88"/>
      <c r="I142" s="103"/>
      <c r="J142" s="104"/>
      <c r="K142" s="105"/>
      <c r="N142" s="102"/>
      <c r="P142" s="102"/>
      <c r="R142" s="107"/>
      <c r="S142" s="108"/>
      <c r="U142" s="109"/>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row>
    <row r="143" spans="1:52" s="31" customFormat="1">
      <c r="A143" s="83"/>
      <c r="B143" s="84"/>
      <c r="C143" s="95"/>
      <c r="D143" s="79"/>
      <c r="E143" s="86"/>
      <c r="F143" s="214"/>
      <c r="G143" s="60"/>
      <c r="H143" s="88"/>
      <c r="I143" s="103"/>
      <c r="J143" s="104"/>
      <c r="K143" s="105"/>
      <c r="N143" s="102"/>
      <c r="P143" s="102"/>
      <c r="R143" s="107"/>
      <c r="S143" s="108"/>
      <c r="U143" s="109"/>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row>
    <row r="144" spans="1:52" s="31" customFormat="1">
      <c r="A144" s="83" t="s">
        <v>423</v>
      </c>
      <c r="B144" s="84" t="s">
        <v>424</v>
      </c>
      <c r="C144" s="89" t="s">
        <v>425</v>
      </c>
      <c r="D144" s="79" t="s">
        <v>43</v>
      </c>
      <c r="E144" s="86">
        <v>1</v>
      </c>
      <c r="F144" s="97">
        <v>100000</v>
      </c>
      <c r="G144" s="98">
        <f>$E144*F144</f>
        <v>100000</v>
      </c>
      <c r="H144" s="88"/>
      <c r="I144" s="103">
        <f>H144</f>
        <v>0</v>
      </c>
      <c r="J144" s="106"/>
      <c r="K144" s="105"/>
      <c r="N144" s="102"/>
      <c r="P144" s="102"/>
      <c r="R144" s="107"/>
      <c r="S144" s="108"/>
      <c r="U144" s="109"/>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row>
    <row r="145" spans="1:52" s="31" customFormat="1">
      <c r="A145" s="83"/>
      <c r="B145" s="84"/>
      <c r="C145" s="95"/>
      <c r="D145" s="79"/>
      <c r="E145" s="86"/>
      <c r="F145" s="86"/>
      <c r="G145" s="60"/>
      <c r="H145" s="88"/>
      <c r="I145" s="103"/>
      <c r="J145" s="104"/>
      <c r="K145" s="105"/>
      <c r="N145" s="102"/>
      <c r="P145" s="102"/>
      <c r="R145" s="107"/>
      <c r="S145" s="108"/>
      <c r="U145" s="109"/>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row>
    <row r="146" spans="1:52" s="31" customFormat="1">
      <c r="A146" s="83" t="s">
        <v>426</v>
      </c>
      <c r="B146" s="111" t="s">
        <v>424</v>
      </c>
      <c r="C146" s="112" t="s">
        <v>427</v>
      </c>
      <c r="D146" s="79" t="s">
        <v>428</v>
      </c>
      <c r="E146" s="113">
        <v>0</v>
      </c>
      <c r="F146" s="114">
        <v>0.12</v>
      </c>
      <c r="G146" s="98">
        <f>F146*G144</f>
        <v>12000</v>
      </c>
      <c r="H146" s="115"/>
      <c r="I146" s="103">
        <f>$F146*H146</f>
        <v>0</v>
      </c>
      <c r="J146" s="133"/>
      <c r="K146" s="105"/>
      <c r="N146" s="102"/>
      <c r="P146" s="102"/>
      <c r="R146" s="107"/>
      <c r="S146" s="108"/>
      <c r="U146" s="109"/>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row>
    <row r="147" spans="1:52" s="31" customFormat="1">
      <c r="A147" s="83"/>
      <c r="B147" s="111"/>
      <c r="C147" s="112"/>
      <c r="D147" s="79"/>
      <c r="E147" s="113"/>
      <c r="F147" s="114"/>
      <c r="G147" s="116"/>
      <c r="H147" s="115"/>
      <c r="I147" s="103"/>
      <c r="J147" s="133"/>
      <c r="K147" s="105"/>
      <c r="N147" s="102"/>
      <c r="P147" s="102"/>
      <c r="R147" s="107"/>
      <c r="S147" s="108"/>
      <c r="U147" s="109"/>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row>
    <row r="148" spans="1:52" s="31" customFormat="1">
      <c r="A148" s="83"/>
      <c r="B148" s="111"/>
      <c r="C148" s="112"/>
      <c r="D148" s="79"/>
      <c r="E148" s="86"/>
      <c r="F148" s="117"/>
      <c r="G148" s="60"/>
      <c r="H148" s="88"/>
      <c r="I148" s="103"/>
      <c r="J148" s="133"/>
      <c r="K148" s="105"/>
      <c r="N148" s="102"/>
      <c r="P148" s="102"/>
      <c r="R148" s="107"/>
      <c r="S148" s="108"/>
      <c r="U148" s="109"/>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row>
    <row r="149" spans="1:52" s="31" customFormat="1">
      <c r="A149" s="83"/>
      <c r="B149" s="111"/>
      <c r="C149" s="118"/>
      <c r="D149" s="119"/>
      <c r="E149" s="120"/>
      <c r="F149" s="117"/>
      <c r="G149" s="121"/>
      <c r="H149" s="122"/>
      <c r="I149" s="103"/>
      <c r="J149" s="133"/>
      <c r="K149" s="105"/>
      <c r="N149" s="102"/>
      <c r="P149" s="102"/>
      <c r="R149" s="107"/>
      <c r="S149" s="108"/>
      <c r="U149" s="109"/>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row>
    <row r="150" spans="1:52" s="31" customFormat="1">
      <c r="A150" s="123"/>
      <c r="B150" s="124"/>
      <c r="C150" s="125" t="s">
        <v>429</v>
      </c>
      <c r="D150" s="126"/>
      <c r="E150" s="124"/>
      <c r="F150" s="148"/>
      <c r="G150" s="128">
        <f>SUM(G9:G149)</f>
        <v>116637.3985</v>
      </c>
      <c r="H150" s="129"/>
      <c r="I150" s="134">
        <f>SUM(I9:I149)</f>
        <v>0</v>
      </c>
      <c r="J150" s="133"/>
      <c r="K150" s="105"/>
      <c r="N150" s="102"/>
      <c r="P150" s="102"/>
      <c r="R150" s="107"/>
      <c r="S150" s="108"/>
      <c r="U150" s="109"/>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row>
    <row r="151" spans="1:52" s="31" customFormat="1">
      <c r="A151" s="83"/>
      <c r="B151" s="111"/>
      <c r="C151" s="89"/>
      <c r="D151" s="79"/>
      <c r="E151" s="86"/>
      <c r="F151" s="86"/>
      <c r="G151" s="60"/>
      <c r="H151" s="88"/>
      <c r="I151" s="103"/>
      <c r="J151" s="133"/>
      <c r="K151" s="105"/>
      <c r="N151" s="102"/>
      <c r="P151" s="102"/>
      <c r="R151" s="107"/>
      <c r="S151" s="108"/>
      <c r="U151" s="109"/>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row>
    <row r="152" spans="1:52" s="31" customFormat="1">
      <c r="A152" s="83"/>
      <c r="B152" s="111"/>
      <c r="C152" s="90" t="s">
        <v>430</v>
      </c>
      <c r="D152" s="79"/>
      <c r="E152" s="86"/>
      <c r="F152" s="214"/>
      <c r="G152" s="60"/>
      <c r="H152" s="88"/>
      <c r="I152" s="103"/>
      <c r="J152" s="133"/>
      <c r="K152" s="105"/>
      <c r="N152" s="102"/>
      <c r="P152" s="102"/>
      <c r="R152" s="107"/>
      <c r="S152" s="108"/>
      <c r="U152" s="109"/>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row>
    <row r="153" spans="1:52" s="31" customFormat="1">
      <c r="A153" s="83"/>
      <c r="B153" s="111"/>
      <c r="C153" s="93" t="s">
        <v>431</v>
      </c>
      <c r="D153" s="79"/>
      <c r="E153" s="86"/>
      <c r="F153" s="214"/>
      <c r="G153" s="60"/>
      <c r="H153" s="88"/>
      <c r="I153" s="103"/>
      <c r="J153" s="133"/>
      <c r="K153" s="105"/>
      <c r="N153" s="102"/>
      <c r="P153" s="102"/>
      <c r="R153" s="107"/>
      <c r="S153" s="108"/>
      <c r="U153" s="109"/>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row>
    <row r="154" spans="1:52" s="31" customFormat="1" hidden="1">
      <c r="A154" s="83"/>
      <c r="B154" s="111"/>
      <c r="C154" s="94"/>
      <c r="D154" s="79"/>
      <c r="E154" s="86"/>
      <c r="F154" s="214"/>
      <c r="G154" s="60"/>
      <c r="H154" s="88"/>
      <c r="I154" s="103"/>
      <c r="J154" s="133"/>
      <c r="K154" s="105"/>
      <c r="N154" s="102"/>
      <c r="P154" s="102"/>
      <c r="R154" s="107"/>
      <c r="S154" s="108"/>
      <c r="U154" s="109"/>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row>
    <row r="155" spans="1:52" s="31" customFormat="1" ht="25" hidden="1">
      <c r="A155" s="83"/>
      <c r="B155" s="111"/>
      <c r="C155" s="89" t="s">
        <v>23</v>
      </c>
      <c r="D155" s="79"/>
      <c r="E155" s="86"/>
      <c r="F155" s="214"/>
      <c r="G155" s="60"/>
      <c r="H155" s="88"/>
      <c r="I155" s="103"/>
      <c r="J155" s="133"/>
      <c r="K155" s="105"/>
      <c r="N155" s="102"/>
      <c r="P155" s="102"/>
      <c r="R155" s="107"/>
      <c r="S155" s="108"/>
      <c r="U155" s="109"/>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row>
    <row r="156" spans="1:52" s="31" customFormat="1" hidden="1">
      <c r="A156" s="130"/>
      <c r="B156" s="111"/>
      <c r="C156" s="131"/>
      <c r="D156" s="79"/>
      <c r="E156" s="86"/>
      <c r="F156" s="214"/>
      <c r="G156" s="60"/>
      <c r="H156" s="88"/>
      <c r="I156" s="103"/>
      <c r="J156" s="133"/>
      <c r="K156" s="105"/>
      <c r="N156" s="102"/>
      <c r="P156" s="102"/>
      <c r="R156" s="107"/>
      <c r="S156" s="108"/>
      <c r="U156" s="109"/>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row>
    <row r="157" spans="1:52" s="31" customFormat="1" hidden="1">
      <c r="A157" s="130"/>
      <c r="B157" s="111"/>
      <c r="C157" s="131"/>
      <c r="D157" s="79"/>
      <c r="E157" s="86"/>
      <c r="F157" s="214"/>
      <c r="G157" s="60"/>
      <c r="H157" s="88"/>
      <c r="I157" s="103"/>
      <c r="J157" s="104"/>
      <c r="K157" s="105"/>
      <c r="N157" s="102"/>
      <c r="P157" s="102"/>
      <c r="R157" s="107"/>
      <c r="S157" s="108"/>
      <c r="U157" s="109"/>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row>
    <row r="158" spans="1:52" s="31" customFormat="1" ht="50" hidden="1">
      <c r="A158" s="84"/>
      <c r="B158" s="111"/>
      <c r="C158" s="112" t="s">
        <v>321</v>
      </c>
      <c r="D158" s="79"/>
      <c r="E158" s="86"/>
      <c r="F158" s="214"/>
      <c r="G158" s="60"/>
      <c r="H158" s="88"/>
      <c r="I158" s="103"/>
      <c r="J158" s="104"/>
      <c r="K158" s="105"/>
      <c r="R158" s="107"/>
      <c r="S158" s="108"/>
      <c r="U158" s="109"/>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row>
    <row r="159" spans="1:52" s="31" customFormat="1" hidden="1">
      <c r="B159" s="32"/>
      <c r="C159" s="112"/>
      <c r="D159" s="79"/>
      <c r="E159" s="86"/>
      <c r="F159" s="214"/>
      <c r="G159" s="60"/>
      <c r="H159" s="88"/>
      <c r="I159" s="103"/>
      <c r="J159" s="135"/>
      <c r="K159" s="136"/>
      <c r="R159" s="107"/>
      <c r="S159" s="108"/>
      <c r="U159" s="109"/>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row>
    <row r="160" spans="1:52" s="31" customFormat="1" hidden="1">
      <c r="A160" s="84"/>
      <c r="B160" s="111"/>
      <c r="C160" s="132" t="s">
        <v>6</v>
      </c>
      <c r="D160" s="79"/>
      <c r="E160" s="86"/>
      <c r="F160" s="214"/>
      <c r="G160" s="60"/>
      <c r="H160" s="88"/>
      <c r="I160" s="103"/>
      <c r="J160" s="104"/>
      <c r="K160" s="105"/>
      <c r="N160" s="102"/>
      <c r="P160" s="102"/>
      <c r="R160" s="107"/>
      <c r="S160" s="108"/>
      <c r="U160" s="109"/>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row>
    <row r="161" spans="1:52" s="31" customFormat="1" hidden="1">
      <c r="A161" s="130"/>
      <c r="B161" s="111"/>
      <c r="C161" s="112"/>
      <c r="D161" s="79"/>
      <c r="E161" s="86"/>
      <c r="F161" s="214"/>
      <c r="G161" s="60"/>
      <c r="H161" s="88"/>
      <c r="I161" s="103"/>
      <c r="J161" s="104"/>
      <c r="K161" s="105"/>
      <c r="N161" s="102"/>
      <c r="P161" s="102"/>
      <c r="R161" s="107"/>
      <c r="S161" s="108"/>
      <c r="U161" s="109"/>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row>
    <row r="162" spans="1:52" s="31" customFormat="1" ht="37.5" hidden="1">
      <c r="A162" s="83"/>
      <c r="B162" s="84"/>
      <c r="C162" s="89" t="s">
        <v>432</v>
      </c>
      <c r="D162" s="79"/>
      <c r="E162" s="86"/>
      <c r="F162" s="214"/>
      <c r="G162" s="60"/>
      <c r="H162" s="88"/>
      <c r="I162" s="103"/>
      <c r="J162" s="104"/>
      <c r="K162" s="105"/>
      <c r="N162" s="102"/>
      <c r="P162" s="102"/>
      <c r="R162" s="107"/>
      <c r="S162" s="108"/>
      <c r="U162" s="109"/>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row>
    <row r="163" spans="1:52" s="31" customFormat="1" hidden="1">
      <c r="A163" s="83"/>
      <c r="B163" s="84"/>
      <c r="C163" s="89"/>
      <c r="D163" s="79"/>
      <c r="E163" s="86"/>
      <c r="F163" s="214"/>
      <c r="G163" s="60"/>
      <c r="H163" s="88"/>
      <c r="I163" s="103"/>
      <c r="J163" s="104"/>
      <c r="K163" s="105"/>
      <c r="N163" s="102"/>
      <c r="P163" s="102"/>
      <c r="R163" s="107"/>
      <c r="S163" s="108"/>
      <c r="U163" s="109"/>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row>
    <row r="164" spans="1:52" s="31" customFormat="1" hidden="1">
      <c r="A164" s="83"/>
      <c r="B164" s="84"/>
      <c r="C164" s="89"/>
      <c r="D164" s="79"/>
      <c r="E164" s="86"/>
      <c r="F164" s="214"/>
      <c r="G164" s="60"/>
      <c r="H164" s="88"/>
      <c r="I164" s="103"/>
      <c r="J164" s="104"/>
      <c r="K164" s="105"/>
      <c r="N164" s="102"/>
      <c r="P164" s="102"/>
      <c r="R164" s="107"/>
      <c r="S164" s="108"/>
      <c r="U164" s="109"/>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row>
    <row r="165" spans="1:52" s="31" customFormat="1" hidden="1">
      <c r="A165" s="83"/>
      <c r="B165" s="84"/>
      <c r="C165" s="89"/>
      <c r="D165" s="79"/>
      <c r="E165" s="86"/>
      <c r="F165" s="214"/>
      <c r="G165" s="60"/>
      <c r="H165" s="88"/>
      <c r="I165" s="103"/>
      <c r="J165" s="104"/>
      <c r="K165" s="105"/>
      <c r="N165" s="102"/>
      <c r="P165" s="102"/>
      <c r="R165" s="107"/>
      <c r="S165" s="108"/>
      <c r="U165" s="109"/>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row>
    <row r="166" spans="1:52" s="31" customFormat="1" hidden="1">
      <c r="A166" s="83"/>
      <c r="B166" s="84"/>
      <c r="C166" s="89" t="s">
        <v>297</v>
      </c>
      <c r="D166" s="79"/>
      <c r="E166" s="86"/>
      <c r="F166" s="214"/>
      <c r="G166" s="60"/>
      <c r="H166" s="88"/>
      <c r="I166" s="103"/>
      <c r="J166" s="104"/>
      <c r="K166" s="105"/>
      <c r="N166" s="102"/>
      <c r="P166" s="102"/>
      <c r="R166" s="107"/>
      <c r="S166" s="108"/>
      <c r="U166" s="109"/>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row>
    <row r="167" spans="1:52" s="31" customFormat="1" hidden="1">
      <c r="A167" s="83"/>
      <c r="B167" s="84"/>
      <c r="C167" s="89"/>
      <c r="D167" s="79"/>
      <c r="E167" s="86"/>
      <c r="F167" s="214"/>
      <c r="G167" s="60"/>
      <c r="H167" s="88"/>
      <c r="I167" s="103"/>
      <c r="J167" s="104"/>
      <c r="K167" s="105"/>
      <c r="N167" s="102"/>
      <c r="P167" s="102"/>
      <c r="R167" s="107"/>
      <c r="S167" s="108"/>
      <c r="U167" s="109"/>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row>
    <row r="168" spans="1:52" s="31" customFormat="1" ht="25" hidden="1">
      <c r="A168" s="83"/>
      <c r="B168" s="84"/>
      <c r="C168" s="89" t="s">
        <v>298</v>
      </c>
      <c r="D168" s="79"/>
      <c r="E168" s="86"/>
      <c r="F168" s="214"/>
      <c r="G168" s="60"/>
      <c r="H168" s="88"/>
      <c r="I168" s="103"/>
      <c r="J168" s="104"/>
      <c r="K168" s="105"/>
      <c r="N168" s="102"/>
      <c r="P168" s="102"/>
      <c r="R168" s="107"/>
      <c r="S168" s="108"/>
      <c r="U168" s="109"/>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row>
    <row r="169" spans="1:52" s="31" customFormat="1" hidden="1">
      <c r="A169" s="83"/>
      <c r="B169" s="84"/>
      <c r="C169" s="89"/>
      <c r="D169" s="79"/>
      <c r="E169" s="86"/>
      <c r="F169" s="214"/>
      <c r="G169" s="60"/>
      <c r="H169" s="88"/>
      <c r="I169" s="103"/>
      <c r="J169" s="104"/>
      <c r="K169" s="105"/>
      <c r="N169" s="102"/>
      <c r="P169" s="102"/>
      <c r="R169" s="107"/>
      <c r="S169" s="108"/>
      <c r="U169" s="109"/>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row>
    <row r="170" spans="1:52" s="31" customFormat="1" ht="37.5" hidden="1">
      <c r="A170" s="83"/>
      <c r="B170" s="84"/>
      <c r="C170" s="89" t="s">
        <v>299</v>
      </c>
      <c r="D170" s="79"/>
      <c r="E170" s="86"/>
      <c r="F170" s="214"/>
      <c r="G170" s="60"/>
      <c r="H170" s="88"/>
      <c r="I170" s="103"/>
      <c r="J170" s="104"/>
      <c r="K170" s="105"/>
      <c r="N170" s="102"/>
      <c r="P170" s="102"/>
      <c r="R170" s="107"/>
      <c r="S170" s="108"/>
      <c r="U170" s="109"/>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row>
    <row r="171" spans="1:52" s="31" customFormat="1" hidden="1">
      <c r="A171" s="83"/>
      <c r="B171" s="84"/>
      <c r="C171" s="89"/>
      <c r="D171" s="79"/>
      <c r="E171" s="86"/>
      <c r="F171" s="214"/>
      <c r="G171" s="60"/>
      <c r="H171" s="88"/>
      <c r="I171" s="103"/>
      <c r="J171" s="104"/>
      <c r="K171" s="105"/>
      <c r="N171" s="102"/>
      <c r="P171" s="102"/>
      <c r="R171" s="107"/>
      <c r="S171" s="108"/>
      <c r="U171" s="109"/>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row>
    <row r="172" spans="1:52" s="31" customFormat="1" ht="62.5" hidden="1">
      <c r="A172" s="83"/>
      <c r="B172" s="84"/>
      <c r="C172" s="89" t="s">
        <v>300</v>
      </c>
      <c r="D172" s="79"/>
      <c r="E172" s="86"/>
      <c r="F172" s="214"/>
      <c r="G172" s="60"/>
      <c r="H172" s="88"/>
      <c r="I172" s="103"/>
      <c r="J172" s="104"/>
      <c r="K172" s="105"/>
      <c r="N172" s="102"/>
      <c r="P172" s="102"/>
      <c r="R172" s="107"/>
      <c r="S172" s="108"/>
      <c r="U172" s="109"/>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row>
    <row r="173" spans="1:52" s="31" customFormat="1" hidden="1">
      <c r="A173" s="83"/>
      <c r="B173" s="84"/>
      <c r="C173" s="89"/>
      <c r="D173" s="79"/>
      <c r="E173" s="86"/>
      <c r="F173" s="214"/>
      <c r="G173" s="60"/>
      <c r="H173" s="88"/>
      <c r="I173" s="103"/>
      <c r="J173" s="104"/>
      <c r="K173" s="105"/>
      <c r="N173" s="102"/>
      <c r="P173" s="102"/>
      <c r="R173" s="107"/>
      <c r="S173" s="108"/>
      <c r="U173" s="109"/>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row>
    <row r="174" spans="1:52" s="31" customFormat="1">
      <c r="A174" s="83"/>
      <c r="B174" s="84"/>
      <c r="C174" s="96" t="s">
        <v>433</v>
      </c>
      <c r="D174" s="79"/>
      <c r="E174" s="86"/>
      <c r="F174" s="214"/>
      <c r="G174" s="60"/>
      <c r="H174" s="88"/>
      <c r="I174" s="103"/>
      <c r="J174" s="104"/>
      <c r="K174" s="105"/>
      <c r="N174" s="102"/>
      <c r="P174" s="102"/>
      <c r="R174" s="107"/>
      <c r="S174" s="108"/>
      <c r="U174" s="109"/>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row>
    <row r="175" spans="1:52" s="31" customFormat="1">
      <c r="A175" s="83"/>
      <c r="B175" s="84"/>
      <c r="C175" s="89"/>
      <c r="D175" s="79"/>
      <c r="E175" s="86"/>
      <c r="F175" s="214"/>
      <c r="G175" s="60"/>
      <c r="H175" s="88"/>
      <c r="I175" s="103"/>
      <c r="J175" s="104"/>
      <c r="K175" s="105"/>
      <c r="N175" s="102"/>
      <c r="P175" s="102"/>
      <c r="R175" s="107"/>
      <c r="S175" s="108"/>
      <c r="U175" s="109"/>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row>
    <row r="176" spans="1:52" s="31" customFormat="1" ht="26">
      <c r="A176" s="83"/>
      <c r="B176" s="84"/>
      <c r="C176" s="96" t="s">
        <v>434</v>
      </c>
      <c r="D176" s="79"/>
      <c r="E176" s="86"/>
      <c r="F176" s="214"/>
      <c r="G176" s="60"/>
      <c r="H176" s="88"/>
      <c r="I176" s="103"/>
      <c r="J176" s="104"/>
      <c r="K176" s="105"/>
      <c r="N176" s="102"/>
      <c r="P176" s="102"/>
      <c r="R176" s="107"/>
      <c r="S176" s="108"/>
      <c r="U176" s="109"/>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row>
    <row r="177" spans="1:52" s="31" customFormat="1">
      <c r="A177" s="83"/>
      <c r="B177" s="84"/>
      <c r="C177" s="89"/>
      <c r="D177" s="79"/>
      <c r="E177" s="86"/>
      <c r="F177" s="214"/>
      <c r="G177" s="60"/>
      <c r="H177" s="88"/>
      <c r="I177" s="103"/>
      <c r="J177" s="104"/>
      <c r="K177" s="105"/>
      <c r="N177" s="102"/>
      <c r="P177" s="102"/>
      <c r="R177" s="107"/>
      <c r="S177" s="108"/>
      <c r="U177" s="109"/>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row>
    <row r="178" spans="1:52" s="31" customFormat="1">
      <c r="A178" s="83" t="s">
        <v>435</v>
      </c>
      <c r="B178" s="84" t="s">
        <v>303</v>
      </c>
      <c r="C178" s="89" t="s">
        <v>436</v>
      </c>
      <c r="D178" s="79" t="s">
        <v>332</v>
      </c>
      <c r="E178" s="86">
        <v>1</v>
      </c>
      <c r="F178" s="214">
        <v>502.08375000000001</v>
      </c>
      <c r="G178" s="98"/>
      <c r="H178" s="88"/>
      <c r="I178" s="103">
        <f>$F178*H178</f>
        <v>0</v>
      </c>
      <c r="J178" s="104"/>
      <c r="K178" s="105"/>
      <c r="N178" s="102"/>
      <c r="P178" s="102"/>
      <c r="R178" s="107"/>
      <c r="S178" s="108"/>
      <c r="U178" s="109"/>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row>
    <row r="179" spans="1:52" s="31" customFormat="1">
      <c r="A179" s="83"/>
      <c r="B179" s="84"/>
      <c r="C179" s="89"/>
      <c r="D179" s="79"/>
      <c r="E179" s="86"/>
      <c r="F179" s="214">
        <v>0</v>
      </c>
      <c r="G179" s="60"/>
      <c r="H179" s="88"/>
      <c r="I179" s="103"/>
      <c r="J179" s="104"/>
      <c r="K179" s="105"/>
      <c r="N179" s="102"/>
      <c r="P179" s="102"/>
      <c r="R179" s="107"/>
      <c r="S179" s="108"/>
      <c r="U179" s="109"/>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row>
    <row r="180" spans="1:52" s="31" customFormat="1">
      <c r="A180" s="83" t="s">
        <v>437</v>
      </c>
      <c r="B180" s="84" t="s">
        <v>303</v>
      </c>
      <c r="C180" s="89" t="s">
        <v>438</v>
      </c>
      <c r="D180" s="79" t="s">
        <v>332</v>
      </c>
      <c r="E180" s="86"/>
      <c r="F180" s="214">
        <v>502.08375000000001</v>
      </c>
      <c r="G180" s="98">
        <f>$E180*F180</f>
        <v>0</v>
      </c>
      <c r="H180" s="88">
        <v>0</v>
      </c>
      <c r="I180" s="103">
        <f>$F180*H180</f>
        <v>0</v>
      </c>
      <c r="J180" s="104"/>
      <c r="K180" s="105"/>
      <c r="N180" s="102"/>
      <c r="P180" s="102"/>
      <c r="R180" s="107"/>
      <c r="S180" s="108"/>
      <c r="U180" s="109"/>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row>
    <row r="181" spans="1:52" s="31" customFormat="1">
      <c r="A181" s="83"/>
      <c r="B181" s="84"/>
      <c r="C181" s="89"/>
      <c r="D181" s="79"/>
      <c r="E181" s="86"/>
      <c r="F181" s="214">
        <v>0</v>
      </c>
      <c r="G181" s="60"/>
      <c r="H181" s="88"/>
      <c r="I181" s="103"/>
      <c r="J181" s="104"/>
      <c r="K181" s="105"/>
      <c r="N181" s="102"/>
      <c r="P181" s="102"/>
      <c r="R181" s="107"/>
      <c r="S181" s="108"/>
      <c r="U181" s="109"/>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row>
    <row r="182" spans="1:52" s="31" customFormat="1">
      <c r="A182" s="83"/>
      <c r="B182" s="84"/>
      <c r="C182" s="96" t="s">
        <v>439</v>
      </c>
      <c r="D182" s="79"/>
      <c r="E182" s="86"/>
      <c r="F182" s="214">
        <v>0</v>
      </c>
      <c r="G182" s="60"/>
      <c r="H182" s="88"/>
      <c r="I182" s="103"/>
      <c r="J182" s="104"/>
      <c r="K182" s="105"/>
      <c r="N182" s="102"/>
      <c r="P182" s="102"/>
      <c r="R182" s="107"/>
      <c r="S182" s="108"/>
      <c r="U182" s="109"/>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row>
    <row r="183" spans="1:52" s="31" customFormat="1">
      <c r="A183" s="83"/>
      <c r="B183" s="84"/>
      <c r="C183" s="89"/>
      <c r="D183" s="79"/>
      <c r="E183" s="86"/>
      <c r="F183" s="214">
        <v>0</v>
      </c>
      <c r="G183" s="60"/>
      <c r="H183" s="88"/>
      <c r="I183" s="103"/>
      <c r="J183" s="104"/>
      <c r="K183" s="105"/>
      <c r="N183" s="102"/>
      <c r="P183" s="102"/>
      <c r="R183" s="107"/>
      <c r="S183" s="108"/>
      <c r="U183" s="109"/>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row>
    <row r="184" spans="1:52" s="31" customFormat="1">
      <c r="A184" s="83" t="s">
        <v>440</v>
      </c>
      <c r="B184" s="84" t="s">
        <v>303</v>
      </c>
      <c r="C184" s="89" t="s">
        <v>436</v>
      </c>
      <c r="D184" s="79" t="s">
        <v>332</v>
      </c>
      <c r="E184" s="86">
        <v>1</v>
      </c>
      <c r="F184" s="214">
        <v>68.463499999999996</v>
      </c>
      <c r="G184" s="98">
        <f>$E184*F184</f>
        <v>68.463499999999996</v>
      </c>
      <c r="H184" s="88"/>
      <c r="I184" s="103">
        <f>$F184*H184</f>
        <v>0</v>
      </c>
      <c r="J184" s="104"/>
      <c r="K184" s="105"/>
      <c r="N184" s="102"/>
      <c r="P184" s="102"/>
      <c r="R184" s="107"/>
      <c r="S184" s="108"/>
      <c r="U184" s="109"/>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row>
    <row r="185" spans="1:52" s="31" customFormat="1" ht="35.9" customHeight="1">
      <c r="A185" s="83"/>
      <c r="B185" s="84"/>
      <c r="C185" s="89"/>
      <c r="D185" s="79"/>
      <c r="E185" s="86"/>
      <c r="F185" s="214">
        <v>0</v>
      </c>
      <c r="G185" s="60"/>
      <c r="H185" s="88"/>
      <c r="I185" s="103"/>
      <c r="J185" s="104"/>
      <c r="K185" s="105"/>
      <c r="N185" s="102"/>
      <c r="P185" s="102"/>
      <c r="R185" s="107"/>
      <c r="S185" s="108"/>
      <c r="U185" s="109"/>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row>
    <row r="186" spans="1:52" s="31" customFormat="1">
      <c r="A186" s="83"/>
      <c r="B186" s="84"/>
      <c r="C186" s="96" t="s">
        <v>441</v>
      </c>
      <c r="D186" s="79"/>
      <c r="E186" s="86"/>
      <c r="F186" s="214">
        <v>0</v>
      </c>
      <c r="G186" s="60"/>
      <c r="H186" s="88"/>
      <c r="I186" s="103"/>
      <c r="J186" s="104"/>
      <c r="K186" s="105"/>
      <c r="N186" s="102"/>
      <c r="P186" s="102"/>
      <c r="R186" s="107"/>
      <c r="S186" s="108"/>
      <c r="U186" s="109"/>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row>
    <row r="187" spans="1:52" s="31" customFormat="1">
      <c r="A187" s="83"/>
      <c r="B187" s="84"/>
      <c r="C187" s="89"/>
      <c r="D187" s="79"/>
      <c r="E187" s="86"/>
      <c r="F187" s="214">
        <v>0</v>
      </c>
      <c r="G187" s="60"/>
      <c r="H187" s="88"/>
      <c r="I187" s="103"/>
      <c r="J187" s="106"/>
      <c r="K187" s="105"/>
      <c r="N187" s="102"/>
      <c r="P187" s="102"/>
      <c r="R187" s="107"/>
      <c r="S187" s="108"/>
      <c r="U187" s="109"/>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row>
    <row r="188" spans="1:52" s="31" customFormat="1" ht="26">
      <c r="A188" s="83"/>
      <c r="B188" s="84"/>
      <c r="C188" s="96" t="s">
        <v>442</v>
      </c>
      <c r="D188" s="137"/>
      <c r="E188" s="138"/>
      <c r="F188" s="214">
        <v>0</v>
      </c>
      <c r="G188" s="139"/>
      <c r="H188" s="82"/>
      <c r="I188" s="142"/>
      <c r="J188" s="104"/>
      <c r="K188" s="105"/>
      <c r="N188" s="102"/>
      <c r="P188" s="102"/>
      <c r="R188" s="107"/>
      <c r="S188" s="108"/>
      <c r="U188" s="109"/>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row>
    <row r="189" spans="1:52" s="31" customFormat="1">
      <c r="A189" s="83"/>
      <c r="B189" s="84"/>
      <c r="C189" s="89"/>
      <c r="D189" s="79"/>
      <c r="E189" s="86"/>
      <c r="F189" s="214">
        <v>0</v>
      </c>
      <c r="G189" s="60"/>
      <c r="H189" s="88"/>
      <c r="I189" s="103"/>
      <c r="J189" s="106"/>
      <c r="K189" s="105"/>
      <c r="N189" s="102"/>
      <c r="P189" s="102"/>
      <c r="R189" s="107"/>
      <c r="S189" s="108"/>
      <c r="U189" s="109"/>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row>
    <row r="190" spans="1:52" s="31" customFormat="1">
      <c r="A190" s="83" t="s">
        <v>443</v>
      </c>
      <c r="B190" s="84" t="s">
        <v>303</v>
      </c>
      <c r="C190" s="89" t="s">
        <v>444</v>
      </c>
      <c r="D190" s="79" t="s">
        <v>363</v>
      </c>
      <c r="E190" s="86">
        <v>1</v>
      </c>
      <c r="F190" s="214">
        <v>109.03164999999998</v>
      </c>
      <c r="G190" s="98">
        <f>$E190*F190</f>
        <v>109.03164999999998</v>
      </c>
      <c r="H190" s="88"/>
      <c r="I190" s="103">
        <f>$F190*H190</f>
        <v>0</v>
      </c>
      <c r="J190" s="104"/>
      <c r="K190" s="105"/>
      <c r="N190" s="102"/>
      <c r="P190" s="102"/>
      <c r="R190" s="107"/>
      <c r="S190" s="108"/>
      <c r="U190" s="109"/>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row>
    <row r="191" spans="1:52" s="31" customFormat="1">
      <c r="A191" s="83"/>
      <c r="B191" s="84"/>
      <c r="C191" s="89"/>
      <c r="D191" s="79"/>
      <c r="E191" s="86"/>
      <c r="F191" s="214">
        <v>0</v>
      </c>
      <c r="G191" s="60"/>
      <c r="H191" s="88"/>
      <c r="I191" s="103"/>
      <c r="J191" s="104"/>
      <c r="K191" s="105"/>
      <c r="N191" s="102"/>
      <c r="P191" s="102"/>
      <c r="R191" s="107"/>
      <c r="S191" s="108"/>
      <c r="U191" s="109"/>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row>
    <row r="192" spans="1:52" s="31" customFormat="1">
      <c r="A192" s="83" t="s">
        <v>445</v>
      </c>
      <c r="B192" s="84" t="s">
        <v>303</v>
      </c>
      <c r="C192" s="89" t="s">
        <v>446</v>
      </c>
      <c r="D192" s="79" t="s">
        <v>363</v>
      </c>
      <c r="E192" s="86">
        <v>1</v>
      </c>
      <c r="F192" s="214">
        <v>109.03164999999998</v>
      </c>
      <c r="G192" s="98">
        <f>$E192*F192</f>
        <v>109.03164999999998</v>
      </c>
      <c r="H192" s="88"/>
      <c r="I192" s="103">
        <f>$F192*H192</f>
        <v>0</v>
      </c>
      <c r="J192" s="104"/>
      <c r="K192" s="105"/>
      <c r="N192" s="102"/>
      <c r="P192" s="102"/>
      <c r="R192" s="107"/>
      <c r="S192" s="108"/>
      <c r="U192" s="109"/>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row>
    <row r="193" spans="1:52" s="31" customFormat="1">
      <c r="A193" s="83"/>
      <c r="B193" s="84"/>
      <c r="C193" s="89"/>
      <c r="D193" s="79"/>
      <c r="E193" s="86"/>
      <c r="F193" s="214">
        <v>0</v>
      </c>
      <c r="G193" s="60"/>
      <c r="H193" s="88"/>
      <c r="I193" s="103"/>
      <c r="J193" s="106"/>
      <c r="K193" s="105"/>
      <c r="N193" s="102"/>
      <c r="P193" s="102"/>
      <c r="R193" s="107"/>
      <c r="S193" s="108"/>
      <c r="U193" s="109"/>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row>
    <row r="194" spans="1:52" s="31" customFormat="1">
      <c r="A194" s="83"/>
      <c r="B194" s="84"/>
      <c r="C194" s="96" t="s">
        <v>413</v>
      </c>
      <c r="D194" s="79"/>
      <c r="E194" s="86"/>
      <c r="F194" s="214">
        <v>0</v>
      </c>
      <c r="G194" s="60"/>
      <c r="H194" s="88"/>
      <c r="I194" s="103"/>
      <c r="J194" s="104"/>
      <c r="K194" s="105"/>
      <c r="N194" s="102"/>
      <c r="P194" s="102"/>
      <c r="R194" s="107"/>
      <c r="S194" s="108"/>
      <c r="U194" s="109"/>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row>
    <row r="195" spans="1:52" s="31" customFormat="1">
      <c r="A195" s="83"/>
      <c r="B195" s="84"/>
      <c r="C195" s="89"/>
      <c r="D195" s="79"/>
      <c r="E195" s="86"/>
      <c r="F195" s="214">
        <v>0</v>
      </c>
      <c r="G195" s="60"/>
      <c r="H195" s="88"/>
      <c r="I195" s="103"/>
      <c r="J195" s="104"/>
      <c r="K195" s="105"/>
      <c r="N195" s="102"/>
      <c r="P195" s="102"/>
      <c r="R195" s="107"/>
      <c r="S195" s="108"/>
      <c r="U195" s="109"/>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row>
    <row r="196" spans="1:52" s="31" customFormat="1">
      <c r="A196" s="83" t="s">
        <v>447</v>
      </c>
      <c r="B196" s="84" t="s">
        <v>415</v>
      </c>
      <c r="C196" s="89" t="s">
        <v>416</v>
      </c>
      <c r="D196" s="79" t="s">
        <v>417</v>
      </c>
      <c r="E196" s="86">
        <v>1</v>
      </c>
      <c r="F196" s="214">
        <v>97.465549999999993</v>
      </c>
      <c r="G196" s="98">
        <f>$E196*F196</f>
        <v>97.465549999999993</v>
      </c>
      <c r="H196" s="88"/>
      <c r="I196" s="103">
        <f>$F196*H196</f>
        <v>0</v>
      </c>
      <c r="J196" s="104"/>
      <c r="K196" s="105"/>
      <c r="N196" s="102"/>
      <c r="P196" s="102"/>
      <c r="R196" s="107"/>
      <c r="S196" s="108"/>
      <c r="U196" s="109"/>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row>
    <row r="197" spans="1:52" s="31" customFormat="1">
      <c r="A197" s="83"/>
      <c r="B197" s="84"/>
      <c r="C197" s="89"/>
      <c r="D197" s="79"/>
      <c r="E197" s="86"/>
      <c r="F197" s="214">
        <v>0</v>
      </c>
      <c r="G197" s="60"/>
      <c r="H197" s="88"/>
      <c r="I197" s="103"/>
      <c r="J197" s="143"/>
      <c r="K197" s="144"/>
      <c r="L197" s="58"/>
      <c r="M197" s="58"/>
      <c r="N197" s="145"/>
      <c r="O197" s="58"/>
      <c r="P197" s="102"/>
      <c r="R197" s="107"/>
      <c r="S197" s="108"/>
      <c r="U197" s="109"/>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row>
    <row r="198" spans="1:52" s="31" customFormat="1">
      <c r="A198" s="83" t="s">
        <v>448</v>
      </c>
      <c r="B198" s="84" t="s">
        <v>415</v>
      </c>
      <c r="C198" s="89" t="s">
        <v>419</v>
      </c>
      <c r="D198" s="79" t="s">
        <v>417</v>
      </c>
      <c r="E198" s="86">
        <v>1</v>
      </c>
      <c r="F198" s="214">
        <v>71.002399999999994</v>
      </c>
      <c r="G198" s="98">
        <f>$E198*F198</f>
        <v>71.002399999999994</v>
      </c>
      <c r="H198" s="88"/>
      <c r="I198" s="103">
        <f>$F198*H198</f>
        <v>0</v>
      </c>
      <c r="J198" s="104"/>
      <c r="K198" s="105"/>
      <c r="N198" s="102"/>
      <c r="P198" s="102"/>
      <c r="R198" s="107"/>
      <c r="S198" s="108"/>
      <c r="U198" s="109"/>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row>
    <row r="199" spans="1:52" s="31" customFormat="1">
      <c r="A199" s="83"/>
      <c r="B199" s="84"/>
      <c r="C199" s="89"/>
      <c r="D199" s="79"/>
      <c r="E199" s="86"/>
      <c r="F199" s="214">
        <v>0</v>
      </c>
      <c r="G199" s="60"/>
      <c r="H199" s="88"/>
      <c r="I199" s="103"/>
      <c r="J199" s="106"/>
      <c r="K199" s="105"/>
      <c r="N199" s="102"/>
      <c r="P199" s="102"/>
      <c r="R199" s="107"/>
      <c r="S199" s="108"/>
      <c r="U199" s="109"/>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row>
    <row r="200" spans="1:52" s="31" customFormat="1">
      <c r="A200" s="83" t="s">
        <v>449</v>
      </c>
      <c r="B200" s="84" t="s">
        <v>415</v>
      </c>
      <c r="C200" s="89" t="s">
        <v>421</v>
      </c>
      <c r="D200" s="79" t="s">
        <v>417</v>
      </c>
      <c r="E200" s="86">
        <v>1</v>
      </c>
      <c r="F200" s="214">
        <v>33.276949999999999</v>
      </c>
      <c r="G200" s="98">
        <f>$E200*F200</f>
        <v>33.276949999999999</v>
      </c>
      <c r="H200" s="88"/>
      <c r="I200" s="103">
        <f>$F200*H200</f>
        <v>0</v>
      </c>
      <c r="J200" s="104"/>
      <c r="K200" s="105"/>
      <c r="N200" s="102"/>
      <c r="P200" s="102"/>
      <c r="R200" s="107"/>
      <c r="S200" s="108"/>
      <c r="U200" s="109"/>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row>
    <row r="201" spans="1:52" s="31" customFormat="1">
      <c r="A201" s="83"/>
      <c r="B201" s="84"/>
      <c r="C201" s="89"/>
      <c r="D201" s="79"/>
      <c r="E201" s="86"/>
      <c r="F201" s="86"/>
      <c r="G201" s="60"/>
      <c r="H201" s="88"/>
      <c r="I201" s="103"/>
      <c r="J201" s="106"/>
      <c r="K201" s="105"/>
      <c r="N201" s="102"/>
      <c r="P201" s="102"/>
      <c r="R201" s="107"/>
      <c r="S201" s="108"/>
      <c r="U201" s="109"/>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row>
    <row r="202" spans="1:52" s="31" customFormat="1">
      <c r="A202" s="83"/>
      <c r="B202" s="84"/>
      <c r="C202" s="96" t="s">
        <v>422</v>
      </c>
      <c r="D202" s="79"/>
      <c r="E202" s="86"/>
      <c r="F202" s="86"/>
      <c r="G202" s="60"/>
      <c r="H202" s="88"/>
      <c r="I202" s="103"/>
      <c r="J202" s="104"/>
      <c r="K202" s="105"/>
      <c r="N202" s="102"/>
      <c r="P202" s="102"/>
      <c r="R202" s="107"/>
      <c r="S202" s="108"/>
      <c r="U202" s="109"/>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row>
    <row r="203" spans="1:52" s="31" customFormat="1">
      <c r="A203" s="83"/>
      <c r="B203" s="84"/>
      <c r="C203" s="95"/>
      <c r="D203" s="79"/>
      <c r="E203" s="86"/>
      <c r="F203" s="86"/>
      <c r="G203" s="60"/>
      <c r="H203" s="88"/>
      <c r="I203" s="103"/>
      <c r="J203" s="104"/>
      <c r="K203" s="105"/>
      <c r="N203" s="102"/>
      <c r="P203" s="102"/>
      <c r="R203" s="107"/>
      <c r="S203" s="108"/>
      <c r="U203" s="109"/>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row>
    <row r="204" spans="1:52" s="31" customFormat="1">
      <c r="A204" s="83" t="s">
        <v>450</v>
      </c>
      <c r="B204" s="111" t="s">
        <v>424</v>
      </c>
      <c r="C204" s="89" t="s">
        <v>451</v>
      </c>
      <c r="D204" s="79" t="s">
        <v>43</v>
      </c>
      <c r="E204" s="86">
        <v>1</v>
      </c>
      <c r="F204" s="97">
        <v>20000</v>
      </c>
      <c r="G204" s="98">
        <f>$E204*F204</f>
        <v>20000</v>
      </c>
      <c r="H204" s="88"/>
      <c r="I204" s="103">
        <f>H204</f>
        <v>0</v>
      </c>
      <c r="J204" s="104"/>
      <c r="K204" s="105"/>
      <c r="N204" s="102"/>
      <c r="P204" s="102"/>
      <c r="R204" s="107"/>
      <c r="S204" s="108"/>
      <c r="U204" s="109"/>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row>
    <row r="205" spans="1:52" s="31" customFormat="1">
      <c r="A205" s="83"/>
      <c r="B205" s="111"/>
      <c r="C205" s="95"/>
      <c r="D205" s="79"/>
      <c r="E205" s="86"/>
      <c r="F205" s="86"/>
      <c r="G205" s="60"/>
      <c r="H205" s="88"/>
      <c r="I205" s="103"/>
      <c r="J205" s="106"/>
      <c r="K205" s="105"/>
      <c r="N205" s="102"/>
      <c r="P205" s="102"/>
      <c r="R205" s="107"/>
      <c r="S205" s="108"/>
      <c r="U205" s="109"/>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row>
    <row r="206" spans="1:52" s="31" customFormat="1">
      <c r="A206" s="83" t="s">
        <v>452</v>
      </c>
      <c r="B206" s="111" t="s">
        <v>424</v>
      </c>
      <c r="C206" s="89" t="s">
        <v>427</v>
      </c>
      <c r="D206" s="79" t="s">
        <v>428</v>
      </c>
      <c r="E206" s="113">
        <v>0</v>
      </c>
      <c r="F206" s="114">
        <v>0.12</v>
      </c>
      <c r="G206" s="98">
        <f>F206*G204</f>
        <v>2400</v>
      </c>
      <c r="H206" s="115"/>
      <c r="I206" s="103">
        <f>$F206*H206</f>
        <v>0</v>
      </c>
      <c r="J206" s="104"/>
      <c r="K206" s="105"/>
      <c r="N206" s="102"/>
      <c r="P206" s="102"/>
      <c r="R206" s="107"/>
      <c r="S206" s="108"/>
      <c r="U206" s="109"/>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row>
    <row r="207" spans="1:52" s="31" customFormat="1">
      <c r="A207" s="83"/>
      <c r="B207" s="111"/>
      <c r="C207" s="89"/>
      <c r="D207" s="79"/>
      <c r="E207" s="86"/>
      <c r="F207" s="86"/>
      <c r="G207" s="60"/>
      <c r="H207" s="88"/>
      <c r="I207" s="103"/>
      <c r="J207" s="106"/>
      <c r="K207" s="105"/>
      <c r="N207" s="102"/>
      <c r="P207" s="102"/>
      <c r="R207" s="107"/>
      <c r="S207" s="108"/>
      <c r="U207" s="109"/>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row>
    <row r="208" spans="1:52" s="31" customFormat="1">
      <c r="A208" s="83"/>
      <c r="B208" s="84"/>
      <c r="C208" s="89"/>
      <c r="D208" s="79"/>
      <c r="E208" s="86"/>
      <c r="F208" s="86"/>
      <c r="G208" s="60"/>
      <c r="H208" s="88"/>
      <c r="I208" s="103"/>
      <c r="J208" s="104"/>
      <c r="K208" s="105"/>
      <c r="N208" s="102"/>
      <c r="P208" s="102"/>
      <c r="R208" s="107"/>
      <c r="S208" s="108"/>
      <c r="U208" s="109"/>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row>
    <row r="209" spans="1:52" s="31" customFormat="1" ht="14.15" customHeight="1">
      <c r="A209" s="83"/>
      <c r="B209" s="84"/>
      <c r="C209" s="89"/>
      <c r="D209" s="79"/>
      <c r="E209" s="86"/>
      <c r="F209" s="120"/>
      <c r="G209" s="121"/>
      <c r="H209" s="122"/>
      <c r="I209" s="147"/>
      <c r="J209" s="104"/>
      <c r="K209" s="105"/>
      <c r="N209" s="102"/>
      <c r="P209" s="102"/>
      <c r="R209" s="107"/>
      <c r="S209" s="108"/>
      <c r="U209" s="109"/>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row>
    <row r="210" spans="1:52" s="31" customFormat="1" ht="15" customHeight="1">
      <c r="A210" s="146"/>
      <c r="B210" s="146"/>
      <c r="C210" s="125" t="s">
        <v>453</v>
      </c>
      <c r="D210" s="126"/>
      <c r="E210" s="124"/>
      <c r="F210" s="127"/>
      <c r="G210" s="128">
        <f>SUM(G152:G209)</f>
        <v>22888.271700000001</v>
      </c>
      <c r="H210" s="129"/>
      <c r="I210" s="128">
        <f>SUM(I152:I209)</f>
        <v>0</v>
      </c>
      <c r="J210" s="104"/>
      <c r="K210" s="105"/>
      <c r="N210" s="102"/>
      <c r="P210" s="102"/>
      <c r="R210" s="107"/>
      <c r="S210" s="108"/>
      <c r="U210" s="109"/>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row>
    <row r="211" spans="1:52" s="31" customFormat="1" ht="14.25" customHeight="1">
      <c r="A211" s="83"/>
      <c r="B211" s="84"/>
      <c r="C211" s="89"/>
      <c r="D211" s="79"/>
      <c r="E211" s="86"/>
      <c r="F211" s="432"/>
      <c r="G211" s="60"/>
      <c r="H211" s="88"/>
      <c r="I211" s="103"/>
      <c r="J211" s="104"/>
      <c r="K211" s="105"/>
      <c r="N211" s="102"/>
      <c r="P211" s="102"/>
      <c r="R211" s="107"/>
      <c r="S211" s="108"/>
      <c r="U211" s="109"/>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row>
    <row r="212" spans="1:52" s="31" customFormat="1">
      <c r="A212" s="83"/>
      <c r="B212" s="84"/>
      <c r="C212" s="90" t="s">
        <v>454</v>
      </c>
      <c r="D212" s="79"/>
      <c r="E212" s="86"/>
      <c r="F212" s="214"/>
      <c r="G212" s="60"/>
      <c r="H212" s="88"/>
      <c r="I212" s="103"/>
      <c r="J212" s="104"/>
      <c r="K212" s="105"/>
      <c r="N212" s="102"/>
      <c r="P212" s="102"/>
      <c r="R212" s="107"/>
      <c r="S212" s="108"/>
      <c r="U212" s="109"/>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row>
    <row r="213" spans="1:52" s="31" customFormat="1">
      <c r="A213" s="83"/>
      <c r="B213" s="84"/>
      <c r="C213" s="93" t="s">
        <v>455</v>
      </c>
      <c r="D213" s="79"/>
      <c r="E213" s="86"/>
      <c r="F213" s="214"/>
      <c r="G213" s="60"/>
      <c r="H213" s="88"/>
      <c r="I213" s="103"/>
      <c r="J213" s="104"/>
      <c r="K213" s="105"/>
      <c r="N213" s="102"/>
      <c r="P213" s="102"/>
      <c r="R213" s="107"/>
      <c r="S213" s="108"/>
      <c r="U213" s="109"/>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row>
    <row r="214" spans="1:52" s="31" customFormat="1" hidden="1">
      <c r="A214" s="83"/>
      <c r="B214" s="84"/>
      <c r="C214" s="94"/>
      <c r="D214" s="79"/>
      <c r="E214" s="86"/>
      <c r="F214" s="214"/>
      <c r="G214" s="60"/>
      <c r="H214" s="88"/>
      <c r="I214" s="103"/>
      <c r="J214" s="104"/>
      <c r="K214" s="105"/>
      <c r="N214" s="102"/>
      <c r="P214" s="102"/>
      <c r="R214" s="107"/>
      <c r="S214" s="108"/>
      <c r="U214" s="109"/>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row>
    <row r="215" spans="1:52" s="31" customFormat="1" ht="25" hidden="1">
      <c r="A215" s="83"/>
      <c r="B215" s="84"/>
      <c r="C215" s="89" t="s">
        <v>23</v>
      </c>
      <c r="D215" s="79"/>
      <c r="E215" s="86"/>
      <c r="F215" s="214"/>
      <c r="G215" s="60"/>
      <c r="H215" s="88"/>
      <c r="I215" s="103"/>
      <c r="J215" s="104"/>
      <c r="K215" s="105"/>
      <c r="N215" s="102"/>
      <c r="P215" s="102"/>
      <c r="R215" s="107"/>
      <c r="S215" s="108"/>
      <c r="U215" s="109"/>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row>
    <row r="216" spans="1:52" s="31" customFormat="1" hidden="1">
      <c r="A216" s="83"/>
      <c r="B216" s="84"/>
      <c r="C216" s="95"/>
      <c r="D216" s="79"/>
      <c r="E216" s="86"/>
      <c r="F216" s="214"/>
      <c r="G216" s="60"/>
      <c r="H216" s="88"/>
      <c r="I216" s="103"/>
      <c r="J216" s="104"/>
      <c r="K216" s="105"/>
      <c r="N216" s="102"/>
      <c r="P216" s="102"/>
      <c r="R216" s="107"/>
      <c r="S216" s="108"/>
      <c r="U216" s="109"/>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row>
    <row r="217" spans="1:52" s="31" customFormat="1" hidden="1">
      <c r="A217" s="83"/>
      <c r="B217" s="84"/>
      <c r="C217" s="95"/>
      <c r="D217" s="79"/>
      <c r="E217" s="86"/>
      <c r="F217" s="214"/>
      <c r="G217" s="60"/>
      <c r="H217" s="88"/>
      <c r="I217" s="103"/>
      <c r="J217" s="104"/>
      <c r="K217" s="105"/>
      <c r="N217" s="102"/>
      <c r="P217" s="102"/>
      <c r="R217" s="107"/>
      <c r="S217" s="108"/>
      <c r="U217" s="109"/>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row>
    <row r="218" spans="1:52" s="31" customFormat="1" ht="50" hidden="1">
      <c r="A218" s="83"/>
      <c r="B218" s="84"/>
      <c r="C218" s="89" t="s">
        <v>456</v>
      </c>
      <c r="D218" s="79"/>
      <c r="E218" s="86"/>
      <c r="F218" s="214"/>
      <c r="G218" s="60"/>
      <c r="H218" s="88"/>
      <c r="I218" s="103"/>
      <c r="J218" s="104"/>
      <c r="K218" s="105"/>
      <c r="N218" s="102"/>
      <c r="P218" s="102"/>
      <c r="R218" s="107"/>
      <c r="S218" s="108"/>
      <c r="U218" s="109"/>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row>
    <row r="219" spans="1:52" s="31" customFormat="1" hidden="1">
      <c r="A219" s="83"/>
      <c r="B219" s="84"/>
      <c r="C219" s="89"/>
      <c r="D219" s="79"/>
      <c r="E219" s="86"/>
      <c r="F219" s="214"/>
      <c r="G219" s="60"/>
      <c r="H219" s="88"/>
      <c r="I219" s="103"/>
      <c r="J219" s="135"/>
      <c r="K219" s="136"/>
      <c r="N219" s="102"/>
      <c r="P219" s="102"/>
      <c r="R219" s="107"/>
      <c r="S219" s="108"/>
      <c r="U219" s="109"/>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row>
    <row r="220" spans="1:52" s="31" customFormat="1" hidden="1">
      <c r="A220" s="83"/>
      <c r="B220" s="84"/>
      <c r="C220" s="89" t="s">
        <v>297</v>
      </c>
      <c r="D220" s="79"/>
      <c r="E220" s="86"/>
      <c r="F220" s="214"/>
      <c r="G220" s="60"/>
      <c r="H220" s="88"/>
      <c r="I220" s="103"/>
      <c r="J220" s="104"/>
      <c r="K220" s="105"/>
      <c r="N220" s="102"/>
      <c r="P220" s="102"/>
      <c r="R220" s="107"/>
      <c r="S220" s="108"/>
      <c r="U220" s="109"/>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row>
    <row r="221" spans="1:52" s="31" customFormat="1" hidden="1">
      <c r="A221" s="83"/>
      <c r="B221" s="84"/>
      <c r="C221" s="89"/>
      <c r="D221" s="79"/>
      <c r="E221" s="86"/>
      <c r="F221" s="214"/>
      <c r="G221" s="60"/>
      <c r="H221" s="88"/>
      <c r="I221" s="103"/>
      <c r="J221" s="104"/>
      <c r="K221" s="105"/>
      <c r="N221" s="102"/>
      <c r="P221" s="102"/>
      <c r="R221" s="107"/>
      <c r="S221" s="108"/>
      <c r="U221" s="109"/>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row>
    <row r="222" spans="1:52" s="31" customFormat="1" ht="25" hidden="1">
      <c r="A222" s="83"/>
      <c r="B222" s="84"/>
      <c r="C222" s="89" t="s">
        <v>298</v>
      </c>
      <c r="D222" s="79"/>
      <c r="E222" s="86"/>
      <c r="F222" s="214"/>
      <c r="G222" s="60"/>
      <c r="H222" s="88"/>
      <c r="I222" s="103"/>
      <c r="J222" s="104"/>
      <c r="K222" s="105"/>
      <c r="N222" s="102"/>
      <c r="P222" s="102"/>
      <c r="R222" s="107"/>
      <c r="S222" s="108"/>
      <c r="U222" s="109"/>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row>
    <row r="223" spans="1:52" s="31" customFormat="1" hidden="1">
      <c r="A223" s="83"/>
      <c r="B223" s="84"/>
      <c r="C223" s="89"/>
      <c r="D223" s="79"/>
      <c r="E223" s="86"/>
      <c r="F223" s="214"/>
      <c r="G223" s="60"/>
      <c r="H223" s="88"/>
      <c r="I223" s="103"/>
      <c r="J223" s="104"/>
      <c r="K223" s="105"/>
      <c r="N223" s="102"/>
      <c r="P223" s="102"/>
      <c r="R223" s="107"/>
      <c r="S223" s="108"/>
      <c r="U223" s="109"/>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row>
    <row r="224" spans="1:52" s="31" customFormat="1" ht="37.5" hidden="1">
      <c r="A224" s="83"/>
      <c r="B224" s="84"/>
      <c r="C224" s="89" t="s">
        <v>299</v>
      </c>
      <c r="D224" s="79"/>
      <c r="E224" s="86"/>
      <c r="F224" s="214"/>
      <c r="G224" s="60"/>
      <c r="H224" s="88"/>
      <c r="I224" s="103"/>
      <c r="J224" s="104"/>
      <c r="K224" s="105"/>
      <c r="N224" s="102"/>
      <c r="P224" s="102"/>
      <c r="R224" s="107"/>
      <c r="S224" s="108"/>
      <c r="U224" s="109"/>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row>
    <row r="225" spans="1:52" s="31" customFormat="1" hidden="1">
      <c r="A225" s="83"/>
      <c r="B225" s="84"/>
      <c r="C225" s="89"/>
      <c r="D225" s="79"/>
      <c r="E225" s="86"/>
      <c r="F225" s="214"/>
      <c r="G225" s="60"/>
      <c r="H225" s="88"/>
      <c r="I225" s="103"/>
      <c r="J225" s="104"/>
      <c r="K225" s="105"/>
      <c r="N225" s="102"/>
      <c r="P225" s="102"/>
      <c r="R225" s="107"/>
      <c r="S225" s="108"/>
      <c r="U225" s="109"/>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row>
    <row r="226" spans="1:52" s="31" customFormat="1" ht="62.5" hidden="1">
      <c r="A226" s="83"/>
      <c r="B226" s="84"/>
      <c r="C226" s="89" t="s">
        <v>300</v>
      </c>
      <c r="D226" s="79"/>
      <c r="E226" s="86"/>
      <c r="F226" s="214"/>
      <c r="G226" s="60"/>
      <c r="H226" s="88"/>
      <c r="I226" s="103"/>
      <c r="J226" s="104"/>
      <c r="K226" s="105"/>
      <c r="N226" s="102"/>
      <c r="P226" s="102"/>
      <c r="R226" s="107"/>
      <c r="S226" s="108"/>
      <c r="U226" s="109"/>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row>
    <row r="227" spans="1:52" s="31" customFormat="1" hidden="1">
      <c r="A227" s="83"/>
      <c r="B227" s="84"/>
      <c r="C227" s="89"/>
      <c r="D227" s="79"/>
      <c r="E227" s="86"/>
      <c r="F227" s="214"/>
      <c r="G227" s="60"/>
      <c r="H227" s="88"/>
      <c r="I227" s="103"/>
      <c r="J227" s="104"/>
      <c r="K227" s="105"/>
      <c r="N227" s="102"/>
      <c r="P227" s="102"/>
      <c r="R227" s="107"/>
      <c r="S227" s="108"/>
      <c r="U227" s="109"/>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row>
    <row r="228" spans="1:52" s="31" customFormat="1" hidden="1">
      <c r="A228" s="83"/>
      <c r="B228" s="84"/>
      <c r="C228" s="96" t="s">
        <v>457</v>
      </c>
      <c r="D228" s="79"/>
      <c r="E228" s="86"/>
      <c r="F228" s="214"/>
      <c r="G228" s="60"/>
      <c r="H228" s="88"/>
      <c r="I228" s="103"/>
      <c r="J228" s="104"/>
      <c r="K228" s="105"/>
      <c r="N228" s="102"/>
      <c r="P228" s="102"/>
      <c r="R228" s="107"/>
      <c r="S228" s="108"/>
      <c r="U228" s="109"/>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row>
    <row r="229" spans="1:52" s="31" customFormat="1" hidden="1">
      <c r="A229" s="83"/>
      <c r="B229" s="84"/>
      <c r="C229" s="89"/>
      <c r="D229" s="79"/>
      <c r="E229" s="86"/>
      <c r="F229" s="214"/>
      <c r="G229" s="60"/>
      <c r="H229" s="88"/>
      <c r="I229" s="103"/>
      <c r="J229" s="104"/>
      <c r="K229" s="105"/>
      <c r="N229" s="102"/>
      <c r="P229" s="102"/>
      <c r="R229" s="107"/>
      <c r="S229" s="108"/>
      <c r="U229" s="109"/>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row>
    <row r="230" spans="1:52" s="31" customFormat="1">
      <c r="A230" s="83"/>
      <c r="B230" s="84"/>
      <c r="C230" s="96" t="s">
        <v>458</v>
      </c>
      <c r="D230" s="79"/>
      <c r="E230" s="86"/>
      <c r="F230" s="214"/>
      <c r="G230" s="60"/>
      <c r="H230" s="88"/>
      <c r="I230" s="103"/>
      <c r="J230" s="104"/>
      <c r="K230" s="105"/>
      <c r="N230" s="102"/>
      <c r="P230" s="102"/>
      <c r="R230" s="107"/>
      <c r="S230" s="108"/>
      <c r="U230" s="109"/>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row>
    <row r="231" spans="1:52" s="31" customFormat="1">
      <c r="A231" s="83"/>
      <c r="B231" s="84"/>
      <c r="C231" s="89"/>
      <c r="D231" s="79"/>
      <c r="E231" s="86"/>
      <c r="F231" s="214"/>
      <c r="G231" s="60"/>
      <c r="H231" s="88"/>
      <c r="I231" s="103"/>
      <c r="J231" s="104"/>
      <c r="K231" s="105"/>
      <c r="N231" s="102"/>
      <c r="P231" s="102"/>
      <c r="R231" s="107"/>
      <c r="S231" s="108"/>
      <c r="U231" s="109"/>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row>
    <row r="232" spans="1:52" s="31" customFormat="1">
      <c r="A232" s="83" t="s">
        <v>459</v>
      </c>
      <c r="B232" s="84" t="s">
        <v>303</v>
      </c>
      <c r="C232" s="89" t="s">
        <v>460</v>
      </c>
      <c r="D232" s="79" t="s">
        <v>332</v>
      </c>
      <c r="E232" s="86">
        <v>1</v>
      </c>
      <c r="F232" s="214">
        <v>458.69459999999998</v>
      </c>
      <c r="G232" s="98">
        <f>$E232*F232</f>
        <v>458.69459999999998</v>
      </c>
      <c r="H232" s="88"/>
      <c r="I232" s="103">
        <f>$F232*H232</f>
        <v>0</v>
      </c>
      <c r="J232" s="104"/>
      <c r="K232" s="105"/>
      <c r="N232" s="102"/>
      <c r="P232" s="102"/>
      <c r="R232" s="107"/>
      <c r="S232" s="108"/>
      <c r="U232" s="109"/>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row>
    <row r="233" spans="1:52" s="31" customFormat="1">
      <c r="A233" s="83"/>
      <c r="B233" s="84"/>
      <c r="C233" s="89"/>
      <c r="D233" s="79"/>
      <c r="E233" s="86"/>
      <c r="F233" s="214">
        <v>0</v>
      </c>
      <c r="G233" s="60"/>
      <c r="H233" s="88"/>
      <c r="I233" s="103"/>
      <c r="J233" s="104"/>
      <c r="K233" s="105"/>
      <c r="N233" s="102"/>
      <c r="P233" s="102"/>
      <c r="R233" s="107"/>
      <c r="S233" s="108"/>
      <c r="U233" s="109"/>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row>
    <row r="234" spans="1:52" s="31" customFormat="1">
      <c r="A234" s="83" t="s">
        <v>461</v>
      </c>
      <c r="B234" s="84" t="s">
        <v>303</v>
      </c>
      <c r="C234" s="89" t="s">
        <v>462</v>
      </c>
      <c r="D234" s="79" t="s">
        <v>332</v>
      </c>
      <c r="E234" s="86">
        <v>1</v>
      </c>
      <c r="F234" s="214">
        <v>468.50299999999999</v>
      </c>
      <c r="G234" s="98">
        <f>$E234*F234</f>
        <v>468.50299999999999</v>
      </c>
      <c r="H234" s="88"/>
      <c r="I234" s="103">
        <f>$F234*H234</f>
        <v>0</v>
      </c>
      <c r="J234" s="104"/>
      <c r="K234" s="105"/>
      <c r="N234" s="102"/>
      <c r="P234" s="102"/>
      <c r="R234" s="107"/>
      <c r="S234" s="108"/>
      <c r="U234" s="109"/>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row>
    <row r="235" spans="1:52" s="31" customFormat="1">
      <c r="A235" s="83"/>
      <c r="B235" s="84"/>
      <c r="C235" s="89"/>
      <c r="D235" s="79"/>
      <c r="E235" s="86"/>
      <c r="F235" s="214">
        <v>0</v>
      </c>
      <c r="G235" s="60"/>
      <c r="H235" s="88"/>
      <c r="I235" s="103"/>
      <c r="J235" s="104"/>
      <c r="K235" s="105"/>
      <c r="N235" s="102"/>
      <c r="P235" s="102"/>
      <c r="R235" s="107"/>
      <c r="S235" s="108"/>
      <c r="U235" s="109"/>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row>
    <row r="236" spans="1:52" s="31" customFormat="1">
      <c r="A236" s="83" t="s">
        <v>463</v>
      </c>
      <c r="B236" s="84" t="s">
        <v>303</v>
      </c>
      <c r="C236" s="89" t="s">
        <v>464</v>
      </c>
      <c r="D236" s="79" t="s">
        <v>332</v>
      </c>
      <c r="E236" s="86">
        <v>1</v>
      </c>
      <c r="F236" s="214">
        <v>468.50299999999999</v>
      </c>
      <c r="G236" s="98">
        <f>$E236*F236</f>
        <v>468.50299999999999</v>
      </c>
      <c r="H236" s="88"/>
      <c r="I236" s="103">
        <f>$F236*H236</f>
        <v>0</v>
      </c>
      <c r="J236" s="104"/>
      <c r="K236" s="105"/>
      <c r="N236" s="102"/>
      <c r="P236" s="102"/>
      <c r="R236" s="107"/>
      <c r="S236" s="108"/>
      <c r="U236" s="109"/>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row>
    <row r="237" spans="1:52" s="31" customFormat="1">
      <c r="A237" s="83"/>
      <c r="B237" s="84"/>
      <c r="C237" s="89"/>
      <c r="D237" s="79"/>
      <c r="E237" s="86"/>
      <c r="F237" s="214">
        <v>0</v>
      </c>
      <c r="G237" s="60"/>
      <c r="H237" s="88"/>
      <c r="I237" s="103"/>
      <c r="J237" s="104"/>
      <c r="K237" s="105"/>
      <c r="N237" s="102"/>
      <c r="P237" s="102"/>
      <c r="R237" s="107"/>
      <c r="S237" s="108"/>
      <c r="U237" s="109"/>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row>
    <row r="238" spans="1:52" s="31" customFormat="1">
      <c r="A238" s="83" t="s">
        <v>465</v>
      </c>
      <c r="B238" s="84" t="s">
        <v>303</v>
      </c>
      <c r="C238" s="89" t="s">
        <v>466</v>
      </c>
      <c r="D238" s="79" t="s">
        <v>332</v>
      </c>
      <c r="E238" s="86">
        <v>1</v>
      </c>
      <c r="F238" s="214">
        <v>486.44889999999998</v>
      </c>
      <c r="G238" s="98">
        <f>$E238*F238</f>
        <v>486.44889999999998</v>
      </c>
      <c r="H238" s="88"/>
      <c r="I238" s="103">
        <f>$F238*H238</f>
        <v>0</v>
      </c>
      <c r="J238" s="104"/>
      <c r="K238" s="105"/>
      <c r="N238" s="102"/>
      <c r="P238" s="102"/>
      <c r="R238" s="107"/>
      <c r="S238" s="108"/>
      <c r="U238" s="109"/>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row>
    <row r="239" spans="1:52" s="31" customFormat="1">
      <c r="A239" s="83"/>
      <c r="B239" s="84"/>
      <c r="C239" s="89"/>
      <c r="D239" s="79"/>
      <c r="E239" s="86"/>
      <c r="F239" s="214">
        <v>0</v>
      </c>
      <c r="G239" s="60"/>
      <c r="H239" s="88"/>
      <c r="I239" s="103"/>
      <c r="J239" s="104"/>
      <c r="K239" s="105"/>
      <c r="N239" s="102"/>
      <c r="P239" s="102"/>
      <c r="R239" s="107"/>
      <c r="S239" s="108"/>
      <c r="U239" s="109"/>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row>
    <row r="240" spans="1:52" s="31" customFormat="1">
      <c r="A240" s="83" t="s">
        <v>467</v>
      </c>
      <c r="B240" s="84" t="s">
        <v>303</v>
      </c>
      <c r="C240" s="89" t="s">
        <v>468</v>
      </c>
      <c r="D240" s="79" t="s">
        <v>363</v>
      </c>
      <c r="E240" s="86">
        <v>1</v>
      </c>
      <c r="F240" s="214">
        <v>8.1700499999999998</v>
      </c>
      <c r="G240" s="98">
        <f>$E240*F240</f>
        <v>8.1700499999999998</v>
      </c>
      <c r="H240" s="88"/>
      <c r="I240" s="103">
        <f>$F240*H240</f>
        <v>0</v>
      </c>
      <c r="J240" s="104"/>
      <c r="K240" s="105"/>
      <c r="N240" s="102"/>
      <c r="P240" s="102"/>
      <c r="R240" s="107"/>
      <c r="S240" s="108"/>
      <c r="U240" s="109"/>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row>
    <row r="241" spans="1:52" s="31" customFormat="1">
      <c r="A241" s="83"/>
      <c r="B241" s="84"/>
      <c r="C241" s="89"/>
      <c r="D241" s="79"/>
      <c r="E241" s="86"/>
      <c r="F241" s="214">
        <v>0</v>
      </c>
      <c r="G241" s="60"/>
      <c r="H241" s="88"/>
      <c r="I241" s="103"/>
      <c r="J241" s="106"/>
      <c r="K241" s="105"/>
      <c r="N241" s="102"/>
      <c r="P241" s="102"/>
      <c r="R241" s="107"/>
      <c r="S241" s="108"/>
      <c r="U241" s="109"/>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row>
    <row r="242" spans="1:52" s="31" customFormat="1">
      <c r="A242" s="91"/>
      <c r="B242" s="92"/>
      <c r="C242" s="93" t="s">
        <v>469</v>
      </c>
      <c r="D242" s="79"/>
      <c r="E242" s="86"/>
      <c r="F242" s="214">
        <v>0</v>
      </c>
      <c r="G242" s="60"/>
      <c r="H242" s="88"/>
      <c r="I242" s="103"/>
      <c r="J242" s="104"/>
      <c r="K242" s="105"/>
      <c r="N242" s="102"/>
      <c r="P242" s="102"/>
      <c r="R242" s="107"/>
      <c r="S242" s="108"/>
      <c r="U242" s="109"/>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row>
    <row r="243" spans="1:52" s="31" customFormat="1">
      <c r="A243" s="83"/>
      <c r="B243" s="84"/>
      <c r="C243" s="94"/>
      <c r="D243" s="79"/>
      <c r="E243" s="86"/>
      <c r="F243" s="214">
        <v>0</v>
      </c>
      <c r="G243" s="60"/>
      <c r="H243" s="88"/>
      <c r="I243" s="103"/>
      <c r="J243" s="106"/>
      <c r="K243" s="105"/>
      <c r="N243" s="102"/>
      <c r="P243" s="102"/>
      <c r="R243" s="107"/>
      <c r="S243" s="108"/>
      <c r="U243" s="109"/>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row>
    <row r="244" spans="1:52" s="31" customFormat="1" ht="25">
      <c r="A244" s="83" t="s">
        <v>470</v>
      </c>
      <c r="B244" s="84" t="s">
        <v>303</v>
      </c>
      <c r="C244" s="89" t="s">
        <v>471</v>
      </c>
      <c r="D244" s="79" t="s">
        <v>363</v>
      </c>
      <c r="E244" s="86">
        <v>1</v>
      </c>
      <c r="F244" s="214">
        <v>40.806849999999997</v>
      </c>
      <c r="G244" s="98">
        <f>$E244*F244</f>
        <v>40.806849999999997</v>
      </c>
      <c r="H244" s="88"/>
      <c r="I244" s="103">
        <f>$F244*H244</f>
        <v>0</v>
      </c>
      <c r="J244" s="104"/>
      <c r="K244" s="105"/>
      <c r="N244" s="102"/>
      <c r="P244" s="102"/>
      <c r="R244" s="107"/>
      <c r="S244" s="108"/>
      <c r="U244" s="109"/>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row>
    <row r="245" spans="1:52" s="31" customFormat="1">
      <c r="A245" s="83"/>
      <c r="B245" s="84"/>
      <c r="C245" s="95"/>
      <c r="D245" s="79"/>
      <c r="E245" s="86"/>
      <c r="F245" s="214">
        <v>0</v>
      </c>
      <c r="G245" s="60"/>
      <c r="H245" s="88"/>
      <c r="I245" s="103"/>
      <c r="J245" s="106"/>
      <c r="K245" s="105"/>
      <c r="N245" s="102"/>
      <c r="P245" s="102"/>
      <c r="R245" s="107"/>
      <c r="S245" s="108"/>
      <c r="U245" s="109"/>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row>
    <row r="246" spans="1:52" s="31" customFormat="1">
      <c r="A246" s="83"/>
      <c r="B246" s="84"/>
      <c r="C246" s="89"/>
      <c r="D246" s="79"/>
      <c r="E246" s="86"/>
      <c r="F246" s="214">
        <v>0</v>
      </c>
      <c r="G246" s="60"/>
      <c r="H246" s="88"/>
      <c r="I246" s="103"/>
      <c r="J246" s="104"/>
      <c r="K246" s="105"/>
      <c r="N246" s="102"/>
      <c r="P246" s="102"/>
      <c r="R246" s="107"/>
      <c r="S246" s="108"/>
      <c r="U246" s="109"/>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row>
    <row r="247" spans="1:52" s="31" customFormat="1">
      <c r="A247" s="83"/>
      <c r="B247" s="84"/>
      <c r="C247" s="96" t="s">
        <v>413</v>
      </c>
      <c r="D247" s="79"/>
      <c r="E247" s="86"/>
      <c r="F247" s="214">
        <v>0</v>
      </c>
      <c r="G247" s="60"/>
      <c r="H247" s="88"/>
      <c r="I247" s="103"/>
      <c r="J247" s="106"/>
      <c r="K247" s="105"/>
      <c r="N247" s="102"/>
      <c r="P247" s="102"/>
      <c r="R247" s="107"/>
      <c r="S247" s="108"/>
      <c r="U247" s="109"/>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row>
    <row r="248" spans="1:52" s="31" customFormat="1">
      <c r="A248" s="83"/>
      <c r="B248" s="84"/>
      <c r="C248" s="89"/>
      <c r="D248" s="79"/>
      <c r="E248" s="86"/>
      <c r="F248" s="214">
        <v>0</v>
      </c>
      <c r="G248" s="60"/>
      <c r="H248" s="88"/>
      <c r="I248" s="103"/>
      <c r="J248" s="104"/>
      <c r="K248" s="105"/>
      <c r="N248" s="102"/>
      <c r="P248" s="102"/>
      <c r="R248" s="107"/>
      <c r="S248" s="108"/>
      <c r="U248" s="109"/>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row>
    <row r="249" spans="1:52" s="31" customFormat="1">
      <c r="A249" s="83" t="s">
        <v>472</v>
      </c>
      <c r="B249" s="84" t="s">
        <v>415</v>
      </c>
      <c r="C249" s="89" t="s">
        <v>416</v>
      </c>
      <c r="D249" s="79" t="s">
        <v>417</v>
      </c>
      <c r="E249" s="86">
        <v>1</v>
      </c>
      <c r="F249" s="214">
        <v>97.465549999999993</v>
      </c>
      <c r="G249" s="98">
        <f>$E249*F249</f>
        <v>97.465549999999993</v>
      </c>
      <c r="H249" s="88"/>
      <c r="I249" s="103">
        <f>$F249*H249</f>
        <v>0</v>
      </c>
      <c r="J249" s="106"/>
      <c r="K249" s="105"/>
      <c r="N249" s="102"/>
      <c r="P249" s="102"/>
      <c r="R249" s="107"/>
      <c r="S249" s="108"/>
      <c r="U249" s="109"/>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row>
    <row r="250" spans="1:52" s="31" customFormat="1" ht="20.399999999999999" customHeight="1">
      <c r="A250" s="83"/>
      <c r="B250" s="84"/>
      <c r="C250" s="89"/>
      <c r="D250" s="79"/>
      <c r="E250" s="86"/>
      <c r="F250" s="214"/>
      <c r="G250" s="116"/>
      <c r="H250" s="88"/>
      <c r="I250" s="103"/>
      <c r="J250" s="106"/>
      <c r="K250" s="105"/>
      <c r="N250" s="102"/>
      <c r="P250" s="102"/>
      <c r="R250" s="107"/>
      <c r="S250" s="108"/>
      <c r="U250" s="109"/>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row>
    <row r="251" spans="1:52" s="31" customFormat="1">
      <c r="A251" s="83"/>
      <c r="B251" s="84"/>
      <c r="C251" s="89"/>
      <c r="D251" s="79"/>
      <c r="E251" s="86"/>
      <c r="F251" s="214">
        <v>0</v>
      </c>
      <c r="G251" s="60"/>
      <c r="H251" s="88"/>
      <c r="I251" s="103"/>
      <c r="J251" s="104"/>
      <c r="K251" s="105"/>
      <c r="N251" s="102"/>
      <c r="P251" s="102"/>
      <c r="R251" s="107"/>
      <c r="S251" s="108"/>
      <c r="U251" s="109"/>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row>
    <row r="252" spans="1:52" s="31" customFormat="1">
      <c r="A252" s="83" t="s">
        <v>473</v>
      </c>
      <c r="B252" s="84" t="s">
        <v>415</v>
      </c>
      <c r="C252" s="89" t="s">
        <v>419</v>
      </c>
      <c r="D252" s="79" t="s">
        <v>417</v>
      </c>
      <c r="E252" s="86">
        <v>1</v>
      </c>
      <c r="F252" s="214">
        <v>71.002399999999994</v>
      </c>
      <c r="G252" s="98">
        <f>$E252*F252</f>
        <v>71.002399999999994</v>
      </c>
      <c r="H252" s="88"/>
      <c r="I252" s="103">
        <f>$F252*H252</f>
        <v>0</v>
      </c>
      <c r="J252" s="104"/>
      <c r="K252" s="105"/>
      <c r="N252" s="102"/>
      <c r="P252" s="102"/>
      <c r="R252" s="107"/>
      <c r="S252" s="108"/>
      <c r="U252" s="109"/>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row>
    <row r="253" spans="1:52" s="31" customFormat="1">
      <c r="A253" s="83"/>
      <c r="B253" s="84"/>
      <c r="C253" s="89"/>
      <c r="D253" s="79"/>
      <c r="E253" s="86"/>
      <c r="F253" s="214">
        <v>0</v>
      </c>
      <c r="G253" s="60"/>
      <c r="H253" s="88"/>
      <c r="I253" s="103"/>
      <c r="J253" s="104"/>
      <c r="K253" s="105"/>
      <c r="N253" s="102"/>
      <c r="P253" s="102"/>
      <c r="R253" s="107"/>
      <c r="S253" s="108"/>
      <c r="U253" s="109"/>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row>
    <row r="254" spans="1:52" s="31" customFormat="1" ht="33" customHeight="1">
      <c r="A254" s="83" t="s">
        <v>474</v>
      </c>
      <c r="B254" s="84" t="s">
        <v>415</v>
      </c>
      <c r="C254" s="89" t="s">
        <v>421</v>
      </c>
      <c r="D254" s="79" t="s">
        <v>417</v>
      </c>
      <c r="E254" s="86">
        <v>1</v>
      </c>
      <c r="F254" s="214">
        <v>33.276949999999999</v>
      </c>
      <c r="G254" s="98">
        <f>$E254*F254</f>
        <v>33.276949999999999</v>
      </c>
      <c r="H254" s="88"/>
      <c r="I254" s="103">
        <f>$F254*H254</f>
        <v>0</v>
      </c>
      <c r="J254" s="106"/>
      <c r="K254" s="105"/>
      <c r="N254" s="102"/>
      <c r="P254" s="102"/>
      <c r="R254" s="107"/>
      <c r="S254" s="108"/>
      <c r="U254" s="109"/>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row>
    <row r="255" spans="1:52" s="31" customFormat="1">
      <c r="A255" s="83"/>
      <c r="B255" s="84"/>
      <c r="C255" s="89"/>
      <c r="D255" s="79"/>
      <c r="E255" s="86"/>
      <c r="F255" s="86"/>
      <c r="G255" s="60"/>
      <c r="H255" s="88"/>
      <c r="I255" s="103"/>
      <c r="J255" s="104"/>
      <c r="K255" s="105"/>
      <c r="N255" s="102"/>
      <c r="P255" s="102"/>
      <c r="R255" s="107"/>
      <c r="S255" s="108"/>
      <c r="U255" s="109"/>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row>
    <row r="256" spans="1:52" s="31" customFormat="1">
      <c r="A256" s="83"/>
      <c r="B256" s="84"/>
      <c r="C256" s="96" t="s">
        <v>422</v>
      </c>
      <c r="D256" s="79"/>
      <c r="E256" s="86"/>
      <c r="F256" s="86"/>
      <c r="G256" s="60"/>
      <c r="H256" s="88"/>
      <c r="I256" s="103"/>
      <c r="J256" s="104"/>
      <c r="K256" s="105"/>
      <c r="N256" s="102"/>
      <c r="P256" s="102"/>
      <c r="R256" s="107"/>
      <c r="S256" s="108"/>
      <c r="U256" s="109"/>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row>
    <row r="257" spans="1:52" s="31" customFormat="1">
      <c r="A257" s="83"/>
      <c r="B257" s="84"/>
      <c r="C257" s="95"/>
      <c r="D257" s="79"/>
      <c r="E257" s="86"/>
      <c r="F257" s="86"/>
      <c r="G257" s="60"/>
      <c r="H257" s="88"/>
      <c r="I257" s="103"/>
      <c r="J257" s="104"/>
      <c r="K257" s="105"/>
      <c r="N257" s="102"/>
      <c r="P257" s="102"/>
      <c r="R257" s="107"/>
      <c r="S257" s="108"/>
      <c r="U257" s="109"/>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row>
    <row r="258" spans="1:52" s="31" customFormat="1">
      <c r="A258" s="83" t="s">
        <v>475</v>
      </c>
      <c r="B258" s="84" t="s">
        <v>424</v>
      </c>
      <c r="C258" s="89" t="s">
        <v>476</v>
      </c>
      <c r="D258" s="79" t="s">
        <v>43</v>
      </c>
      <c r="E258" s="86">
        <v>1</v>
      </c>
      <c r="F258" s="97">
        <v>50000</v>
      </c>
      <c r="G258" s="98">
        <f>$E258*F258</f>
        <v>50000</v>
      </c>
      <c r="H258" s="88"/>
      <c r="I258" s="103">
        <f>H258</f>
        <v>0</v>
      </c>
      <c r="J258" s="104"/>
      <c r="K258" s="105"/>
      <c r="N258" s="102"/>
      <c r="P258" s="102"/>
      <c r="R258" s="107"/>
      <c r="S258" s="108"/>
      <c r="U258" s="109"/>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row>
    <row r="259" spans="1:52" s="31" customFormat="1">
      <c r="A259" s="83"/>
      <c r="B259" s="84"/>
      <c r="C259" s="95"/>
      <c r="D259" s="79"/>
      <c r="E259" s="86"/>
      <c r="F259" s="86"/>
      <c r="G259" s="60"/>
      <c r="H259" s="88"/>
      <c r="I259" s="103"/>
      <c r="J259" s="106"/>
      <c r="K259" s="105"/>
      <c r="N259" s="102"/>
      <c r="P259" s="102"/>
      <c r="R259" s="107"/>
      <c r="S259" s="108"/>
      <c r="U259" s="109"/>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row>
    <row r="260" spans="1:52" s="31" customFormat="1">
      <c r="A260" s="83" t="s">
        <v>477</v>
      </c>
      <c r="B260" s="84" t="s">
        <v>424</v>
      </c>
      <c r="C260" s="89" t="s">
        <v>427</v>
      </c>
      <c r="D260" s="79" t="s">
        <v>428</v>
      </c>
      <c r="E260" s="113">
        <v>0</v>
      </c>
      <c r="F260" s="114">
        <v>0.12</v>
      </c>
      <c r="G260" s="98">
        <f>F260*G258</f>
        <v>6000</v>
      </c>
      <c r="H260" s="115"/>
      <c r="I260" s="103">
        <f>$F260*H260</f>
        <v>0</v>
      </c>
      <c r="J260" s="104"/>
      <c r="K260" s="105"/>
      <c r="N260" s="102"/>
      <c r="P260" s="102"/>
      <c r="R260" s="107"/>
      <c r="S260" s="108"/>
      <c r="U260" s="109"/>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row>
    <row r="261" spans="1:52" s="31" customFormat="1">
      <c r="A261" s="83"/>
      <c r="B261" s="84"/>
      <c r="C261" s="96"/>
      <c r="D261" s="79"/>
      <c r="E261" s="86"/>
      <c r="F261" s="86"/>
      <c r="G261" s="60"/>
      <c r="H261" s="88"/>
      <c r="I261" s="103"/>
      <c r="J261" s="106"/>
      <c r="K261" s="105"/>
      <c r="N261" s="102"/>
      <c r="P261" s="102"/>
      <c r="R261" s="107"/>
      <c r="S261" s="108"/>
      <c r="U261" s="109"/>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row>
    <row r="262" spans="1:52" s="31" customFormat="1">
      <c r="A262" s="83"/>
      <c r="B262" s="84"/>
      <c r="C262" s="89"/>
      <c r="D262" s="79"/>
      <c r="E262" s="86"/>
      <c r="F262" s="86"/>
      <c r="G262" s="60"/>
      <c r="H262" s="88"/>
      <c r="I262" s="103"/>
      <c r="J262" s="104"/>
      <c r="K262" s="105"/>
      <c r="N262" s="102"/>
      <c r="P262" s="102"/>
      <c r="R262" s="107"/>
      <c r="S262" s="108"/>
      <c r="U262" s="109"/>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row>
    <row r="263" spans="1:52" s="31" customFormat="1">
      <c r="A263" s="83"/>
      <c r="B263" s="84"/>
      <c r="C263" s="89"/>
      <c r="D263" s="79"/>
      <c r="E263" s="86"/>
      <c r="F263" s="86"/>
      <c r="G263" s="60"/>
      <c r="H263" s="88"/>
      <c r="I263" s="103"/>
      <c r="J263" s="104"/>
      <c r="K263" s="105"/>
      <c r="N263" s="102"/>
      <c r="P263" s="102"/>
      <c r="R263" s="107"/>
      <c r="S263" s="108"/>
      <c r="U263" s="109"/>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row>
    <row r="264" spans="1:52" s="31" customFormat="1">
      <c r="A264" s="123"/>
      <c r="B264" s="124"/>
      <c r="C264" s="125" t="s">
        <v>478</v>
      </c>
      <c r="D264" s="126"/>
      <c r="E264" s="124"/>
      <c r="F264" s="148"/>
      <c r="G264" s="149">
        <f>SUM(G230:G263)</f>
        <v>58132.871299999999</v>
      </c>
      <c r="H264" s="150"/>
      <c r="I264" s="157">
        <f>SUM(I230:I263)</f>
        <v>0</v>
      </c>
      <c r="J264" s="104"/>
      <c r="K264" s="105"/>
      <c r="N264" s="102"/>
      <c r="P264" s="102"/>
      <c r="R264" s="107"/>
      <c r="S264" s="108"/>
      <c r="U264" s="109"/>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row>
    <row r="265" spans="1:52" s="31" customFormat="1">
      <c r="A265" s="83"/>
      <c r="B265" s="84"/>
      <c r="C265" s="89"/>
      <c r="D265" s="79"/>
      <c r="E265" s="86"/>
      <c r="F265" s="229"/>
      <c r="G265" s="60"/>
      <c r="H265" s="88"/>
      <c r="I265" s="103"/>
      <c r="J265" s="104"/>
      <c r="K265" s="105"/>
      <c r="N265" s="102"/>
      <c r="P265" s="102"/>
      <c r="R265" s="107"/>
      <c r="S265" s="108"/>
      <c r="U265" s="109"/>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row>
    <row r="266" spans="1:52" s="31" customFormat="1">
      <c r="A266" s="83"/>
      <c r="B266" s="84"/>
      <c r="C266" s="90" t="s">
        <v>479</v>
      </c>
      <c r="D266" s="79"/>
      <c r="E266" s="86"/>
      <c r="F266" s="229"/>
      <c r="G266" s="60"/>
      <c r="H266" s="88"/>
      <c r="I266" s="103"/>
      <c r="J266" s="104"/>
      <c r="K266" s="105"/>
      <c r="N266" s="102"/>
      <c r="P266" s="102"/>
      <c r="R266" s="107"/>
      <c r="S266" s="108"/>
      <c r="U266" s="109"/>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row>
    <row r="267" spans="1:52" s="31" customFormat="1">
      <c r="A267" s="83"/>
      <c r="B267" s="84"/>
      <c r="C267" s="93" t="s">
        <v>480</v>
      </c>
      <c r="D267" s="79"/>
      <c r="E267" s="86"/>
      <c r="F267" s="229"/>
      <c r="G267" s="60"/>
      <c r="H267" s="88"/>
      <c r="I267" s="103"/>
      <c r="J267" s="104"/>
      <c r="K267" s="105"/>
      <c r="N267" s="102"/>
      <c r="P267" s="102"/>
      <c r="R267" s="107"/>
      <c r="S267" s="108"/>
      <c r="U267" s="109"/>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row>
    <row r="268" spans="1:52" s="31" customFormat="1" hidden="1">
      <c r="A268" s="83"/>
      <c r="B268" s="84"/>
      <c r="C268" s="94"/>
      <c r="D268" s="79"/>
      <c r="E268" s="86"/>
      <c r="F268" s="229"/>
      <c r="G268" s="60"/>
      <c r="H268" s="88"/>
      <c r="I268" s="103"/>
      <c r="J268" s="104"/>
      <c r="K268" s="105"/>
      <c r="N268" s="102"/>
      <c r="P268" s="102"/>
      <c r="R268" s="107"/>
      <c r="S268" s="108"/>
      <c r="U268" s="109"/>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row>
    <row r="269" spans="1:52" s="31" customFormat="1" ht="25" hidden="1">
      <c r="A269" s="83"/>
      <c r="B269" s="84"/>
      <c r="C269" s="89" t="s">
        <v>23</v>
      </c>
      <c r="D269" s="79"/>
      <c r="E269" s="86"/>
      <c r="F269" s="229"/>
      <c r="G269" s="60"/>
      <c r="H269" s="88"/>
      <c r="I269" s="103"/>
      <c r="J269" s="104"/>
      <c r="K269" s="105"/>
      <c r="N269" s="102"/>
      <c r="P269" s="102"/>
      <c r="R269" s="107"/>
      <c r="S269" s="108"/>
      <c r="U269" s="109"/>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row>
    <row r="270" spans="1:52" s="31" customFormat="1" hidden="1">
      <c r="A270" s="83"/>
      <c r="B270" s="84"/>
      <c r="C270" s="95"/>
      <c r="D270" s="79"/>
      <c r="E270" s="86"/>
      <c r="F270" s="229"/>
      <c r="G270" s="60"/>
      <c r="H270" s="88"/>
      <c r="I270" s="103"/>
      <c r="J270" s="104"/>
      <c r="K270" s="105"/>
      <c r="N270" s="102"/>
      <c r="P270" s="102"/>
      <c r="R270" s="107"/>
      <c r="S270" s="108"/>
      <c r="U270" s="109"/>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row>
    <row r="271" spans="1:52" s="31" customFormat="1" hidden="1">
      <c r="A271" s="83"/>
      <c r="B271" s="84"/>
      <c r="C271" s="95"/>
      <c r="D271" s="79"/>
      <c r="E271" s="86"/>
      <c r="F271" s="229"/>
      <c r="G271" s="60"/>
      <c r="H271" s="88"/>
      <c r="I271" s="103"/>
      <c r="J271" s="104"/>
      <c r="K271" s="105"/>
      <c r="N271" s="102"/>
      <c r="P271" s="102"/>
      <c r="R271" s="107"/>
      <c r="S271" s="108"/>
      <c r="U271" s="109"/>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row>
    <row r="272" spans="1:52" s="31" customFormat="1" ht="50" hidden="1">
      <c r="A272" s="83"/>
      <c r="B272" s="84"/>
      <c r="C272" s="89" t="s">
        <v>456</v>
      </c>
      <c r="D272" s="79"/>
      <c r="E272" s="86"/>
      <c r="F272" s="229"/>
      <c r="G272" s="60"/>
      <c r="H272" s="88"/>
      <c r="I272" s="103"/>
      <c r="J272" s="104"/>
      <c r="K272" s="105"/>
      <c r="N272" s="102"/>
      <c r="P272" s="102"/>
      <c r="R272" s="107"/>
      <c r="S272" s="108"/>
      <c r="U272" s="109"/>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row>
    <row r="273" spans="1:52" s="31" customFormat="1" hidden="1">
      <c r="A273" s="83"/>
      <c r="B273" s="84"/>
      <c r="C273" s="89"/>
      <c r="D273" s="79"/>
      <c r="E273" s="86"/>
      <c r="F273" s="229"/>
      <c r="G273" s="60"/>
      <c r="H273" s="88"/>
      <c r="I273" s="103"/>
      <c r="J273" s="135"/>
      <c r="K273" s="136"/>
      <c r="N273" s="102"/>
      <c r="P273" s="102"/>
      <c r="R273" s="107"/>
      <c r="S273" s="108"/>
      <c r="U273" s="109"/>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row>
    <row r="274" spans="1:52" s="31" customFormat="1" hidden="1">
      <c r="A274" s="83"/>
      <c r="B274" s="84"/>
      <c r="C274" s="89" t="s">
        <v>297</v>
      </c>
      <c r="D274" s="79"/>
      <c r="E274" s="86"/>
      <c r="F274" s="229"/>
      <c r="G274" s="60"/>
      <c r="H274" s="88"/>
      <c r="I274" s="103"/>
      <c r="J274" s="104"/>
      <c r="K274" s="105"/>
      <c r="N274" s="102"/>
      <c r="P274" s="102"/>
      <c r="R274" s="107"/>
      <c r="S274" s="108"/>
      <c r="U274" s="109"/>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row>
    <row r="275" spans="1:52" s="31" customFormat="1" hidden="1">
      <c r="A275" s="83"/>
      <c r="B275" s="84"/>
      <c r="C275" s="89"/>
      <c r="D275" s="79"/>
      <c r="E275" s="86"/>
      <c r="F275" s="229"/>
      <c r="G275" s="60"/>
      <c r="H275" s="88"/>
      <c r="I275" s="103"/>
      <c r="J275" s="104"/>
      <c r="K275" s="105"/>
      <c r="N275" s="102"/>
      <c r="P275" s="102"/>
      <c r="R275" s="107"/>
      <c r="S275" s="108"/>
      <c r="U275" s="109"/>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row>
    <row r="276" spans="1:52" s="31" customFormat="1" ht="25" hidden="1">
      <c r="A276" s="83"/>
      <c r="B276" s="84"/>
      <c r="C276" s="89" t="s">
        <v>298</v>
      </c>
      <c r="D276" s="79"/>
      <c r="E276" s="86"/>
      <c r="F276" s="229"/>
      <c r="G276" s="60"/>
      <c r="H276" s="88"/>
      <c r="I276" s="103"/>
      <c r="J276" s="104"/>
      <c r="K276" s="105"/>
      <c r="N276" s="102"/>
      <c r="P276" s="102"/>
      <c r="R276" s="107"/>
      <c r="S276" s="108"/>
      <c r="U276" s="109"/>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row>
    <row r="277" spans="1:52" s="31" customFormat="1" hidden="1">
      <c r="A277" s="83"/>
      <c r="B277" s="84"/>
      <c r="C277" s="89"/>
      <c r="D277" s="79"/>
      <c r="E277" s="86"/>
      <c r="F277" s="229"/>
      <c r="G277" s="60"/>
      <c r="H277" s="88"/>
      <c r="I277" s="103"/>
      <c r="J277" s="104"/>
      <c r="K277" s="105"/>
      <c r="N277" s="102"/>
      <c r="P277" s="102"/>
      <c r="R277" s="107"/>
      <c r="S277" s="108"/>
      <c r="U277" s="109"/>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row>
    <row r="278" spans="1:52" s="31" customFormat="1" ht="37.5" hidden="1">
      <c r="A278" s="83"/>
      <c r="B278" s="84"/>
      <c r="C278" s="89" t="s">
        <v>299</v>
      </c>
      <c r="D278" s="79"/>
      <c r="E278" s="86"/>
      <c r="F278" s="229"/>
      <c r="G278" s="60"/>
      <c r="H278" s="88"/>
      <c r="I278" s="103"/>
      <c r="J278" s="104"/>
      <c r="K278" s="105"/>
      <c r="N278" s="102"/>
      <c r="P278" s="102"/>
      <c r="R278" s="107"/>
      <c r="S278" s="108"/>
      <c r="U278" s="109"/>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row>
    <row r="279" spans="1:52" s="31" customFormat="1" hidden="1">
      <c r="A279" s="83"/>
      <c r="B279" s="84"/>
      <c r="C279" s="89"/>
      <c r="D279" s="79"/>
      <c r="E279" s="86"/>
      <c r="F279" s="229"/>
      <c r="G279" s="60"/>
      <c r="H279" s="88"/>
      <c r="I279" s="103"/>
      <c r="J279" s="104"/>
      <c r="K279" s="105"/>
      <c r="N279" s="102"/>
      <c r="P279" s="102"/>
      <c r="R279" s="107"/>
      <c r="S279" s="108"/>
      <c r="U279" s="109"/>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row>
    <row r="280" spans="1:52" s="31" customFormat="1" ht="62.5" hidden="1">
      <c r="A280" s="83"/>
      <c r="B280" s="84"/>
      <c r="C280" s="89" t="s">
        <v>300</v>
      </c>
      <c r="D280" s="79"/>
      <c r="E280" s="86"/>
      <c r="F280" s="229"/>
      <c r="G280" s="60"/>
      <c r="H280" s="88"/>
      <c r="I280" s="103"/>
      <c r="J280" s="104"/>
      <c r="K280" s="105"/>
      <c r="N280" s="102"/>
      <c r="P280" s="102"/>
      <c r="R280" s="107"/>
      <c r="S280" s="108"/>
      <c r="U280" s="109"/>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row>
    <row r="281" spans="1:52" s="31" customFormat="1" hidden="1">
      <c r="A281" s="83"/>
      <c r="B281" s="84"/>
      <c r="C281" s="89"/>
      <c r="D281" s="79"/>
      <c r="E281" s="86"/>
      <c r="F281" s="229"/>
      <c r="G281" s="60"/>
      <c r="H281" s="88"/>
      <c r="I281" s="103"/>
      <c r="J281" s="104"/>
      <c r="K281" s="105"/>
      <c r="N281" s="102"/>
      <c r="P281" s="102"/>
      <c r="R281" s="107"/>
      <c r="S281" s="108"/>
      <c r="U281" s="109"/>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row>
    <row r="282" spans="1:52" s="31" customFormat="1" hidden="1">
      <c r="A282" s="83"/>
      <c r="B282" s="84"/>
      <c r="C282" s="96" t="s">
        <v>481</v>
      </c>
      <c r="D282" s="79"/>
      <c r="E282" s="86"/>
      <c r="F282" s="229"/>
      <c r="G282" s="60"/>
      <c r="H282" s="88"/>
      <c r="I282" s="103"/>
      <c r="J282" s="104"/>
      <c r="K282" s="105"/>
      <c r="N282" s="102"/>
      <c r="P282" s="102"/>
      <c r="R282" s="107"/>
      <c r="S282" s="108"/>
      <c r="U282" s="109"/>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row>
    <row r="283" spans="1:52" s="31" customFormat="1" hidden="1">
      <c r="A283" s="83"/>
      <c r="B283" s="84"/>
      <c r="C283" s="89"/>
      <c r="D283" s="79"/>
      <c r="E283" s="86"/>
      <c r="F283" s="229"/>
      <c r="G283" s="60"/>
      <c r="H283" s="88"/>
      <c r="I283" s="103"/>
      <c r="J283" s="104"/>
      <c r="K283" s="105"/>
      <c r="N283" s="102"/>
      <c r="P283" s="102"/>
      <c r="R283" s="107"/>
      <c r="S283" s="108"/>
      <c r="U283" s="109"/>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row>
    <row r="284" spans="1:52" s="31" customFormat="1">
      <c r="A284" s="83"/>
      <c r="B284" s="84"/>
      <c r="C284" s="96" t="s">
        <v>482</v>
      </c>
      <c r="D284" s="79"/>
      <c r="E284" s="86"/>
      <c r="F284" s="229"/>
      <c r="G284" s="60"/>
      <c r="H284" s="88"/>
      <c r="I284" s="103"/>
      <c r="J284" s="104"/>
      <c r="K284" s="105"/>
      <c r="N284" s="102"/>
      <c r="P284" s="102"/>
      <c r="R284" s="107"/>
      <c r="S284" s="108"/>
      <c r="U284" s="109"/>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row>
    <row r="285" spans="1:52" s="31" customFormat="1">
      <c r="A285" s="83"/>
      <c r="B285" s="84"/>
      <c r="C285" s="89"/>
      <c r="D285" s="79"/>
      <c r="E285" s="86"/>
      <c r="F285" s="229"/>
      <c r="G285" s="60"/>
      <c r="H285" s="88"/>
      <c r="I285" s="103"/>
      <c r="J285" s="104"/>
      <c r="K285" s="105"/>
      <c r="N285" s="102"/>
      <c r="P285" s="102"/>
      <c r="R285" s="107"/>
      <c r="S285" s="108"/>
      <c r="U285" s="109"/>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row>
    <row r="286" spans="1:52" s="31" customFormat="1">
      <c r="A286" s="83"/>
      <c r="B286" s="84"/>
      <c r="C286" s="96" t="s">
        <v>483</v>
      </c>
      <c r="D286" s="79"/>
      <c r="E286" s="86"/>
      <c r="F286" s="229"/>
      <c r="G286" s="60"/>
      <c r="H286" s="88"/>
      <c r="I286" s="103"/>
      <c r="J286" s="104"/>
      <c r="K286" s="105"/>
      <c r="N286" s="102"/>
      <c r="P286" s="102"/>
      <c r="R286" s="107"/>
      <c r="S286" s="108"/>
      <c r="U286" s="109"/>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row>
    <row r="287" spans="1:52" s="31" customFormat="1">
      <c r="A287" s="83"/>
      <c r="B287" s="84"/>
      <c r="C287" s="89"/>
      <c r="D287" s="79"/>
      <c r="E287" s="86"/>
      <c r="F287" s="229"/>
      <c r="G287" s="60"/>
      <c r="H287" s="88"/>
      <c r="I287" s="103"/>
      <c r="J287" s="104"/>
      <c r="K287" s="105"/>
      <c r="N287" s="102"/>
      <c r="P287" s="102"/>
      <c r="R287" s="107"/>
      <c r="S287" s="108"/>
      <c r="U287" s="109"/>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row>
    <row r="288" spans="1:52" s="31" customFormat="1">
      <c r="A288" s="83" t="s">
        <v>484</v>
      </c>
      <c r="B288" s="84" t="s">
        <v>303</v>
      </c>
      <c r="C288" s="89" t="s">
        <v>485</v>
      </c>
      <c r="D288" s="79" t="s">
        <v>304</v>
      </c>
      <c r="E288" s="86">
        <v>1</v>
      </c>
      <c r="F288" s="229">
        <v>596.75</v>
      </c>
      <c r="G288" s="98">
        <f>$E288*F288</f>
        <v>596.75</v>
      </c>
      <c r="H288" s="88"/>
      <c r="I288" s="103">
        <f>$F288*H288</f>
        <v>0</v>
      </c>
      <c r="J288" s="104"/>
      <c r="K288" s="105"/>
      <c r="N288" s="102"/>
      <c r="P288" s="102"/>
      <c r="R288" s="107"/>
      <c r="S288" s="108"/>
      <c r="U288" s="109"/>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row>
    <row r="289" spans="1:52" s="31" customFormat="1">
      <c r="A289" s="83"/>
      <c r="B289" s="84"/>
      <c r="C289" s="96" t="s">
        <v>486</v>
      </c>
      <c r="D289" s="79"/>
      <c r="E289" s="86"/>
      <c r="F289" s="229">
        <v>0</v>
      </c>
      <c r="G289" s="60"/>
      <c r="H289" s="88"/>
      <c r="I289" s="103"/>
      <c r="J289" s="104"/>
      <c r="K289" s="105"/>
      <c r="N289" s="102"/>
      <c r="P289" s="102"/>
      <c r="R289" s="107"/>
      <c r="S289" s="108"/>
      <c r="U289" s="109"/>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row>
    <row r="290" spans="1:52" s="31" customFormat="1">
      <c r="A290" s="83"/>
      <c r="B290" s="84"/>
      <c r="C290" s="96"/>
      <c r="D290" s="79"/>
      <c r="E290" s="86"/>
      <c r="F290" s="229">
        <v>0</v>
      </c>
      <c r="G290" s="60"/>
      <c r="H290" s="88"/>
      <c r="I290" s="103"/>
      <c r="J290" s="104"/>
      <c r="K290" s="105"/>
      <c r="N290" s="102"/>
      <c r="P290" s="102"/>
      <c r="R290" s="107"/>
      <c r="S290" s="108"/>
      <c r="U290" s="109"/>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row>
    <row r="291" spans="1:52" s="31" customFormat="1" ht="50">
      <c r="A291" s="83" t="s">
        <v>487</v>
      </c>
      <c r="B291" s="84" t="s">
        <v>303</v>
      </c>
      <c r="C291" s="89" t="s">
        <v>488</v>
      </c>
      <c r="D291" s="79" t="s">
        <v>304</v>
      </c>
      <c r="E291" s="86">
        <v>1</v>
      </c>
      <c r="F291" s="229">
        <v>711.43450000000007</v>
      </c>
      <c r="G291" s="98">
        <f>$E291*F291</f>
        <v>711.43450000000007</v>
      </c>
      <c r="H291" s="88"/>
      <c r="I291" s="103">
        <f>$F291*H291</f>
        <v>0</v>
      </c>
      <c r="J291" s="104"/>
      <c r="K291" s="105"/>
      <c r="N291" s="102"/>
      <c r="P291" s="102"/>
      <c r="R291" s="107"/>
      <c r="S291" s="108"/>
      <c r="U291" s="109"/>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row>
    <row r="292" spans="1:52" s="31" customFormat="1">
      <c r="A292" s="83"/>
      <c r="B292" s="84"/>
      <c r="C292" s="89"/>
      <c r="D292" s="79"/>
      <c r="E292" s="86"/>
      <c r="F292" s="229">
        <v>0</v>
      </c>
      <c r="G292" s="60"/>
      <c r="H292" s="88"/>
      <c r="I292" s="103"/>
      <c r="J292" s="104"/>
      <c r="K292" s="105"/>
      <c r="N292" s="102"/>
      <c r="P292" s="102"/>
      <c r="R292" s="107"/>
      <c r="S292" s="108"/>
      <c r="U292" s="109"/>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row>
    <row r="293" spans="1:52" s="31" customFormat="1" ht="50">
      <c r="A293" s="83" t="s">
        <v>489</v>
      </c>
      <c r="B293" s="84" t="s">
        <v>303</v>
      </c>
      <c r="C293" s="89" t="s">
        <v>490</v>
      </c>
      <c r="D293" s="79" t="s">
        <v>304</v>
      </c>
      <c r="E293" s="86">
        <v>1</v>
      </c>
      <c r="F293" s="229">
        <v>813.75</v>
      </c>
      <c r="G293" s="98">
        <f>$E293*F293</f>
        <v>813.75</v>
      </c>
      <c r="H293" s="88"/>
      <c r="I293" s="103">
        <f>$F293*H293</f>
        <v>0</v>
      </c>
      <c r="J293" s="104"/>
      <c r="K293" s="105"/>
      <c r="N293" s="102"/>
      <c r="P293" s="102"/>
      <c r="R293" s="107"/>
      <c r="S293" s="108"/>
      <c r="U293" s="109"/>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row>
    <row r="294" spans="1:52" s="31" customFormat="1">
      <c r="A294" s="83"/>
      <c r="B294" s="84"/>
      <c r="C294" s="89"/>
      <c r="D294" s="79"/>
      <c r="E294" s="86"/>
      <c r="F294" s="229">
        <v>0</v>
      </c>
      <c r="G294" s="60"/>
      <c r="H294" s="88"/>
      <c r="I294" s="103"/>
      <c r="J294" s="104"/>
      <c r="K294" s="105"/>
      <c r="N294" s="102"/>
      <c r="P294" s="102"/>
      <c r="R294" s="107"/>
      <c r="S294" s="108"/>
      <c r="U294" s="109"/>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row>
    <row r="295" spans="1:52" s="31" customFormat="1" ht="50">
      <c r="A295" s="83" t="s">
        <v>491</v>
      </c>
      <c r="B295" s="84" t="s">
        <v>303</v>
      </c>
      <c r="C295" s="89" t="s">
        <v>492</v>
      </c>
      <c r="D295" s="79" t="s">
        <v>304</v>
      </c>
      <c r="E295" s="86">
        <v>1</v>
      </c>
      <c r="F295" s="229">
        <v>726.94999999999993</v>
      </c>
      <c r="G295" s="98">
        <f>$E295*F295</f>
        <v>726.94999999999993</v>
      </c>
      <c r="H295" s="88"/>
      <c r="I295" s="103">
        <f>$F295*H295</f>
        <v>0</v>
      </c>
      <c r="J295" s="104"/>
      <c r="K295" s="105"/>
      <c r="N295" s="102"/>
      <c r="P295" s="102"/>
      <c r="R295" s="107"/>
      <c r="S295" s="108"/>
      <c r="U295" s="109"/>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row>
    <row r="296" spans="1:52" s="31" customFormat="1">
      <c r="A296" s="83"/>
      <c r="B296" s="84"/>
      <c r="C296" s="89"/>
      <c r="D296" s="79"/>
      <c r="E296" s="86"/>
      <c r="F296" s="229">
        <v>0</v>
      </c>
      <c r="G296" s="60"/>
      <c r="H296" s="88"/>
      <c r="I296" s="103"/>
      <c r="J296" s="104"/>
      <c r="K296" s="105"/>
      <c r="N296" s="102"/>
      <c r="P296" s="102"/>
      <c r="R296" s="107"/>
      <c r="S296" s="108"/>
      <c r="U296" s="109"/>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row>
    <row r="297" spans="1:52" s="31" customFormat="1" ht="50">
      <c r="A297" s="83" t="s">
        <v>493</v>
      </c>
      <c r="B297" s="84" t="s">
        <v>303</v>
      </c>
      <c r="C297" s="89" t="s">
        <v>494</v>
      </c>
      <c r="D297" s="79" t="s">
        <v>304</v>
      </c>
      <c r="E297" s="86">
        <v>1</v>
      </c>
      <c r="F297" s="229">
        <v>735.08749999999998</v>
      </c>
      <c r="G297" s="98">
        <f>$E297*F297</f>
        <v>735.08749999999998</v>
      </c>
      <c r="H297" s="88"/>
      <c r="I297" s="103">
        <f>$F297*H297</f>
        <v>0</v>
      </c>
      <c r="J297" s="106"/>
      <c r="K297" s="105"/>
      <c r="N297" s="102"/>
      <c r="P297" s="102"/>
      <c r="R297" s="107"/>
      <c r="S297" s="108"/>
      <c r="U297" s="109"/>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row>
    <row r="298" spans="1:52" s="31" customFormat="1">
      <c r="A298" s="83"/>
      <c r="B298" s="84"/>
      <c r="C298" s="89"/>
      <c r="D298" s="79"/>
      <c r="E298" s="86"/>
      <c r="F298" s="229">
        <v>0</v>
      </c>
      <c r="G298" s="60"/>
      <c r="H298" s="88"/>
      <c r="I298" s="103"/>
      <c r="J298" s="104"/>
      <c r="K298" s="105"/>
      <c r="N298" s="102"/>
      <c r="P298" s="102"/>
      <c r="R298" s="107"/>
      <c r="S298" s="108"/>
      <c r="U298" s="109"/>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row>
    <row r="299" spans="1:52" s="31" customFormat="1" ht="50">
      <c r="A299" s="83" t="s">
        <v>495</v>
      </c>
      <c r="B299" s="84" t="s">
        <v>303</v>
      </c>
      <c r="C299" s="89" t="s">
        <v>496</v>
      </c>
      <c r="D299" s="79" t="s">
        <v>304</v>
      </c>
      <c r="E299" s="86">
        <v>1</v>
      </c>
      <c r="F299" s="229">
        <v>819.17499999999995</v>
      </c>
      <c r="G299" s="98">
        <f>$E299*F299</f>
        <v>819.17499999999995</v>
      </c>
      <c r="H299" s="88"/>
      <c r="I299" s="103">
        <f>$F299*H299</f>
        <v>0</v>
      </c>
      <c r="J299" s="104"/>
      <c r="K299" s="105"/>
      <c r="N299" s="102"/>
      <c r="P299" s="102"/>
      <c r="R299" s="107"/>
      <c r="S299" s="108"/>
      <c r="U299" s="109"/>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row>
    <row r="300" spans="1:52" s="31" customFormat="1">
      <c r="A300" s="83"/>
      <c r="B300" s="84"/>
      <c r="C300" s="89"/>
      <c r="D300" s="79"/>
      <c r="E300" s="86"/>
      <c r="F300" s="229">
        <v>0</v>
      </c>
      <c r="G300" s="60"/>
      <c r="H300" s="88"/>
      <c r="I300" s="103"/>
      <c r="J300" s="106"/>
      <c r="K300" s="105"/>
      <c r="N300" s="102"/>
      <c r="P300" s="102"/>
      <c r="R300" s="107"/>
      <c r="S300" s="108"/>
      <c r="U300" s="109"/>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row>
    <row r="301" spans="1:52" s="31" customFormat="1" ht="50">
      <c r="A301" s="83" t="s">
        <v>497</v>
      </c>
      <c r="B301" s="84" t="s">
        <v>303</v>
      </c>
      <c r="C301" s="89" t="s">
        <v>498</v>
      </c>
      <c r="D301" s="79" t="s">
        <v>304</v>
      </c>
      <c r="E301" s="86">
        <v>1</v>
      </c>
      <c r="F301" s="229">
        <v>748.65</v>
      </c>
      <c r="G301" s="98">
        <f>$E301*F301</f>
        <v>748.65</v>
      </c>
      <c r="H301" s="88"/>
      <c r="I301" s="103">
        <f>$F301*H301</f>
        <v>0</v>
      </c>
      <c r="J301" s="104"/>
      <c r="K301" s="105"/>
      <c r="N301" s="102"/>
      <c r="P301" s="102"/>
      <c r="R301" s="107"/>
      <c r="S301" s="108"/>
      <c r="U301" s="109"/>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row>
    <row r="302" spans="1:52" s="31" customFormat="1">
      <c r="A302" s="83"/>
      <c r="B302" s="84"/>
      <c r="C302" s="89"/>
      <c r="D302" s="79"/>
      <c r="E302" s="86"/>
      <c r="F302" s="229">
        <v>0</v>
      </c>
      <c r="G302" s="60"/>
      <c r="H302" s="88"/>
      <c r="I302" s="103"/>
      <c r="J302" s="106"/>
      <c r="K302" s="105"/>
      <c r="N302" s="102"/>
      <c r="P302" s="102"/>
      <c r="R302" s="107"/>
      <c r="S302" s="108"/>
      <c r="U302" s="109"/>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row>
    <row r="303" spans="1:52" s="31" customFormat="1" ht="50">
      <c r="A303" s="83" t="s">
        <v>499</v>
      </c>
      <c r="B303" s="84" t="s">
        <v>303</v>
      </c>
      <c r="C303" s="89" t="s">
        <v>500</v>
      </c>
      <c r="D303" s="79" t="s">
        <v>304</v>
      </c>
      <c r="E303" s="86">
        <v>1</v>
      </c>
      <c r="F303" s="229">
        <v>922.25</v>
      </c>
      <c r="G303" s="98">
        <f>$E303*F303</f>
        <v>922.25</v>
      </c>
      <c r="H303" s="88"/>
      <c r="I303" s="103">
        <f>$F303*H303</f>
        <v>0</v>
      </c>
      <c r="J303" s="104"/>
      <c r="K303" s="105"/>
      <c r="N303" s="102"/>
      <c r="P303" s="102"/>
      <c r="R303" s="107"/>
      <c r="S303" s="108"/>
      <c r="U303" s="109"/>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row>
    <row r="304" spans="1:52" s="31" customFormat="1">
      <c r="A304" s="83"/>
      <c r="B304" s="84"/>
      <c r="C304" s="89"/>
      <c r="D304" s="79"/>
      <c r="E304" s="86"/>
      <c r="F304" s="229">
        <v>0</v>
      </c>
      <c r="G304" s="116"/>
      <c r="H304" s="88"/>
      <c r="I304" s="103"/>
      <c r="J304" s="104"/>
      <c r="K304" s="105"/>
      <c r="N304" s="102"/>
      <c r="P304" s="102"/>
      <c r="R304" s="107"/>
      <c r="S304" s="108"/>
      <c r="U304" s="109"/>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row>
    <row r="305" spans="1:52" s="31" customFormat="1" ht="13.5" customHeight="1">
      <c r="A305" s="156"/>
      <c r="C305" s="89"/>
      <c r="D305" s="79"/>
      <c r="E305" s="86"/>
      <c r="F305" s="229">
        <v>0</v>
      </c>
      <c r="G305" s="60"/>
      <c r="H305" s="88"/>
      <c r="I305" s="103"/>
      <c r="J305" s="106"/>
      <c r="K305" s="105"/>
      <c r="M305" s="141"/>
      <c r="N305" s="102"/>
      <c r="P305" s="102"/>
      <c r="R305" s="107"/>
      <c r="S305" s="108"/>
      <c r="U305" s="109"/>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row>
    <row r="306" spans="1:52" s="31" customFormat="1" ht="50">
      <c r="A306" s="83" t="s">
        <v>501</v>
      </c>
      <c r="B306" s="84" t="s">
        <v>303</v>
      </c>
      <c r="C306" s="89" t="s">
        <v>502</v>
      </c>
      <c r="D306" s="79" t="s">
        <v>304</v>
      </c>
      <c r="E306" s="86">
        <v>1</v>
      </c>
      <c r="F306" s="229">
        <v>1030.75</v>
      </c>
      <c r="G306" s="98">
        <f>$E306*F306</f>
        <v>1030.75</v>
      </c>
      <c r="H306" s="88"/>
      <c r="I306" s="103">
        <f>$F306*H306</f>
        <v>0</v>
      </c>
      <c r="J306" s="104"/>
      <c r="K306" s="105"/>
      <c r="L306" s="102"/>
      <c r="M306" s="102"/>
      <c r="N306" s="102"/>
      <c r="P306" s="102"/>
      <c r="R306" s="107"/>
      <c r="S306" s="108"/>
      <c r="U306" s="109"/>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row>
    <row r="307" spans="1:52" s="31" customFormat="1">
      <c r="A307" s="83"/>
      <c r="B307" s="84"/>
      <c r="C307" s="89"/>
      <c r="D307" s="79"/>
      <c r="E307" s="86"/>
      <c r="F307" s="229">
        <v>0</v>
      </c>
      <c r="G307" s="60"/>
      <c r="H307" s="88"/>
      <c r="I307" s="103"/>
      <c r="J307" s="106"/>
      <c r="K307" s="105"/>
      <c r="L307" s="102"/>
      <c r="M307" s="102"/>
      <c r="N307" s="102"/>
      <c r="P307" s="102"/>
      <c r="R307" s="107"/>
      <c r="S307" s="108"/>
      <c r="U307" s="109"/>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row>
    <row r="308" spans="1:52" s="31" customFormat="1">
      <c r="A308" s="83"/>
      <c r="B308" s="84"/>
      <c r="C308" s="96" t="s">
        <v>413</v>
      </c>
      <c r="D308" s="79"/>
      <c r="E308" s="86"/>
      <c r="F308" s="229">
        <v>0</v>
      </c>
      <c r="G308" s="60"/>
      <c r="H308" s="88"/>
      <c r="I308" s="103"/>
      <c r="J308" s="104"/>
      <c r="K308" s="105"/>
      <c r="L308" s="102"/>
      <c r="M308" s="102"/>
      <c r="N308" s="102"/>
      <c r="P308" s="102"/>
      <c r="R308" s="107"/>
      <c r="S308" s="108"/>
      <c r="U308" s="109"/>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row>
    <row r="309" spans="1:52" s="31" customFormat="1">
      <c r="A309" s="83"/>
      <c r="B309" s="84"/>
      <c r="C309" s="89"/>
      <c r="D309" s="79"/>
      <c r="E309" s="86"/>
      <c r="F309" s="229">
        <v>0</v>
      </c>
      <c r="G309" s="60"/>
      <c r="H309" s="88"/>
      <c r="I309" s="103"/>
      <c r="J309" s="106"/>
      <c r="K309" s="105"/>
      <c r="L309" s="102"/>
      <c r="M309" s="102"/>
      <c r="N309" s="102"/>
      <c r="P309" s="102"/>
      <c r="R309" s="107"/>
      <c r="S309" s="108"/>
      <c r="U309" s="109"/>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row>
    <row r="310" spans="1:52" s="31" customFormat="1">
      <c r="A310" s="83" t="s">
        <v>503</v>
      </c>
      <c r="B310" s="84" t="s">
        <v>415</v>
      </c>
      <c r="C310" s="89" t="s">
        <v>416</v>
      </c>
      <c r="D310" s="79" t="s">
        <v>417</v>
      </c>
      <c r="E310" s="86">
        <v>1</v>
      </c>
      <c r="F310" s="229">
        <v>97.465549999999993</v>
      </c>
      <c r="G310" s="98">
        <f>$E310*F310</f>
        <v>97.465549999999993</v>
      </c>
      <c r="H310" s="88"/>
      <c r="I310" s="103">
        <f>$F310*H310</f>
        <v>0</v>
      </c>
      <c r="J310" s="104"/>
      <c r="K310" s="105"/>
      <c r="L310" s="102"/>
      <c r="M310" s="102"/>
      <c r="N310" s="102"/>
      <c r="P310" s="102"/>
      <c r="R310" s="107"/>
      <c r="S310" s="108"/>
      <c r="U310" s="109"/>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row>
    <row r="311" spans="1:52" s="31" customFormat="1" ht="28.75" customHeight="1">
      <c r="A311" s="83"/>
      <c r="B311" s="84"/>
      <c r="C311" s="89"/>
      <c r="D311" s="79"/>
      <c r="E311" s="86"/>
      <c r="F311" s="229">
        <v>0</v>
      </c>
      <c r="G311" s="60"/>
      <c r="H311" s="88"/>
      <c r="I311" s="103"/>
      <c r="J311" s="106"/>
      <c r="K311" s="105"/>
      <c r="L311" s="102"/>
      <c r="M311" s="102"/>
      <c r="N311" s="102"/>
      <c r="P311" s="102"/>
      <c r="R311" s="107"/>
      <c r="S311" s="108"/>
      <c r="U311" s="109"/>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row>
    <row r="312" spans="1:52" s="31" customFormat="1">
      <c r="A312" s="83" t="s">
        <v>504</v>
      </c>
      <c r="B312" s="84" t="s">
        <v>415</v>
      </c>
      <c r="C312" s="89" t="s">
        <v>419</v>
      </c>
      <c r="D312" s="79" t="s">
        <v>417</v>
      </c>
      <c r="E312" s="86">
        <v>1</v>
      </c>
      <c r="F312" s="229">
        <v>71.002399999999994</v>
      </c>
      <c r="G312" s="98">
        <f>$E312*F312</f>
        <v>71.002399999999994</v>
      </c>
      <c r="H312" s="88"/>
      <c r="I312" s="103">
        <f>$F312*H312</f>
        <v>0</v>
      </c>
      <c r="J312" s="104"/>
      <c r="K312" s="105"/>
      <c r="L312" s="102"/>
      <c r="M312" s="102"/>
      <c r="N312" s="102"/>
      <c r="P312" s="102"/>
      <c r="R312" s="107"/>
      <c r="S312" s="108"/>
      <c r="U312" s="109"/>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row>
    <row r="313" spans="1:52" s="31" customFormat="1">
      <c r="A313" s="83"/>
      <c r="B313" s="84"/>
      <c r="C313" s="89"/>
      <c r="D313" s="79"/>
      <c r="E313" s="86"/>
      <c r="F313" s="229">
        <v>0</v>
      </c>
      <c r="G313" s="60"/>
      <c r="H313" s="88"/>
      <c r="I313" s="103"/>
      <c r="J313" s="106"/>
      <c r="K313" s="105"/>
      <c r="L313" s="102"/>
      <c r="M313" s="102"/>
      <c r="N313" s="102"/>
      <c r="P313" s="102"/>
      <c r="R313" s="107"/>
      <c r="S313" s="108"/>
      <c r="U313" s="109"/>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row>
    <row r="314" spans="1:52" s="31" customFormat="1">
      <c r="A314" s="83" t="s">
        <v>505</v>
      </c>
      <c r="B314" s="84" t="s">
        <v>415</v>
      </c>
      <c r="C314" s="89" t="s">
        <v>421</v>
      </c>
      <c r="D314" s="79" t="s">
        <v>417</v>
      </c>
      <c r="E314" s="86">
        <v>1</v>
      </c>
      <c r="F314" s="229">
        <v>33.276949999999999</v>
      </c>
      <c r="G314" s="98">
        <f>$E314*F314</f>
        <v>33.276949999999999</v>
      </c>
      <c r="H314" s="88"/>
      <c r="I314" s="103">
        <f>$F314*H314</f>
        <v>0</v>
      </c>
      <c r="J314" s="104"/>
      <c r="K314" s="105"/>
      <c r="L314" s="102"/>
      <c r="M314" s="102"/>
      <c r="N314" s="102"/>
      <c r="P314" s="102"/>
      <c r="R314" s="107"/>
      <c r="S314" s="108"/>
      <c r="U314" s="109"/>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row>
    <row r="315" spans="1:52" s="31" customFormat="1">
      <c r="A315" s="83"/>
      <c r="B315" s="84"/>
      <c r="C315" s="89"/>
      <c r="D315" s="79"/>
      <c r="E315" s="86"/>
      <c r="F315" s="86"/>
      <c r="G315" s="60"/>
      <c r="H315" s="88"/>
      <c r="I315" s="103"/>
      <c r="J315" s="106"/>
      <c r="K315" s="105"/>
      <c r="L315" s="102"/>
      <c r="M315" s="102"/>
      <c r="N315" s="102"/>
      <c r="P315" s="102"/>
      <c r="R315" s="107"/>
      <c r="S315" s="108"/>
      <c r="U315" s="109"/>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row>
    <row r="316" spans="1:52" s="31" customFormat="1">
      <c r="A316" s="83"/>
      <c r="B316" s="84"/>
      <c r="C316" s="96" t="s">
        <v>422</v>
      </c>
      <c r="D316" s="79"/>
      <c r="E316" s="86"/>
      <c r="F316" s="86"/>
      <c r="G316" s="60"/>
      <c r="H316" s="88"/>
      <c r="I316" s="103"/>
      <c r="J316" s="104"/>
      <c r="K316" s="105"/>
      <c r="L316" s="102"/>
      <c r="M316" s="102"/>
      <c r="N316" s="102"/>
      <c r="P316" s="102"/>
      <c r="R316" s="107"/>
      <c r="S316" s="108"/>
      <c r="U316" s="109"/>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row>
    <row r="317" spans="1:52" s="31" customFormat="1">
      <c r="A317" s="83"/>
      <c r="B317" s="84"/>
      <c r="C317" s="95"/>
      <c r="D317" s="79"/>
      <c r="E317" s="86"/>
      <c r="F317" s="86"/>
      <c r="G317" s="60"/>
      <c r="H317" s="88"/>
      <c r="I317" s="103"/>
      <c r="J317" s="104"/>
      <c r="K317" s="105"/>
      <c r="L317" s="102"/>
      <c r="M317" s="102"/>
      <c r="N317" s="102"/>
      <c r="P317" s="102"/>
      <c r="R317" s="107"/>
      <c r="S317" s="108"/>
      <c r="U317" s="109"/>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row>
    <row r="318" spans="1:52" s="31" customFormat="1">
      <c r="A318" s="140" t="s">
        <v>506</v>
      </c>
      <c r="B318" s="111" t="s">
        <v>424</v>
      </c>
      <c r="C318" s="112" t="s">
        <v>451</v>
      </c>
      <c r="D318" s="79" t="s">
        <v>43</v>
      </c>
      <c r="E318" s="86">
        <v>1</v>
      </c>
      <c r="F318" s="97">
        <v>20000</v>
      </c>
      <c r="G318" s="98">
        <f>$E318*F318</f>
        <v>20000</v>
      </c>
      <c r="H318" s="88"/>
      <c r="I318" s="103">
        <f>H318</f>
        <v>0</v>
      </c>
      <c r="J318" s="104"/>
      <c r="K318" s="105"/>
      <c r="L318" s="102"/>
      <c r="M318" s="102"/>
      <c r="N318" s="102"/>
      <c r="P318" s="102"/>
      <c r="R318" s="107"/>
      <c r="S318" s="108"/>
      <c r="U318" s="109"/>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row>
    <row r="319" spans="1:52" s="31" customFormat="1">
      <c r="A319" s="83"/>
      <c r="B319" s="84"/>
      <c r="C319" s="95"/>
      <c r="D319" s="79"/>
      <c r="E319" s="86"/>
      <c r="F319" s="86"/>
      <c r="G319" s="60"/>
      <c r="H319" s="88"/>
      <c r="I319" s="103"/>
      <c r="J319" s="106"/>
      <c r="K319" s="105"/>
      <c r="L319" s="102"/>
      <c r="M319" s="102"/>
      <c r="N319" s="102"/>
      <c r="P319" s="102"/>
      <c r="R319" s="107"/>
      <c r="S319" s="108"/>
      <c r="U319" s="109"/>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row>
    <row r="320" spans="1:52" s="31" customFormat="1">
      <c r="A320" s="83" t="s">
        <v>507</v>
      </c>
      <c r="B320" s="84" t="s">
        <v>424</v>
      </c>
      <c r="C320" s="89" t="s">
        <v>427</v>
      </c>
      <c r="D320" s="79" t="s">
        <v>428</v>
      </c>
      <c r="E320" s="113">
        <v>0</v>
      </c>
      <c r="F320" s="114">
        <v>0.12</v>
      </c>
      <c r="G320" s="98">
        <f>F320*G318</f>
        <v>2400</v>
      </c>
      <c r="H320" s="115"/>
      <c r="I320" s="103">
        <f>$F320*H320</f>
        <v>0</v>
      </c>
      <c r="J320" s="104"/>
      <c r="K320" s="105"/>
      <c r="L320" s="102"/>
      <c r="M320" s="102"/>
      <c r="N320" s="102"/>
      <c r="P320" s="102"/>
      <c r="R320" s="107"/>
      <c r="S320" s="108"/>
      <c r="U320" s="109"/>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row>
    <row r="321" spans="1:52" s="31" customFormat="1">
      <c r="A321" s="83"/>
      <c r="B321" s="84"/>
      <c r="C321" s="89"/>
      <c r="D321" s="79"/>
      <c r="E321" s="113"/>
      <c r="F321" s="114"/>
      <c r="G321" s="116"/>
      <c r="H321" s="115"/>
      <c r="I321" s="103"/>
      <c r="J321" s="104"/>
      <c r="K321" s="105"/>
      <c r="L321" s="102"/>
      <c r="M321" s="102"/>
      <c r="N321" s="102"/>
      <c r="P321" s="102"/>
      <c r="R321" s="107"/>
      <c r="S321" s="108"/>
      <c r="U321" s="109"/>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row>
    <row r="322" spans="1:52" s="31" customFormat="1">
      <c r="A322" s="83"/>
      <c r="B322" s="84"/>
      <c r="C322" s="151"/>
      <c r="D322" s="79"/>
      <c r="E322" s="113"/>
      <c r="F322" s="114"/>
      <c r="G322" s="116"/>
      <c r="H322" s="115"/>
      <c r="I322" s="103"/>
      <c r="J322" s="104"/>
      <c r="K322" s="105"/>
      <c r="L322" s="102"/>
      <c r="M322" s="102"/>
      <c r="N322" s="102"/>
      <c r="P322" s="102"/>
      <c r="R322" s="107"/>
      <c r="S322" s="108"/>
      <c r="U322" s="109"/>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row>
    <row r="323" spans="1:52" s="31" customFormat="1">
      <c r="A323" s="83"/>
      <c r="B323" s="84"/>
      <c r="C323" s="89"/>
      <c r="D323" s="79"/>
      <c r="E323" s="113"/>
      <c r="F323" s="114"/>
      <c r="G323" s="116"/>
      <c r="H323" s="115"/>
      <c r="I323" s="103"/>
      <c r="J323" s="104"/>
      <c r="K323" s="105"/>
      <c r="L323" s="102"/>
      <c r="M323" s="102"/>
      <c r="N323" s="102"/>
      <c r="P323" s="102"/>
      <c r="R323" s="107"/>
      <c r="S323" s="108"/>
      <c r="U323" s="109"/>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row>
    <row r="324" spans="1:52" s="58" customFormat="1">
      <c r="A324" s="183"/>
      <c r="B324" s="183"/>
      <c r="C324" s="63"/>
      <c r="D324" s="421"/>
      <c r="E324" s="173"/>
      <c r="F324" s="63"/>
      <c r="G324" s="173"/>
      <c r="H324" s="174"/>
      <c r="I324" s="174"/>
      <c r="J324" s="57"/>
      <c r="K324" s="175"/>
      <c r="L324" s="161"/>
      <c r="M324" s="176"/>
      <c r="N324" s="177"/>
      <c r="O324" s="57"/>
      <c r="P324" s="57"/>
      <c r="Q324" s="57"/>
      <c r="R324" s="57"/>
      <c r="S324" s="57"/>
      <c r="T324" s="57"/>
      <c r="U324" s="57"/>
      <c r="V324" s="57"/>
      <c r="W324" s="57"/>
      <c r="X324" s="109"/>
      <c r="Y324" s="31"/>
      <c r="Z324" s="31"/>
      <c r="AA324" s="194"/>
      <c r="AB324" s="194"/>
      <c r="AC324" s="194"/>
      <c r="AD324" s="194"/>
      <c r="AE324" s="194"/>
      <c r="AF324" s="194"/>
      <c r="AG324" s="194"/>
      <c r="AH324" s="194"/>
      <c r="AI324" s="194"/>
      <c r="AJ324" s="194"/>
      <c r="AK324" s="194"/>
      <c r="AL324" s="194"/>
      <c r="AM324" s="194"/>
      <c r="AN324" s="194"/>
      <c r="AO324" s="194"/>
      <c r="AP324" s="194"/>
      <c r="AQ324" s="194"/>
      <c r="AR324" s="194"/>
      <c r="AS324" s="194"/>
      <c r="AT324" s="194"/>
      <c r="AU324" s="194"/>
      <c r="AV324" s="194"/>
      <c r="AW324" s="194"/>
      <c r="AX324" s="194"/>
      <c r="AY324" s="194"/>
      <c r="AZ324" s="194"/>
    </row>
    <row r="325" spans="1:52" s="31" customFormat="1">
      <c r="A325" s="84"/>
      <c r="B325" s="111"/>
      <c r="C325" s="89"/>
      <c r="D325" s="79"/>
      <c r="E325" s="113"/>
      <c r="F325" s="114" t="s">
        <v>428</v>
      </c>
      <c r="G325" s="116"/>
      <c r="H325" s="115"/>
      <c r="I325" s="103"/>
      <c r="J325" s="104"/>
      <c r="K325" s="105"/>
      <c r="M325" s="141"/>
      <c r="N325" s="102"/>
      <c r="P325" s="102"/>
      <c r="R325" s="107"/>
      <c r="S325" s="108"/>
      <c r="U325" s="109"/>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row>
    <row r="326" spans="1:52" s="31" customFormat="1">
      <c r="A326" s="84"/>
      <c r="B326" s="111"/>
      <c r="C326" s="89" t="s">
        <v>508</v>
      </c>
      <c r="D326" s="184" t="s">
        <v>428</v>
      </c>
      <c r="E326" s="113"/>
      <c r="F326" s="114">
        <v>0.12</v>
      </c>
      <c r="G326" s="116"/>
      <c r="H326" s="179"/>
      <c r="I326" s="103">
        <f>+H326*F326</f>
        <v>0</v>
      </c>
      <c r="J326" s="106"/>
      <c r="K326" s="105"/>
      <c r="L326" s="141"/>
      <c r="M326" s="106"/>
      <c r="N326" s="102"/>
      <c r="P326" s="102"/>
      <c r="R326" s="107"/>
      <c r="S326" s="108"/>
      <c r="U326" s="109"/>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row>
    <row r="327" spans="1:52" s="31" customFormat="1">
      <c r="A327" s="84"/>
      <c r="B327" s="111"/>
      <c r="C327" s="89"/>
      <c r="D327" s="79"/>
      <c r="E327" s="113"/>
      <c r="F327" s="114"/>
      <c r="G327" s="116"/>
      <c r="H327" s="115"/>
      <c r="I327" s="103"/>
      <c r="J327" s="104"/>
      <c r="K327" s="105"/>
      <c r="M327" s="141"/>
      <c r="N327" s="102"/>
      <c r="P327" s="102"/>
      <c r="R327" s="107"/>
      <c r="S327" s="108"/>
      <c r="U327" s="109"/>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row>
    <row r="328" spans="1:52" s="31" customFormat="1">
      <c r="A328" s="84"/>
      <c r="B328" s="111"/>
      <c r="C328" s="89"/>
      <c r="D328" s="79"/>
      <c r="E328" s="113"/>
      <c r="F328" s="114"/>
      <c r="G328" s="116"/>
      <c r="H328" s="115"/>
      <c r="I328" s="103"/>
      <c r="J328" s="133"/>
      <c r="K328" s="105"/>
      <c r="L328" s="104"/>
      <c r="M328" s="106"/>
      <c r="N328" s="102"/>
      <c r="P328" s="102"/>
      <c r="R328" s="107"/>
      <c r="S328" s="108"/>
      <c r="U328" s="109"/>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row>
    <row r="329" spans="1:52" s="31" customFormat="1">
      <c r="A329" s="146"/>
      <c r="B329" s="146"/>
      <c r="C329" s="125" t="s">
        <v>509</v>
      </c>
      <c r="D329" s="124"/>
      <c r="E329" s="124"/>
      <c r="F329" s="148"/>
      <c r="G329" s="149">
        <f>SUM(G273:G328)</f>
        <v>29706.5419</v>
      </c>
      <c r="H329" s="150"/>
      <c r="I329" s="157">
        <f>SUM(I273:I327)</f>
        <v>0</v>
      </c>
      <c r="J329" s="133"/>
      <c r="K329" s="105"/>
      <c r="L329" s="192"/>
      <c r="M329" s="192"/>
      <c r="N329" s="102"/>
      <c r="P329" s="102"/>
      <c r="R329" s="107"/>
      <c r="S329" s="108"/>
      <c r="U329" s="109"/>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row>
    <row r="330" spans="1:52" s="31" customFormat="1">
      <c r="A330" s="185"/>
      <c r="B330" s="186"/>
      <c r="C330" s="187"/>
      <c r="D330" s="188"/>
      <c r="E330" s="188"/>
      <c r="F330" s="229"/>
      <c r="G330" s="189"/>
      <c r="H330" s="190"/>
      <c r="I330" s="103"/>
      <c r="J330" s="133"/>
      <c r="K330" s="105"/>
      <c r="N330" s="102"/>
      <c r="P330" s="102"/>
      <c r="R330" s="107"/>
      <c r="S330" s="108"/>
      <c r="U330" s="109"/>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row>
    <row r="331" spans="1:52" s="31" customFormat="1">
      <c r="A331" s="130"/>
      <c r="B331" s="111"/>
      <c r="C331" s="90" t="s">
        <v>510</v>
      </c>
      <c r="D331" s="79"/>
      <c r="E331" s="86"/>
      <c r="F331" s="214"/>
      <c r="G331" s="60"/>
      <c r="H331" s="88"/>
      <c r="I331" s="103"/>
      <c r="J331" s="133"/>
      <c r="K331" s="105"/>
      <c r="N331" s="102"/>
      <c r="P331" s="102"/>
      <c r="R331" s="107"/>
      <c r="S331" s="108"/>
      <c r="U331" s="109"/>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row>
    <row r="332" spans="1:52" s="31" customFormat="1">
      <c r="A332" s="83"/>
      <c r="B332" s="84"/>
      <c r="C332" s="93" t="s">
        <v>511</v>
      </c>
      <c r="D332" s="79"/>
      <c r="E332" s="86"/>
      <c r="F332" s="214"/>
      <c r="G332" s="60"/>
      <c r="H332" s="88"/>
      <c r="I332" s="103"/>
      <c r="J332" s="133"/>
      <c r="K332" s="105"/>
      <c r="N332" s="102"/>
      <c r="P332" s="102"/>
      <c r="R332" s="107"/>
      <c r="S332" s="108"/>
      <c r="U332" s="109"/>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row>
    <row r="333" spans="1:52" s="31" customFormat="1">
      <c r="A333" s="83"/>
      <c r="B333" s="111"/>
      <c r="C333" s="191"/>
      <c r="D333" s="79"/>
      <c r="E333" s="86"/>
      <c r="F333" s="214"/>
      <c r="G333" s="60"/>
      <c r="H333" s="88"/>
      <c r="I333" s="103"/>
      <c r="J333" s="133"/>
      <c r="K333" s="105"/>
      <c r="N333" s="102"/>
      <c r="P333" s="102"/>
      <c r="R333" s="107"/>
      <c r="S333" s="108"/>
      <c r="U333" s="109"/>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row>
    <row r="334" spans="1:52" s="31" customFormat="1" ht="25">
      <c r="A334" s="83"/>
      <c r="B334" s="111"/>
      <c r="C334" s="112" t="s">
        <v>23</v>
      </c>
      <c r="D334" s="79"/>
      <c r="E334" s="86"/>
      <c r="F334" s="214"/>
      <c r="G334" s="60"/>
      <c r="H334" s="88"/>
      <c r="I334" s="103"/>
      <c r="J334" s="133"/>
      <c r="K334" s="105"/>
      <c r="N334" s="102"/>
      <c r="P334" s="102"/>
      <c r="R334" s="107"/>
      <c r="S334" s="108"/>
      <c r="U334" s="109"/>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row>
    <row r="335" spans="1:52" s="31" customFormat="1">
      <c r="A335" s="83"/>
      <c r="B335" s="111"/>
      <c r="C335" s="131"/>
      <c r="D335" s="79"/>
      <c r="E335" s="86"/>
      <c r="F335" s="214"/>
      <c r="G335" s="60"/>
      <c r="H335" s="88"/>
      <c r="I335" s="103"/>
      <c r="J335" s="135"/>
      <c r="K335" s="136"/>
      <c r="N335" s="102"/>
      <c r="P335" s="102"/>
      <c r="R335" s="107"/>
      <c r="S335" s="108"/>
      <c r="U335" s="109"/>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row>
    <row r="336" spans="1:52" s="31" customFormat="1" ht="50">
      <c r="A336" s="83"/>
      <c r="B336" s="111"/>
      <c r="C336" s="112" t="s">
        <v>456</v>
      </c>
      <c r="D336" s="79"/>
      <c r="E336" s="86"/>
      <c r="F336" s="214"/>
      <c r="G336" s="60"/>
      <c r="H336" s="88"/>
      <c r="I336" s="103"/>
      <c r="J336" s="135"/>
      <c r="K336" s="136"/>
      <c r="N336" s="102"/>
      <c r="P336" s="102"/>
      <c r="R336" s="107"/>
      <c r="S336" s="108"/>
      <c r="U336" s="109"/>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row>
    <row r="337" spans="1:52" s="31" customFormat="1">
      <c r="A337" s="83"/>
      <c r="B337" s="111"/>
      <c r="C337" s="112"/>
      <c r="D337" s="79"/>
      <c r="E337" s="86"/>
      <c r="F337" s="214"/>
      <c r="G337" s="60"/>
      <c r="H337" s="88"/>
      <c r="I337" s="103"/>
      <c r="J337" s="104"/>
      <c r="K337" s="105"/>
      <c r="N337" s="102"/>
      <c r="P337" s="102"/>
      <c r="R337" s="107"/>
      <c r="S337" s="108"/>
      <c r="U337" s="109"/>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row>
    <row r="338" spans="1:52" s="31" customFormat="1">
      <c r="A338" s="83"/>
      <c r="B338" s="111"/>
      <c r="C338" s="112" t="s">
        <v>512</v>
      </c>
      <c r="D338" s="79"/>
      <c r="E338" s="86"/>
      <c r="F338" s="214"/>
      <c r="G338" s="60"/>
      <c r="H338" s="88"/>
      <c r="I338" s="103"/>
      <c r="J338" s="104"/>
      <c r="K338" s="105"/>
      <c r="N338" s="102"/>
      <c r="P338" s="102"/>
      <c r="R338" s="107"/>
      <c r="S338" s="108"/>
      <c r="U338" s="109"/>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row>
    <row r="339" spans="1:52" s="31" customFormat="1">
      <c r="A339" s="83"/>
      <c r="B339" s="111"/>
      <c r="C339" s="112"/>
      <c r="D339" s="79"/>
      <c r="E339" s="86"/>
      <c r="F339" s="214"/>
      <c r="G339" s="60"/>
      <c r="H339" s="88"/>
      <c r="I339" s="103"/>
      <c r="J339" s="104"/>
      <c r="K339" s="105"/>
      <c r="N339" s="102"/>
      <c r="P339" s="102"/>
      <c r="R339" s="107"/>
      <c r="S339" s="108"/>
      <c r="U339" s="109"/>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row>
    <row r="340" spans="1:52" s="31" customFormat="1" ht="25">
      <c r="A340" s="83"/>
      <c r="B340" s="111"/>
      <c r="C340" s="112" t="s">
        <v>513</v>
      </c>
      <c r="D340" s="79"/>
      <c r="E340" s="86"/>
      <c r="F340" s="214"/>
      <c r="G340" s="60"/>
      <c r="H340" s="88"/>
      <c r="I340" s="103"/>
      <c r="J340" s="104"/>
      <c r="K340" s="105"/>
      <c r="N340" s="102"/>
      <c r="P340" s="102"/>
      <c r="R340" s="107"/>
      <c r="S340" s="108"/>
      <c r="U340" s="109"/>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row>
    <row r="341" spans="1:52" s="31" customFormat="1" ht="25">
      <c r="A341" s="83"/>
      <c r="B341" s="111"/>
      <c r="C341" s="112" t="s">
        <v>514</v>
      </c>
      <c r="D341" s="79"/>
      <c r="E341" s="86"/>
      <c r="F341" s="214"/>
      <c r="G341" s="60"/>
      <c r="H341" s="88"/>
      <c r="I341" s="103"/>
      <c r="J341" s="104"/>
      <c r="K341" s="105"/>
      <c r="N341" s="102"/>
      <c r="P341" s="102"/>
      <c r="R341" s="107"/>
      <c r="S341" s="108"/>
      <c r="U341" s="109"/>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row>
    <row r="342" spans="1:52" s="31" customFormat="1">
      <c r="A342" s="83"/>
      <c r="B342" s="111"/>
      <c r="C342" s="112"/>
      <c r="D342" s="79"/>
      <c r="E342" s="86"/>
      <c r="F342" s="214"/>
      <c r="G342" s="60"/>
      <c r="H342" s="88"/>
      <c r="I342" s="103"/>
      <c r="J342" s="104"/>
      <c r="K342" s="105"/>
      <c r="N342" s="102"/>
      <c r="P342" s="102"/>
      <c r="R342" s="107"/>
      <c r="S342" s="108"/>
      <c r="U342" s="109"/>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row>
    <row r="343" spans="1:52" s="31" customFormat="1">
      <c r="A343" s="83"/>
      <c r="B343" s="111"/>
      <c r="C343" s="112" t="s">
        <v>515</v>
      </c>
      <c r="D343" s="79"/>
      <c r="E343" s="86"/>
      <c r="F343" s="214"/>
      <c r="G343" s="60"/>
      <c r="H343" s="88"/>
      <c r="I343" s="103"/>
      <c r="J343" s="104"/>
      <c r="K343" s="105"/>
      <c r="N343" s="102"/>
      <c r="P343" s="102"/>
      <c r="R343" s="107"/>
      <c r="S343" s="108"/>
      <c r="U343" s="109"/>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row>
    <row r="344" spans="1:52" s="31" customFormat="1">
      <c r="A344" s="83"/>
      <c r="B344" s="84"/>
      <c r="C344" s="89"/>
      <c r="D344" s="79"/>
      <c r="E344" s="86"/>
      <c r="F344" s="214"/>
      <c r="G344" s="60"/>
      <c r="H344" s="88"/>
      <c r="I344" s="103"/>
      <c r="J344" s="104"/>
      <c r="K344" s="105"/>
      <c r="N344" s="102"/>
      <c r="P344" s="102"/>
      <c r="R344" s="107"/>
      <c r="S344" s="108"/>
      <c r="U344" s="109"/>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row>
    <row r="345" spans="1:52" s="31" customFormat="1">
      <c r="A345" s="83"/>
      <c r="B345" s="84"/>
      <c r="C345" s="89" t="s">
        <v>516</v>
      </c>
      <c r="D345" s="79"/>
      <c r="E345" s="86"/>
      <c r="F345" s="214"/>
      <c r="G345" s="60"/>
      <c r="H345" s="88"/>
      <c r="I345" s="103"/>
      <c r="J345" s="104"/>
      <c r="K345" s="105"/>
      <c r="N345" s="102"/>
      <c r="P345" s="102"/>
      <c r="R345" s="107"/>
      <c r="S345" s="108"/>
      <c r="U345" s="109"/>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row>
    <row r="346" spans="1:52" s="31" customFormat="1">
      <c r="A346" s="83"/>
      <c r="B346" s="84"/>
      <c r="C346" s="89"/>
      <c r="D346" s="79"/>
      <c r="E346" s="86"/>
      <c r="F346" s="214"/>
      <c r="G346" s="60"/>
      <c r="H346" s="88"/>
      <c r="I346" s="103"/>
      <c r="J346" s="104"/>
      <c r="K346" s="105"/>
      <c r="N346" s="102"/>
      <c r="P346" s="102"/>
      <c r="R346" s="107"/>
      <c r="S346" s="108"/>
      <c r="U346" s="109"/>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row>
    <row r="347" spans="1:52" s="31" customFormat="1">
      <c r="A347" s="83"/>
      <c r="B347" s="84"/>
      <c r="C347" s="89" t="s">
        <v>517</v>
      </c>
      <c r="D347" s="79"/>
      <c r="E347" s="86"/>
      <c r="F347" s="214"/>
      <c r="G347" s="60"/>
      <c r="H347" s="88"/>
      <c r="I347" s="103"/>
      <c r="J347" s="104"/>
      <c r="K347" s="105"/>
      <c r="N347" s="102"/>
      <c r="P347" s="102"/>
      <c r="R347" s="107"/>
      <c r="S347" s="108"/>
      <c r="U347" s="109"/>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row>
    <row r="348" spans="1:52" s="31" customFormat="1" ht="25">
      <c r="A348" s="83"/>
      <c r="B348" s="84"/>
      <c r="C348" s="89" t="s">
        <v>518</v>
      </c>
      <c r="D348" s="79"/>
      <c r="E348" s="86"/>
      <c r="F348" s="214"/>
      <c r="G348" s="60"/>
      <c r="H348" s="88"/>
      <c r="I348" s="103"/>
      <c r="J348" s="104"/>
      <c r="K348" s="105"/>
      <c r="N348" s="102"/>
      <c r="P348" s="102"/>
      <c r="R348" s="107"/>
      <c r="S348" s="108"/>
      <c r="U348" s="109"/>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row>
    <row r="349" spans="1:52" s="31" customFormat="1">
      <c r="A349" s="83"/>
      <c r="B349" s="84"/>
      <c r="C349" s="89"/>
      <c r="D349" s="79"/>
      <c r="E349" s="86"/>
      <c r="F349" s="214"/>
      <c r="G349" s="60"/>
      <c r="H349" s="88"/>
      <c r="I349" s="103"/>
      <c r="J349" s="104"/>
      <c r="K349" s="105"/>
      <c r="N349" s="102"/>
      <c r="P349" s="102"/>
      <c r="R349" s="107"/>
      <c r="S349" s="108"/>
      <c r="U349" s="109"/>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row>
    <row r="350" spans="1:52" s="31" customFormat="1">
      <c r="A350" s="83"/>
      <c r="B350" s="84"/>
      <c r="C350" s="89" t="s">
        <v>519</v>
      </c>
      <c r="D350" s="79"/>
      <c r="E350" s="86"/>
      <c r="F350" s="214"/>
      <c r="G350" s="60"/>
      <c r="H350" s="88"/>
      <c r="I350" s="103"/>
      <c r="J350" s="104"/>
      <c r="K350" s="105"/>
      <c r="N350" s="102"/>
      <c r="P350" s="102"/>
      <c r="R350" s="107"/>
      <c r="S350" s="108"/>
      <c r="U350" s="109"/>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row>
    <row r="351" spans="1:52" s="31" customFormat="1">
      <c r="A351" s="83"/>
      <c r="B351" s="84"/>
      <c r="C351" s="89" t="s">
        <v>520</v>
      </c>
      <c r="D351" s="79"/>
      <c r="E351" s="86"/>
      <c r="F351" s="214"/>
      <c r="G351" s="60"/>
      <c r="H351" s="88"/>
      <c r="I351" s="103"/>
      <c r="J351" s="104"/>
      <c r="K351" s="105"/>
      <c r="N351" s="102"/>
      <c r="P351" s="102"/>
      <c r="R351" s="107"/>
      <c r="S351" s="108"/>
      <c r="U351" s="109"/>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row>
    <row r="352" spans="1:52" s="31" customFormat="1">
      <c r="A352" s="83"/>
      <c r="B352" s="84"/>
      <c r="C352" s="89"/>
      <c r="D352" s="79"/>
      <c r="E352" s="86"/>
      <c r="F352" s="214"/>
      <c r="G352" s="60"/>
      <c r="H352" s="88"/>
      <c r="I352" s="103"/>
      <c r="J352" s="104"/>
      <c r="K352" s="105"/>
      <c r="N352" s="102"/>
      <c r="P352" s="102"/>
      <c r="R352" s="107"/>
      <c r="S352" s="108"/>
      <c r="U352" s="109"/>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row>
    <row r="353" spans="1:52" s="31" customFormat="1">
      <c r="A353" s="83"/>
      <c r="B353" s="84"/>
      <c r="C353" s="89" t="s">
        <v>297</v>
      </c>
      <c r="D353" s="79"/>
      <c r="E353" s="86"/>
      <c r="F353" s="214"/>
      <c r="G353" s="60"/>
      <c r="H353" s="88"/>
      <c r="I353" s="103"/>
      <c r="J353" s="104"/>
      <c r="K353" s="105"/>
      <c r="N353" s="102"/>
      <c r="P353" s="102"/>
      <c r="R353" s="107"/>
      <c r="S353" s="108"/>
      <c r="U353" s="109"/>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row>
    <row r="354" spans="1:52" s="31" customFormat="1" ht="25">
      <c r="A354" s="83"/>
      <c r="B354" s="84"/>
      <c r="C354" s="89" t="s">
        <v>298</v>
      </c>
      <c r="D354" s="79"/>
      <c r="E354" s="86"/>
      <c r="F354" s="214"/>
      <c r="G354" s="60"/>
      <c r="H354" s="88"/>
      <c r="I354" s="103"/>
      <c r="J354" s="104"/>
      <c r="K354" s="105"/>
      <c r="N354" s="102"/>
      <c r="P354" s="102"/>
      <c r="R354" s="107"/>
      <c r="S354" s="108"/>
      <c r="U354" s="109"/>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row>
    <row r="355" spans="1:52" s="31" customFormat="1">
      <c r="A355" s="83"/>
      <c r="B355" s="84"/>
      <c r="C355" s="89"/>
      <c r="D355" s="79"/>
      <c r="E355" s="86"/>
      <c r="F355" s="214"/>
      <c r="G355" s="60"/>
      <c r="H355" s="88"/>
      <c r="I355" s="103"/>
      <c r="J355" s="104"/>
      <c r="K355" s="105"/>
      <c r="N355" s="102"/>
      <c r="P355" s="102"/>
      <c r="R355" s="107"/>
      <c r="S355" s="108"/>
      <c r="U355" s="109"/>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row>
    <row r="356" spans="1:52" s="31" customFormat="1" ht="37.5">
      <c r="A356" s="83"/>
      <c r="B356" s="84"/>
      <c r="C356" s="89" t="s">
        <v>299</v>
      </c>
      <c r="D356" s="79"/>
      <c r="E356" s="86"/>
      <c r="F356" s="214"/>
      <c r="G356" s="60"/>
      <c r="H356" s="88"/>
      <c r="I356" s="103"/>
      <c r="J356" s="104"/>
      <c r="K356" s="105"/>
      <c r="N356" s="102"/>
      <c r="P356" s="102"/>
      <c r="R356" s="107"/>
      <c r="S356" s="108"/>
      <c r="U356" s="109"/>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row>
    <row r="357" spans="1:52" s="31" customFormat="1">
      <c r="A357" s="83"/>
      <c r="B357" s="84"/>
      <c r="C357" s="89"/>
      <c r="D357" s="79"/>
      <c r="E357" s="86"/>
      <c r="F357" s="214"/>
      <c r="G357" s="60"/>
      <c r="H357" s="88"/>
      <c r="I357" s="103"/>
      <c r="J357" s="104"/>
      <c r="K357" s="105"/>
      <c r="N357" s="102"/>
      <c r="P357" s="102"/>
      <c r="R357" s="107"/>
      <c r="S357" s="108"/>
      <c r="U357" s="109"/>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row>
    <row r="358" spans="1:52" s="31" customFormat="1" ht="62.5">
      <c r="A358" s="83"/>
      <c r="B358" s="84"/>
      <c r="C358" s="89" t="s">
        <v>300</v>
      </c>
      <c r="D358" s="79"/>
      <c r="E358" s="86"/>
      <c r="F358" s="214"/>
      <c r="G358" s="60"/>
      <c r="H358" s="88"/>
      <c r="I358" s="103"/>
      <c r="J358" s="104"/>
      <c r="K358" s="105"/>
      <c r="N358" s="102"/>
      <c r="P358" s="102"/>
      <c r="R358" s="107"/>
      <c r="S358" s="108"/>
      <c r="U358" s="109"/>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row>
    <row r="359" spans="1:52" s="31" customFormat="1">
      <c r="A359" s="83"/>
      <c r="B359" s="84"/>
      <c r="C359" s="89"/>
      <c r="D359" s="79"/>
      <c r="E359" s="86"/>
      <c r="F359" s="214"/>
      <c r="G359" s="60"/>
      <c r="H359" s="88"/>
      <c r="I359" s="103"/>
      <c r="J359" s="104"/>
      <c r="K359" s="105"/>
      <c r="N359" s="102"/>
      <c r="P359" s="102"/>
      <c r="R359" s="107"/>
      <c r="S359" s="108"/>
      <c r="U359" s="109"/>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row>
    <row r="360" spans="1:52" s="31" customFormat="1">
      <c r="A360" s="83"/>
      <c r="B360" s="84"/>
      <c r="C360" s="96" t="s">
        <v>521</v>
      </c>
      <c r="D360" s="79"/>
      <c r="E360" s="86"/>
      <c r="F360" s="214"/>
      <c r="G360" s="60"/>
      <c r="H360" s="88"/>
      <c r="I360" s="103"/>
      <c r="J360" s="104"/>
      <c r="K360" s="105"/>
      <c r="N360" s="102"/>
      <c r="P360" s="102"/>
      <c r="R360" s="107"/>
      <c r="S360" s="108"/>
      <c r="U360" s="109"/>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row>
    <row r="361" spans="1:52" s="31" customFormat="1">
      <c r="A361" s="83"/>
      <c r="B361" s="84"/>
      <c r="C361" s="89"/>
      <c r="D361" s="79"/>
      <c r="E361" s="86"/>
      <c r="F361" s="214"/>
      <c r="G361" s="60"/>
      <c r="H361" s="88"/>
      <c r="I361" s="103"/>
      <c r="J361" s="104"/>
      <c r="K361" s="105"/>
      <c r="N361" s="102"/>
      <c r="P361" s="102"/>
      <c r="R361" s="107"/>
      <c r="S361" s="108"/>
      <c r="U361" s="109"/>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row>
    <row r="362" spans="1:52" s="31" customFormat="1" ht="39">
      <c r="A362" s="83"/>
      <c r="B362" s="84"/>
      <c r="C362" s="96" t="s">
        <v>522</v>
      </c>
      <c r="D362" s="79"/>
      <c r="E362" s="86"/>
      <c r="F362" s="214"/>
      <c r="G362" s="60"/>
      <c r="H362" s="88"/>
      <c r="I362" s="103"/>
      <c r="J362" s="104"/>
      <c r="K362" s="105"/>
      <c r="N362" s="102"/>
      <c r="P362" s="102"/>
      <c r="R362" s="107"/>
      <c r="S362" s="108"/>
      <c r="U362" s="109"/>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row>
    <row r="363" spans="1:52" s="31" customFormat="1">
      <c r="A363" s="83"/>
      <c r="B363" s="84"/>
      <c r="C363" s="89"/>
      <c r="D363" s="79"/>
      <c r="E363" s="86"/>
      <c r="F363" s="214"/>
      <c r="G363" s="60"/>
      <c r="H363" s="88"/>
      <c r="I363" s="103"/>
      <c r="J363" s="104"/>
      <c r="K363" s="105"/>
      <c r="N363" s="102"/>
      <c r="P363" s="102"/>
      <c r="R363" s="107"/>
      <c r="S363" s="108"/>
      <c r="U363" s="109"/>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row>
    <row r="364" spans="1:52" s="31" customFormat="1" ht="25">
      <c r="A364" s="83" t="s">
        <v>523</v>
      </c>
      <c r="B364" s="84" t="s">
        <v>303</v>
      </c>
      <c r="C364" s="89" t="s">
        <v>524</v>
      </c>
      <c r="D364" s="79" t="s">
        <v>332</v>
      </c>
      <c r="E364" s="86">
        <v>1</v>
      </c>
      <c r="F364" s="214">
        <v>351.93060000000003</v>
      </c>
      <c r="G364" s="98">
        <f>$E364*F364</f>
        <v>351.93060000000003</v>
      </c>
      <c r="H364" s="88"/>
      <c r="I364" s="103">
        <f>$F364*H364</f>
        <v>0</v>
      </c>
      <c r="J364" s="104"/>
      <c r="K364" s="105"/>
      <c r="N364" s="102"/>
      <c r="P364" s="102"/>
      <c r="R364" s="107"/>
      <c r="S364" s="108"/>
      <c r="U364" s="109"/>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row>
    <row r="365" spans="1:52" s="31" customFormat="1">
      <c r="A365" s="83"/>
      <c r="B365" s="84"/>
      <c r="C365" s="89"/>
      <c r="D365" s="79"/>
      <c r="E365" s="86"/>
      <c r="F365" s="214">
        <v>0</v>
      </c>
      <c r="G365" s="60"/>
      <c r="H365" s="88"/>
      <c r="I365" s="103"/>
      <c r="J365" s="104"/>
      <c r="K365" s="105"/>
      <c r="N365" s="102"/>
      <c r="P365" s="102"/>
      <c r="R365" s="107"/>
      <c r="S365" s="108"/>
      <c r="U365" s="109"/>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row>
    <row r="366" spans="1:52" s="31" customFormat="1">
      <c r="A366" s="83" t="s">
        <v>525</v>
      </c>
      <c r="B366" s="84" t="s">
        <v>303</v>
      </c>
      <c r="C366" s="89" t="s">
        <v>526</v>
      </c>
      <c r="D366" s="79" t="s">
        <v>332</v>
      </c>
      <c r="E366" s="86">
        <v>1</v>
      </c>
      <c r="F366" s="214">
        <v>365.47139999999996</v>
      </c>
      <c r="G366" s="98">
        <f>$E366*F366</f>
        <v>365.47139999999996</v>
      </c>
      <c r="H366" s="88"/>
      <c r="I366" s="103">
        <f>$F366*H366</f>
        <v>0</v>
      </c>
      <c r="J366" s="104"/>
      <c r="K366" s="105"/>
      <c r="N366" s="102"/>
      <c r="P366" s="102"/>
      <c r="R366" s="107"/>
      <c r="S366" s="108"/>
      <c r="U366" s="109"/>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row>
    <row r="367" spans="1:52" s="31" customFormat="1">
      <c r="A367" s="83"/>
      <c r="B367" s="84"/>
      <c r="C367" s="89"/>
      <c r="D367" s="79"/>
      <c r="E367" s="86"/>
      <c r="F367" s="214">
        <v>0</v>
      </c>
      <c r="G367" s="60"/>
      <c r="H367" s="88"/>
      <c r="I367" s="103"/>
      <c r="J367" s="104"/>
      <c r="K367" s="105"/>
      <c r="N367" s="102"/>
      <c r="P367" s="102"/>
      <c r="R367" s="107"/>
      <c r="S367" s="108"/>
      <c r="U367" s="109"/>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row>
    <row r="368" spans="1:52" s="31" customFormat="1" ht="25">
      <c r="A368" s="83" t="s">
        <v>527</v>
      </c>
      <c r="B368" s="84" t="s">
        <v>303</v>
      </c>
      <c r="C368" s="89" t="s">
        <v>528</v>
      </c>
      <c r="D368" s="79" t="s">
        <v>332</v>
      </c>
      <c r="E368" s="86">
        <v>1</v>
      </c>
      <c r="F368" s="214">
        <v>338.40064999999998</v>
      </c>
      <c r="G368" s="98">
        <f>$E368*F368</f>
        <v>338.40064999999998</v>
      </c>
      <c r="H368" s="88"/>
      <c r="I368" s="103">
        <f>$F368*H368</f>
        <v>0</v>
      </c>
      <c r="J368" s="104"/>
      <c r="K368" s="105"/>
      <c r="N368" s="102"/>
      <c r="P368" s="102"/>
      <c r="R368" s="107"/>
      <c r="S368" s="108"/>
      <c r="U368" s="109"/>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row>
    <row r="369" spans="1:52" s="31" customFormat="1">
      <c r="A369" s="83"/>
      <c r="B369" s="84"/>
      <c r="C369" s="89"/>
      <c r="D369" s="79"/>
      <c r="E369" s="86"/>
      <c r="F369" s="214">
        <v>0</v>
      </c>
      <c r="G369" s="60"/>
      <c r="H369" s="88"/>
      <c r="I369" s="103"/>
      <c r="J369" s="104"/>
      <c r="K369" s="105"/>
      <c r="N369" s="102"/>
      <c r="P369" s="102"/>
      <c r="R369" s="107"/>
      <c r="S369" s="108"/>
      <c r="U369" s="109"/>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row>
    <row r="370" spans="1:52" s="31" customFormat="1">
      <c r="A370" s="83" t="s">
        <v>529</v>
      </c>
      <c r="B370" s="84" t="s">
        <v>303</v>
      </c>
      <c r="C370" s="89" t="s">
        <v>526</v>
      </c>
      <c r="D370" s="79" t="s">
        <v>332</v>
      </c>
      <c r="E370" s="86">
        <v>1</v>
      </c>
      <c r="F370" s="214">
        <v>357.34475000000003</v>
      </c>
      <c r="G370" s="98">
        <f>$E370*F370</f>
        <v>357.34475000000003</v>
      </c>
      <c r="H370" s="88"/>
      <c r="I370" s="103">
        <f>$F370*H370</f>
        <v>0</v>
      </c>
      <c r="J370" s="106"/>
      <c r="K370" s="105"/>
      <c r="N370" s="102"/>
      <c r="P370" s="102"/>
      <c r="R370" s="107"/>
      <c r="S370" s="108"/>
      <c r="U370" s="109"/>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row>
    <row r="371" spans="1:52" s="31" customFormat="1">
      <c r="A371" s="83"/>
      <c r="B371" s="84"/>
      <c r="C371" s="89"/>
      <c r="D371" s="79"/>
      <c r="E371" s="86"/>
      <c r="F371" s="214">
        <v>0</v>
      </c>
      <c r="G371" s="60"/>
      <c r="H371" s="88"/>
      <c r="I371" s="103"/>
      <c r="J371" s="104"/>
      <c r="K371" s="105"/>
      <c r="N371" s="102"/>
      <c r="P371" s="102"/>
      <c r="R371" s="107"/>
      <c r="S371" s="108"/>
      <c r="U371" s="109"/>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row>
    <row r="372" spans="1:52" s="31" customFormat="1" ht="25">
      <c r="A372" s="83" t="s">
        <v>530</v>
      </c>
      <c r="B372" s="84" t="s">
        <v>303</v>
      </c>
      <c r="C372" s="89" t="s">
        <v>531</v>
      </c>
      <c r="D372" s="79" t="s">
        <v>332</v>
      </c>
      <c r="E372" s="86">
        <v>1</v>
      </c>
      <c r="F372" s="214">
        <v>270.71834999999999</v>
      </c>
      <c r="G372" s="98">
        <f>$E372*F372</f>
        <v>270.71834999999999</v>
      </c>
      <c r="H372" s="88"/>
      <c r="I372" s="103">
        <f>$F372*H372</f>
        <v>0</v>
      </c>
      <c r="J372" s="106"/>
      <c r="K372" s="105"/>
      <c r="N372" s="102"/>
      <c r="P372" s="102"/>
      <c r="R372" s="107"/>
      <c r="S372" s="108"/>
      <c r="U372" s="109"/>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row>
    <row r="373" spans="1:52" s="31" customFormat="1">
      <c r="A373" s="83"/>
      <c r="B373" s="84"/>
      <c r="C373" s="89"/>
      <c r="D373" s="79"/>
      <c r="E373" s="86"/>
      <c r="F373" s="214">
        <v>0</v>
      </c>
      <c r="G373" s="60"/>
      <c r="H373" s="88"/>
      <c r="I373" s="103"/>
      <c r="J373" s="104"/>
      <c r="K373" s="105"/>
      <c r="N373" s="102"/>
      <c r="P373" s="102"/>
      <c r="R373" s="107"/>
      <c r="S373" s="108"/>
      <c r="U373" s="109"/>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row>
    <row r="374" spans="1:52" s="31" customFormat="1">
      <c r="A374" s="83" t="s">
        <v>532</v>
      </c>
      <c r="B374" s="84" t="s">
        <v>303</v>
      </c>
      <c r="C374" s="89" t="s">
        <v>526</v>
      </c>
      <c r="D374" s="79" t="s">
        <v>332</v>
      </c>
      <c r="E374" s="86">
        <v>1</v>
      </c>
      <c r="F374" s="214">
        <v>362.75889999999998</v>
      </c>
      <c r="G374" s="98">
        <f>$E374*F374</f>
        <v>362.75889999999998</v>
      </c>
      <c r="H374" s="88"/>
      <c r="I374" s="103">
        <f>$F374*H374</f>
        <v>0</v>
      </c>
      <c r="J374" s="106"/>
      <c r="K374" s="105"/>
      <c r="N374" s="102"/>
      <c r="P374" s="102"/>
      <c r="R374" s="107"/>
      <c r="S374" s="108"/>
      <c r="U374" s="109"/>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row>
    <row r="375" spans="1:52" s="31" customFormat="1">
      <c r="A375" s="83"/>
      <c r="B375" s="84"/>
      <c r="C375" s="89"/>
      <c r="D375" s="79"/>
      <c r="E375" s="86"/>
      <c r="F375" s="214">
        <v>0</v>
      </c>
      <c r="G375" s="60"/>
      <c r="H375" s="88"/>
      <c r="I375" s="103"/>
      <c r="J375" s="104"/>
      <c r="K375" s="105"/>
      <c r="N375" s="102"/>
      <c r="P375" s="102"/>
      <c r="R375" s="107"/>
      <c r="S375" s="108"/>
      <c r="U375" s="109"/>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row>
    <row r="376" spans="1:52" s="31" customFormat="1" ht="25">
      <c r="A376" s="83" t="s">
        <v>533</v>
      </c>
      <c r="B376" s="84" t="s">
        <v>303</v>
      </c>
      <c r="C376" s="89" t="s">
        <v>534</v>
      </c>
      <c r="D376" s="79" t="s">
        <v>332</v>
      </c>
      <c r="E376" s="86">
        <v>1</v>
      </c>
      <c r="F376" s="214">
        <v>311.32990000000001</v>
      </c>
      <c r="G376" s="98">
        <f>$E376*F376</f>
        <v>311.32990000000001</v>
      </c>
      <c r="H376" s="88"/>
      <c r="I376" s="103">
        <f>$F376*H376</f>
        <v>0</v>
      </c>
      <c r="J376" s="106"/>
      <c r="K376" s="105"/>
      <c r="N376" s="102"/>
      <c r="P376" s="102"/>
      <c r="R376" s="107"/>
      <c r="S376" s="108"/>
      <c r="U376" s="109"/>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row>
    <row r="377" spans="1:52" s="31" customFormat="1">
      <c r="A377" s="83"/>
      <c r="B377" s="84"/>
      <c r="C377" s="89"/>
      <c r="D377" s="79"/>
      <c r="E377" s="86"/>
      <c r="F377" s="214">
        <v>0</v>
      </c>
      <c r="G377" s="60"/>
      <c r="H377" s="88"/>
      <c r="I377" s="103"/>
      <c r="J377" s="104"/>
      <c r="K377" s="105"/>
      <c r="N377" s="102"/>
      <c r="P377" s="102"/>
      <c r="R377" s="107"/>
      <c r="S377" s="108"/>
      <c r="U377" s="109"/>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row>
    <row r="378" spans="1:52" s="31" customFormat="1">
      <c r="A378" s="83" t="s">
        <v>535</v>
      </c>
      <c r="B378" s="84" t="s">
        <v>303</v>
      </c>
      <c r="C378" s="89" t="s">
        <v>526</v>
      </c>
      <c r="D378" s="79" t="s">
        <v>332</v>
      </c>
      <c r="E378" s="86">
        <v>1</v>
      </c>
      <c r="F378" s="214">
        <v>319.44569999999999</v>
      </c>
      <c r="G378" s="98">
        <f>$E378*F378</f>
        <v>319.44569999999999</v>
      </c>
      <c r="H378" s="88"/>
      <c r="I378" s="103">
        <f>$F378*H378</f>
        <v>0</v>
      </c>
      <c r="J378" s="106"/>
      <c r="K378" s="105"/>
      <c r="N378" s="102"/>
      <c r="P378" s="102"/>
      <c r="R378" s="107"/>
      <c r="S378" s="108"/>
      <c r="U378" s="109"/>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row>
    <row r="379" spans="1:52" s="31" customFormat="1">
      <c r="A379" s="83"/>
      <c r="B379" s="84"/>
      <c r="C379" s="89"/>
      <c r="D379" s="79"/>
      <c r="E379" s="86"/>
      <c r="F379" s="214">
        <v>0</v>
      </c>
      <c r="G379" s="60"/>
      <c r="H379" s="88"/>
      <c r="I379" s="103"/>
      <c r="J379" s="104"/>
      <c r="K379" s="105"/>
      <c r="N379" s="102"/>
      <c r="P379" s="102"/>
      <c r="R379" s="107"/>
      <c r="S379" s="108"/>
      <c r="U379" s="109"/>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row>
    <row r="380" spans="1:52" s="31" customFormat="1">
      <c r="A380" s="83" t="s">
        <v>536</v>
      </c>
      <c r="B380" s="84" t="s">
        <v>303</v>
      </c>
      <c r="C380" s="89" t="s">
        <v>537</v>
      </c>
      <c r="D380" s="79" t="s">
        <v>363</v>
      </c>
      <c r="E380" s="86">
        <v>1</v>
      </c>
      <c r="F380" s="214">
        <v>351.93060000000003</v>
      </c>
      <c r="G380" s="98">
        <f>$E380*F380</f>
        <v>351.93060000000003</v>
      </c>
      <c r="H380" s="88"/>
      <c r="I380" s="103">
        <f>$F380*H380</f>
        <v>0</v>
      </c>
      <c r="J380" s="106"/>
      <c r="K380" s="105"/>
      <c r="N380" s="102"/>
      <c r="P380" s="102"/>
      <c r="R380" s="107"/>
      <c r="S380" s="108"/>
      <c r="U380" s="109"/>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row>
    <row r="381" spans="1:52" s="31" customFormat="1">
      <c r="A381" s="83"/>
      <c r="B381" s="84"/>
      <c r="C381" s="89"/>
      <c r="D381" s="79"/>
      <c r="E381" s="86"/>
      <c r="F381" s="214">
        <v>0</v>
      </c>
      <c r="G381" s="60"/>
      <c r="H381" s="88"/>
      <c r="I381" s="103"/>
      <c r="J381" s="104"/>
      <c r="K381" s="105"/>
      <c r="N381" s="102"/>
      <c r="P381" s="102"/>
      <c r="R381" s="107"/>
      <c r="S381" s="108"/>
      <c r="U381" s="109"/>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row>
    <row r="382" spans="1:52" s="31" customFormat="1">
      <c r="A382" s="83" t="s">
        <v>538</v>
      </c>
      <c r="B382" s="84" t="s">
        <v>303</v>
      </c>
      <c r="C382" s="89" t="s">
        <v>539</v>
      </c>
      <c r="D382" s="79" t="s">
        <v>363</v>
      </c>
      <c r="E382" s="86">
        <v>1</v>
      </c>
      <c r="F382" s="214">
        <v>360.87100000000004</v>
      </c>
      <c r="G382" s="98">
        <f>$E382*F382</f>
        <v>360.87100000000004</v>
      </c>
      <c r="H382" s="88"/>
      <c r="I382" s="103">
        <f>$F382*H382</f>
        <v>0</v>
      </c>
      <c r="J382" s="106"/>
      <c r="K382" s="105"/>
      <c r="N382" s="102"/>
      <c r="P382" s="102"/>
      <c r="R382" s="107"/>
      <c r="S382" s="108"/>
      <c r="U382" s="109"/>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row>
    <row r="383" spans="1:52" s="31" customFormat="1">
      <c r="A383" s="83"/>
      <c r="B383" s="84"/>
      <c r="C383" s="89"/>
      <c r="D383" s="79"/>
      <c r="E383" s="86"/>
      <c r="F383" s="214">
        <v>0</v>
      </c>
      <c r="G383" s="60"/>
      <c r="H383" s="88"/>
      <c r="I383" s="103"/>
      <c r="J383" s="104"/>
      <c r="K383" s="105"/>
      <c r="N383" s="102"/>
      <c r="P383" s="102"/>
      <c r="R383" s="107"/>
      <c r="S383" s="108"/>
      <c r="U383" s="109"/>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row>
    <row r="384" spans="1:52" s="31" customFormat="1">
      <c r="A384" s="83" t="s">
        <v>540</v>
      </c>
      <c r="B384" s="84" t="s">
        <v>303</v>
      </c>
      <c r="C384" s="89" t="s">
        <v>541</v>
      </c>
      <c r="D384" s="79" t="s">
        <v>363</v>
      </c>
      <c r="E384" s="86">
        <v>1</v>
      </c>
      <c r="F384" s="214">
        <v>338.40064999999998</v>
      </c>
      <c r="G384" s="98">
        <f>$E384*F384</f>
        <v>338.40064999999998</v>
      </c>
      <c r="H384" s="88"/>
      <c r="I384" s="103">
        <f>$F384*H384</f>
        <v>0</v>
      </c>
      <c r="J384" s="106"/>
      <c r="K384" s="105"/>
      <c r="N384" s="102"/>
      <c r="P384" s="102"/>
      <c r="R384" s="107"/>
      <c r="S384" s="108"/>
      <c r="U384" s="109"/>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row>
    <row r="385" spans="1:52" s="31" customFormat="1">
      <c r="A385" s="83"/>
      <c r="B385" s="84"/>
      <c r="C385" s="89"/>
      <c r="D385" s="79"/>
      <c r="E385" s="86"/>
      <c r="F385" s="214">
        <v>0</v>
      </c>
      <c r="G385" s="60"/>
      <c r="H385" s="88"/>
      <c r="I385" s="103"/>
      <c r="J385" s="104"/>
      <c r="K385" s="105"/>
      <c r="N385" s="102"/>
      <c r="P385" s="102"/>
      <c r="R385" s="107"/>
      <c r="S385" s="108"/>
      <c r="U385" s="109"/>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row>
    <row r="386" spans="1:52" s="31" customFormat="1">
      <c r="A386" s="83" t="s">
        <v>542</v>
      </c>
      <c r="B386" s="84" t="s">
        <v>303</v>
      </c>
      <c r="C386" s="89" t="s">
        <v>543</v>
      </c>
      <c r="D386" s="79" t="s">
        <v>363</v>
      </c>
      <c r="E386" s="86">
        <v>1</v>
      </c>
      <c r="F386" s="214">
        <v>330.27399999999994</v>
      </c>
      <c r="G386" s="98">
        <f>$E386*F386</f>
        <v>330.27399999999994</v>
      </c>
      <c r="H386" s="88"/>
      <c r="I386" s="103">
        <f>$F386*H386</f>
        <v>0</v>
      </c>
      <c r="J386" s="106"/>
      <c r="K386" s="105"/>
      <c r="N386" s="102"/>
      <c r="P386" s="102"/>
      <c r="R386" s="107"/>
      <c r="S386" s="108"/>
      <c r="U386" s="109"/>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row>
    <row r="387" spans="1:52" s="31" customFormat="1">
      <c r="A387" s="83"/>
      <c r="B387" s="84"/>
      <c r="C387" s="89"/>
      <c r="D387" s="79"/>
      <c r="E387" s="86"/>
      <c r="F387" s="214">
        <v>0</v>
      </c>
      <c r="G387" s="60"/>
      <c r="H387" s="88"/>
      <c r="I387" s="103"/>
      <c r="J387" s="104"/>
      <c r="K387" s="105"/>
      <c r="N387" s="102"/>
      <c r="P387" s="102"/>
      <c r="R387" s="107"/>
      <c r="S387" s="108"/>
      <c r="U387" s="109"/>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row>
    <row r="388" spans="1:52" s="31" customFormat="1">
      <c r="A388" s="83" t="s">
        <v>544</v>
      </c>
      <c r="B388" s="84" t="s">
        <v>303</v>
      </c>
      <c r="C388" s="89" t="s">
        <v>545</v>
      </c>
      <c r="D388" s="79" t="s">
        <v>363</v>
      </c>
      <c r="E388" s="86">
        <v>1</v>
      </c>
      <c r="F388" s="214">
        <v>308.61739999999998</v>
      </c>
      <c r="G388" s="98">
        <f>$E388*F388</f>
        <v>308.61739999999998</v>
      </c>
      <c r="H388" s="88"/>
      <c r="I388" s="103">
        <f>$F388*H388</f>
        <v>0</v>
      </c>
      <c r="J388" s="106"/>
      <c r="K388" s="105"/>
      <c r="N388" s="102"/>
      <c r="P388" s="102"/>
      <c r="R388" s="107"/>
      <c r="S388" s="108"/>
      <c r="U388" s="109"/>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row>
    <row r="389" spans="1:52" s="31" customFormat="1">
      <c r="A389" s="83"/>
      <c r="B389" s="84"/>
      <c r="C389" s="89"/>
      <c r="D389" s="79"/>
      <c r="E389" s="86"/>
      <c r="F389" s="214">
        <v>0</v>
      </c>
      <c r="G389" s="60"/>
      <c r="H389" s="88"/>
      <c r="I389" s="103"/>
      <c r="J389" s="104"/>
      <c r="K389" s="105"/>
      <c r="N389" s="102"/>
      <c r="P389" s="102"/>
      <c r="R389" s="107"/>
      <c r="S389" s="108"/>
      <c r="U389" s="109"/>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row>
    <row r="390" spans="1:52" s="31" customFormat="1">
      <c r="A390" s="83" t="s">
        <v>546</v>
      </c>
      <c r="B390" s="84" t="s">
        <v>303</v>
      </c>
      <c r="C390" s="89" t="s">
        <v>547</v>
      </c>
      <c r="D390" s="79" t="s">
        <v>363</v>
      </c>
      <c r="E390" s="86">
        <v>1</v>
      </c>
      <c r="F390" s="214">
        <v>338.40064999999998</v>
      </c>
      <c r="G390" s="98">
        <f>$E390*F390</f>
        <v>338.40064999999998</v>
      </c>
      <c r="H390" s="88"/>
      <c r="I390" s="103">
        <f>$F390*H390</f>
        <v>0</v>
      </c>
      <c r="J390" s="106"/>
      <c r="K390" s="105"/>
      <c r="N390" s="102"/>
      <c r="P390" s="102"/>
      <c r="R390" s="107"/>
      <c r="S390" s="108"/>
      <c r="U390" s="109"/>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row>
    <row r="391" spans="1:52" s="31" customFormat="1">
      <c r="A391" s="83"/>
      <c r="B391" s="84"/>
      <c r="C391" s="89"/>
      <c r="D391" s="79"/>
      <c r="E391" s="86"/>
      <c r="F391" s="214">
        <v>0</v>
      </c>
      <c r="G391" s="60"/>
      <c r="H391" s="88"/>
      <c r="I391" s="103"/>
      <c r="J391" s="104"/>
      <c r="K391" s="105"/>
      <c r="N391" s="102"/>
      <c r="P391" s="102"/>
      <c r="R391" s="107"/>
      <c r="S391" s="108"/>
      <c r="U391" s="109"/>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row>
    <row r="392" spans="1:52" s="31" customFormat="1">
      <c r="A392" s="83" t="s">
        <v>548</v>
      </c>
      <c r="B392" s="84" t="s">
        <v>303</v>
      </c>
      <c r="C392" s="89" t="s">
        <v>549</v>
      </c>
      <c r="D392" s="79" t="s">
        <v>363</v>
      </c>
      <c r="E392" s="86">
        <v>1</v>
      </c>
      <c r="F392" s="214">
        <v>352.58159999999998</v>
      </c>
      <c r="G392" s="98">
        <f>$E392*F392</f>
        <v>352.58159999999998</v>
      </c>
      <c r="H392" s="88"/>
      <c r="I392" s="103">
        <f>$F392*H392</f>
        <v>0</v>
      </c>
      <c r="J392" s="106"/>
      <c r="K392" s="105"/>
      <c r="N392" s="102"/>
      <c r="P392" s="102"/>
      <c r="R392" s="107"/>
      <c r="S392" s="108"/>
      <c r="U392" s="109"/>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row>
    <row r="393" spans="1:52" s="31" customFormat="1">
      <c r="A393" s="83"/>
      <c r="B393" s="84"/>
      <c r="C393" s="89"/>
      <c r="D393" s="79"/>
      <c r="E393" s="86"/>
      <c r="F393" s="214">
        <v>0</v>
      </c>
      <c r="G393" s="60"/>
      <c r="H393" s="88"/>
      <c r="I393" s="103"/>
      <c r="J393" s="104"/>
      <c r="K393" s="105"/>
      <c r="N393" s="102"/>
      <c r="P393" s="102"/>
      <c r="R393" s="107"/>
      <c r="S393" s="108"/>
      <c r="U393" s="109"/>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row>
    <row r="394" spans="1:52" s="31" customFormat="1">
      <c r="A394" s="83" t="s">
        <v>550</v>
      </c>
      <c r="B394" s="84" t="s">
        <v>303</v>
      </c>
      <c r="C394" s="89" t="s">
        <v>551</v>
      </c>
      <c r="D394" s="79" t="s">
        <v>363</v>
      </c>
      <c r="E394" s="86">
        <v>1</v>
      </c>
      <c r="F394" s="214">
        <v>365.47139999999996</v>
      </c>
      <c r="G394" s="98">
        <f>$E394*F394</f>
        <v>365.47139999999996</v>
      </c>
      <c r="H394" s="88"/>
      <c r="I394" s="103">
        <f>$F394*H394</f>
        <v>0</v>
      </c>
      <c r="J394" s="106"/>
      <c r="K394" s="105"/>
      <c r="N394" s="102"/>
      <c r="P394" s="102"/>
      <c r="R394" s="107"/>
      <c r="S394" s="108"/>
      <c r="U394" s="109"/>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row>
    <row r="395" spans="1:52" s="31" customFormat="1">
      <c r="A395" s="83"/>
      <c r="B395" s="84"/>
      <c r="C395" s="89"/>
      <c r="D395" s="79"/>
      <c r="E395" s="86"/>
      <c r="F395" s="214">
        <v>0</v>
      </c>
      <c r="G395" s="60"/>
      <c r="H395" s="88"/>
      <c r="I395" s="103"/>
      <c r="J395" s="104"/>
      <c r="K395" s="105"/>
      <c r="N395" s="102"/>
      <c r="P395" s="102"/>
      <c r="R395" s="107"/>
      <c r="S395" s="108"/>
      <c r="U395" s="109"/>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row>
    <row r="396" spans="1:52" s="31" customFormat="1">
      <c r="A396" s="83" t="s">
        <v>552</v>
      </c>
      <c r="B396" s="84" t="s">
        <v>303</v>
      </c>
      <c r="C396" s="89" t="s">
        <v>553</v>
      </c>
      <c r="D396" s="79" t="s">
        <v>363</v>
      </c>
      <c r="E396" s="86">
        <v>1</v>
      </c>
      <c r="F396" s="214">
        <v>373.69569999999999</v>
      </c>
      <c r="G396" s="98">
        <f>$E396*F396</f>
        <v>373.69569999999999</v>
      </c>
      <c r="H396" s="88"/>
      <c r="I396" s="103">
        <f>$F396*H396</f>
        <v>0</v>
      </c>
      <c r="J396" s="106"/>
      <c r="K396" s="105"/>
      <c r="N396" s="102"/>
      <c r="P396" s="102"/>
      <c r="R396" s="107"/>
      <c r="S396" s="108"/>
      <c r="U396" s="109"/>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row>
    <row r="397" spans="1:52" s="31" customFormat="1">
      <c r="A397" s="83"/>
      <c r="B397" s="84"/>
      <c r="C397" s="89"/>
      <c r="D397" s="79"/>
      <c r="E397" s="86"/>
      <c r="F397" s="214">
        <v>0</v>
      </c>
      <c r="G397" s="60"/>
      <c r="H397" s="88"/>
      <c r="I397" s="103"/>
      <c r="J397" s="104"/>
      <c r="K397" s="105"/>
      <c r="N397" s="102"/>
      <c r="P397" s="102"/>
      <c r="R397" s="107"/>
      <c r="S397" s="108"/>
      <c r="U397" s="109"/>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row>
    <row r="398" spans="1:52" s="31" customFormat="1">
      <c r="A398" s="83" t="s">
        <v>554</v>
      </c>
      <c r="B398" s="84" t="s">
        <v>303</v>
      </c>
      <c r="C398" s="89" t="s">
        <v>555</v>
      </c>
      <c r="D398" s="79" t="s">
        <v>363</v>
      </c>
      <c r="E398" s="86">
        <v>1</v>
      </c>
      <c r="F398" s="214">
        <v>357.34475000000003</v>
      </c>
      <c r="G398" s="98">
        <f>$E398*F398</f>
        <v>357.34475000000003</v>
      </c>
      <c r="H398" s="88"/>
      <c r="I398" s="103">
        <f>$F398*H398</f>
        <v>0</v>
      </c>
      <c r="J398" s="106"/>
      <c r="K398" s="105"/>
      <c r="N398" s="102"/>
      <c r="P398" s="102"/>
      <c r="R398" s="107"/>
      <c r="S398" s="108"/>
      <c r="U398" s="109"/>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row>
    <row r="399" spans="1:52" s="31" customFormat="1">
      <c r="A399" s="83"/>
      <c r="B399" s="84"/>
      <c r="C399" s="89"/>
      <c r="D399" s="79"/>
      <c r="E399" s="86"/>
      <c r="F399" s="214">
        <v>0</v>
      </c>
      <c r="G399" s="60"/>
      <c r="H399" s="88"/>
      <c r="I399" s="103"/>
      <c r="J399" s="104"/>
      <c r="K399" s="105"/>
      <c r="N399" s="102"/>
      <c r="P399" s="102"/>
      <c r="R399" s="107"/>
      <c r="S399" s="108"/>
      <c r="U399" s="109"/>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row>
    <row r="400" spans="1:52" s="31" customFormat="1">
      <c r="A400" s="83" t="s">
        <v>556</v>
      </c>
      <c r="B400" s="84" t="s">
        <v>303</v>
      </c>
      <c r="C400" s="89" t="s">
        <v>557</v>
      </c>
      <c r="D400" s="79" t="s">
        <v>304</v>
      </c>
      <c r="E400" s="86">
        <v>1</v>
      </c>
      <c r="F400" s="214">
        <v>335.68814999999995</v>
      </c>
      <c r="G400" s="98">
        <f>$E400*F400</f>
        <v>335.68814999999995</v>
      </c>
      <c r="H400" s="88"/>
      <c r="I400" s="103">
        <f>$F400*H400</f>
        <v>0</v>
      </c>
      <c r="J400" s="106"/>
      <c r="K400" s="105"/>
      <c r="N400" s="102"/>
      <c r="P400" s="102"/>
      <c r="R400" s="107"/>
      <c r="S400" s="108"/>
      <c r="U400" s="109"/>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row>
    <row r="401" spans="1:52" s="31" customFormat="1">
      <c r="A401" s="83"/>
      <c r="B401" s="84"/>
      <c r="C401" s="89"/>
      <c r="D401" s="79"/>
      <c r="E401" s="86"/>
      <c r="F401" s="214">
        <v>0</v>
      </c>
      <c r="G401" s="60"/>
      <c r="H401" s="88"/>
      <c r="I401" s="103"/>
      <c r="J401" s="104"/>
      <c r="K401" s="105"/>
      <c r="N401" s="102"/>
      <c r="P401" s="102"/>
      <c r="R401" s="107"/>
      <c r="S401" s="108"/>
      <c r="U401" s="109"/>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row>
    <row r="402" spans="1:52" s="31" customFormat="1">
      <c r="A402" s="83"/>
      <c r="B402" s="84"/>
      <c r="C402" s="89"/>
      <c r="D402" s="79"/>
      <c r="E402" s="86"/>
      <c r="F402" s="214">
        <v>0</v>
      </c>
      <c r="G402" s="60"/>
      <c r="H402" s="88"/>
      <c r="I402" s="103"/>
      <c r="J402" s="106"/>
      <c r="K402" s="105"/>
      <c r="N402" s="102"/>
      <c r="P402" s="102"/>
      <c r="R402" s="107"/>
      <c r="S402" s="108"/>
      <c r="U402" s="109"/>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row>
    <row r="403" spans="1:52" s="31" customFormat="1" ht="26">
      <c r="A403" s="83"/>
      <c r="B403" s="84"/>
      <c r="C403" s="96" t="s">
        <v>558</v>
      </c>
      <c r="D403" s="79"/>
      <c r="E403" s="86"/>
      <c r="F403" s="214">
        <v>0</v>
      </c>
      <c r="G403" s="60"/>
      <c r="H403" s="88"/>
      <c r="I403" s="103"/>
      <c r="J403" s="104"/>
      <c r="K403" s="105"/>
      <c r="N403" s="102"/>
      <c r="P403" s="102"/>
      <c r="R403" s="107"/>
      <c r="S403" s="108"/>
      <c r="U403" s="109"/>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row>
    <row r="404" spans="1:52" s="31" customFormat="1">
      <c r="A404" s="83"/>
      <c r="B404" s="84"/>
      <c r="C404" s="89"/>
      <c r="D404" s="79"/>
      <c r="E404" s="86"/>
      <c r="F404" s="214">
        <v>0</v>
      </c>
      <c r="G404" s="60"/>
      <c r="H404" s="88"/>
      <c r="I404" s="103"/>
      <c r="J404" s="106"/>
      <c r="K404" s="105"/>
      <c r="N404" s="102"/>
      <c r="P404" s="102"/>
      <c r="R404" s="107"/>
      <c r="S404" s="108"/>
      <c r="U404" s="109"/>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row>
    <row r="405" spans="1:52" s="31" customFormat="1" ht="25">
      <c r="A405" s="83" t="s">
        <v>559</v>
      </c>
      <c r="B405" s="84" t="s">
        <v>303</v>
      </c>
      <c r="C405" s="89" t="s">
        <v>524</v>
      </c>
      <c r="D405" s="79" t="s">
        <v>332</v>
      </c>
      <c r="E405" s="86">
        <v>1</v>
      </c>
      <c r="F405" s="214">
        <v>351.93060000000003</v>
      </c>
      <c r="G405" s="98">
        <f>$E405*F405</f>
        <v>351.93060000000003</v>
      </c>
      <c r="H405" s="88"/>
      <c r="I405" s="103">
        <f>$F405*H405</f>
        <v>0</v>
      </c>
      <c r="J405" s="104"/>
      <c r="K405" s="105"/>
      <c r="N405" s="102"/>
      <c r="P405" s="102"/>
      <c r="R405" s="107"/>
      <c r="S405" s="108"/>
      <c r="U405" s="109"/>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row>
    <row r="406" spans="1:52" s="31" customFormat="1">
      <c r="A406" s="83"/>
      <c r="B406" s="84"/>
      <c r="C406" s="89"/>
      <c r="D406" s="79"/>
      <c r="E406" s="86"/>
      <c r="F406" s="214">
        <v>0</v>
      </c>
      <c r="G406" s="60"/>
      <c r="H406" s="88"/>
      <c r="I406" s="103"/>
      <c r="J406" s="106"/>
      <c r="K406" s="105"/>
      <c r="N406" s="102"/>
      <c r="P406" s="102"/>
      <c r="R406" s="107"/>
      <c r="S406" s="108"/>
      <c r="U406" s="109"/>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row>
    <row r="407" spans="1:52" s="31" customFormat="1">
      <c r="A407" s="83" t="s">
        <v>560</v>
      </c>
      <c r="B407" s="84" t="s">
        <v>303</v>
      </c>
      <c r="C407" s="89" t="s">
        <v>526</v>
      </c>
      <c r="D407" s="79" t="s">
        <v>332</v>
      </c>
      <c r="E407" s="86">
        <v>1</v>
      </c>
      <c r="F407" s="214">
        <v>361.4135</v>
      </c>
      <c r="G407" s="98">
        <f>$E407*F407</f>
        <v>361.4135</v>
      </c>
      <c r="H407" s="88"/>
      <c r="I407" s="103">
        <f>$F407*H407</f>
        <v>0</v>
      </c>
      <c r="J407" s="104"/>
      <c r="K407" s="105"/>
      <c r="N407" s="102"/>
      <c r="P407" s="102"/>
      <c r="R407" s="107"/>
      <c r="S407" s="108"/>
      <c r="U407" s="109"/>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row>
    <row r="408" spans="1:52" s="31" customFormat="1">
      <c r="A408" s="83"/>
      <c r="B408" s="84"/>
      <c r="C408" s="89"/>
      <c r="D408" s="79"/>
      <c r="E408" s="86"/>
      <c r="F408" s="214">
        <v>0</v>
      </c>
      <c r="G408" s="60"/>
      <c r="H408" s="88"/>
      <c r="I408" s="103"/>
      <c r="J408" s="104"/>
      <c r="K408" s="105"/>
      <c r="N408" s="102"/>
      <c r="P408" s="102"/>
      <c r="R408" s="107"/>
      <c r="S408" s="108"/>
      <c r="U408" s="109"/>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row>
    <row r="409" spans="1:52" s="31" customFormat="1" ht="25">
      <c r="A409" s="83" t="s">
        <v>561</v>
      </c>
      <c r="B409" s="84" t="s">
        <v>303</v>
      </c>
      <c r="C409" s="89" t="s">
        <v>528</v>
      </c>
      <c r="D409" s="79" t="s">
        <v>332</v>
      </c>
      <c r="E409" s="86">
        <v>1</v>
      </c>
      <c r="F409" s="214">
        <v>327.57235000000003</v>
      </c>
      <c r="G409" s="98">
        <f>$E409*F409</f>
        <v>327.57235000000003</v>
      </c>
      <c r="H409" s="88"/>
      <c r="I409" s="103">
        <f>$F409*H409</f>
        <v>0</v>
      </c>
      <c r="J409" s="104"/>
      <c r="K409" s="105"/>
      <c r="N409" s="102"/>
      <c r="P409" s="102"/>
      <c r="R409" s="107"/>
      <c r="S409" s="108"/>
      <c r="U409" s="109"/>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row>
    <row r="410" spans="1:52" s="31" customFormat="1">
      <c r="A410" s="83"/>
      <c r="B410" s="84"/>
      <c r="C410" s="89"/>
      <c r="D410" s="79"/>
      <c r="E410" s="86"/>
      <c r="F410" s="214">
        <v>0</v>
      </c>
      <c r="G410" s="60"/>
      <c r="H410" s="88"/>
      <c r="I410" s="103"/>
      <c r="J410" s="104"/>
      <c r="K410" s="105"/>
      <c r="N410" s="102"/>
      <c r="P410" s="102"/>
      <c r="R410" s="107"/>
      <c r="S410" s="108"/>
      <c r="U410" s="109"/>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row>
    <row r="411" spans="1:52" s="31" customFormat="1">
      <c r="A411" s="83" t="s">
        <v>562</v>
      </c>
      <c r="B411" s="84" t="s">
        <v>303</v>
      </c>
      <c r="C411" s="89" t="s">
        <v>526</v>
      </c>
      <c r="D411" s="79" t="s">
        <v>332</v>
      </c>
      <c r="E411" s="86">
        <v>1</v>
      </c>
      <c r="F411" s="214">
        <v>351.93060000000003</v>
      </c>
      <c r="G411" s="98">
        <f>$E411*F411</f>
        <v>351.93060000000003</v>
      </c>
      <c r="H411" s="88"/>
      <c r="I411" s="103">
        <f>$F411*H411</f>
        <v>0</v>
      </c>
      <c r="J411" s="106"/>
      <c r="K411" s="105"/>
      <c r="N411" s="102"/>
      <c r="P411" s="102"/>
      <c r="R411" s="107"/>
      <c r="S411" s="108"/>
      <c r="U411" s="109"/>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row>
    <row r="412" spans="1:52" s="31" customFormat="1">
      <c r="A412" s="83"/>
      <c r="B412" s="84"/>
      <c r="C412" s="89"/>
      <c r="D412" s="79"/>
      <c r="E412" s="86"/>
      <c r="F412" s="214">
        <v>0</v>
      </c>
      <c r="G412" s="60"/>
      <c r="H412" s="88"/>
      <c r="I412" s="103"/>
      <c r="J412" s="104"/>
      <c r="K412" s="105"/>
      <c r="N412" s="102"/>
      <c r="P412" s="102"/>
      <c r="R412" s="107"/>
      <c r="S412" s="108"/>
      <c r="U412" s="109"/>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row>
    <row r="413" spans="1:52" s="31" customFormat="1" ht="25">
      <c r="A413" s="83" t="s">
        <v>563</v>
      </c>
      <c r="B413" s="84" t="s">
        <v>303</v>
      </c>
      <c r="C413" s="89" t="s">
        <v>531</v>
      </c>
      <c r="D413" s="79" t="s">
        <v>332</v>
      </c>
      <c r="E413" s="86">
        <v>1</v>
      </c>
      <c r="F413" s="214">
        <v>351.93060000000003</v>
      </c>
      <c r="G413" s="98">
        <f>$E413*F413</f>
        <v>351.93060000000003</v>
      </c>
      <c r="H413" s="88"/>
      <c r="I413" s="103">
        <f>$F413*H413</f>
        <v>0</v>
      </c>
      <c r="J413" s="106"/>
      <c r="K413" s="105"/>
      <c r="N413" s="102"/>
      <c r="P413" s="102"/>
      <c r="R413" s="107"/>
      <c r="S413" s="108"/>
      <c r="U413" s="109"/>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row>
    <row r="414" spans="1:52" s="31" customFormat="1">
      <c r="A414" s="83"/>
      <c r="B414" s="84"/>
      <c r="C414" s="89"/>
      <c r="D414" s="79"/>
      <c r="E414" s="86"/>
      <c r="F414" s="214">
        <v>0</v>
      </c>
      <c r="G414" s="60"/>
      <c r="H414" s="88"/>
      <c r="I414" s="103"/>
      <c r="J414" s="104"/>
      <c r="K414" s="105"/>
      <c r="N414" s="102"/>
      <c r="P414" s="102"/>
      <c r="R414" s="107"/>
      <c r="S414" s="108"/>
      <c r="U414" s="109"/>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row>
    <row r="415" spans="1:52" s="31" customFormat="1">
      <c r="A415" s="83" t="s">
        <v>564</v>
      </c>
      <c r="B415" s="84" t="s">
        <v>303</v>
      </c>
      <c r="C415" s="89" t="s">
        <v>526</v>
      </c>
      <c r="D415" s="79" t="s">
        <v>332</v>
      </c>
      <c r="E415" s="86">
        <v>1</v>
      </c>
      <c r="F415" s="214">
        <v>357.07350000000002</v>
      </c>
      <c r="G415" s="98">
        <f>$E415*F415</f>
        <v>357.07350000000002</v>
      </c>
      <c r="H415" s="88"/>
      <c r="I415" s="103">
        <f>$F415*H415</f>
        <v>0</v>
      </c>
      <c r="J415" s="106"/>
      <c r="K415" s="105"/>
      <c r="N415" s="102"/>
      <c r="P415" s="102"/>
      <c r="R415" s="107"/>
      <c r="S415" s="108"/>
      <c r="U415" s="109"/>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row>
    <row r="416" spans="1:52" s="31" customFormat="1">
      <c r="A416" s="83"/>
      <c r="B416" s="84"/>
      <c r="C416" s="89"/>
      <c r="D416" s="79"/>
      <c r="E416" s="86"/>
      <c r="F416" s="214">
        <v>0</v>
      </c>
      <c r="G416" s="60"/>
      <c r="H416" s="88"/>
      <c r="I416" s="103"/>
      <c r="J416" s="104"/>
      <c r="K416" s="105"/>
      <c r="N416" s="102"/>
      <c r="P416" s="102"/>
      <c r="R416" s="107"/>
      <c r="S416" s="108"/>
      <c r="U416" s="109"/>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row>
    <row r="417" spans="1:52" s="31" customFormat="1" ht="25">
      <c r="A417" s="83" t="s">
        <v>565</v>
      </c>
      <c r="B417" s="84" t="s">
        <v>303</v>
      </c>
      <c r="C417" s="89" t="s">
        <v>534</v>
      </c>
      <c r="D417" s="79" t="s">
        <v>332</v>
      </c>
      <c r="E417" s="86">
        <v>1</v>
      </c>
      <c r="F417" s="214">
        <v>322.15820000000002</v>
      </c>
      <c r="G417" s="98">
        <f>$E417*F417</f>
        <v>322.15820000000002</v>
      </c>
      <c r="H417" s="88"/>
      <c r="I417" s="103">
        <f>$F417*H417</f>
        <v>0</v>
      </c>
      <c r="J417" s="106"/>
      <c r="K417" s="105"/>
      <c r="N417" s="102"/>
      <c r="P417" s="102"/>
      <c r="R417" s="107"/>
      <c r="S417" s="108"/>
      <c r="U417" s="109"/>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row>
    <row r="418" spans="1:52" s="31" customFormat="1">
      <c r="A418" s="83"/>
      <c r="B418" s="84"/>
      <c r="C418" s="89"/>
      <c r="D418" s="79"/>
      <c r="E418" s="86"/>
      <c r="F418" s="214">
        <v>0</v>
      </c>
      <c r="G418" s="60"/>
      <c r="H418" s="88"/>
      <c r="I418" s="103"/>
      <c r="J418" s="104"/>
      <c r="K418" s="105"/>
      <c r="N418" s="102"/>
      <c r="P418" s="102"/>
      <c r="R418" s="107"/>
      <c r="S418" s="108"/>
      <c r="U418" s="109"/>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row>
    <row r="419" spans="1:52" s="31" customFormat="1">
      <c r="A419" s="83" t="s">
        <v>566</v>
      </c>
      <c r="B419" s="84" t="s">
        <v>303</v>
      </c>
      <c r="C419" s="89" t="s">
        <v>526</v>
      </c>
      <c r="D419" s="79" t="s">
        <v>332</v>
      </c>
      <c r="E419" s="86">
        <v>1</v>
      </c>
      <c r="F419" s="214">
        <v>297.78909999999996</v>
      </c>
      <c r="G419" s="98">
        <f>$E419*F419</f>
        <v>297.78909999999996</v>
      </c>
      <c r="H419" s="88"/>
      <c r="I419" s="103">
        <f>$F419*H419</f>
        <v>0</v>
      </c>
      <c r="J419" s="106"/>
      <c r="K419" s="105"/>
      <c r="N419" s="102"/>
      <c r="P419" s="102"/>
      <c r="R419" s="107"/>
      <c r="S419" s="108"/>
      <c r="U419" s="109"/>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row>
    <row r="420" spans="1:52" s="31" customFormat="1">
      <c r="A420" s="83"/>
      <c r="B420" s="84"/>
      <c r="C420" s="89"/>
      <c r="D420" s="79"/>
      <c r="E420" s="86"/>
      <c r="F420" s="214">
        <v>0</v>
      </c>
      <c r="G420" s="60"/>
      <c r="H420" s="88"/>
      <c r="I420" s="103"/>
      <c r="J420" s="104"/>
      <c r="K420" s="105"/>
      <c r="N420" s="102"/>
      <c r="P420" s="102"/>
      <c r="R420" s="107"/>
      <c r="S420" s="108"/>
      <c r="U420" s="109"/>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row>
    <row r="421" spans="1:52" s="31" customFormat="1">
      <c r="A421" s="83" t="s">
        <v>567</v>
      </c>
      <c r="B421" s="84" t="s">
        <v>303</v>
      </c>
      <c r="C421" s="89" t="s">
        <v>568</v>
      </c>
      <c r="D421" s="79" t="s">
        <v>304</v>
      </c>
      <c r="E421" s="86">
        <v>1</v>
      </c>
      <c r="F421" s="214">
        <v>355.18560000000002</v>
      </c>
      <c r="G421" s="98">
        <f>$E421*F421</f>
        <v>355.18560000000002</v>
      </c>
      <c r="H421" s="88"/>
      <c r="I421" s="103">
        <f>$F421*H421</f>
        <v>0</v>
      </c>
      <c r="J421" s="106"/>
      <c r="K421" s="105"/>
      <c r="N421" s="102"/>
      <c r="P421" s="102"/>
      <c r="R421" s="107"/>
      <c r="S421" s="108"/>
      <c r="U421" s="109"/>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row>
    <row r="422" spans="1:52" s="31" customFormat="1">
      <c r="A422" s="83"/>
      <c r="B422" s="84"/>
      <c r="C422" s="89"/>
      <c r="D422" s="79"/>
      <c r="E422" s="86"/>
      <c r="F422" s="214">
        <v>0</v>
      </c>
      <c r="G422" s="60"/>
      <c r="H422" s="88"/>
      <c r="I422" s="103"/>
      <c r="J422" s="104"/>
      <c r="K422" s="105"/>
      <c r="N422" s="102"/>
      <c r="P422" s="102"/>
      <c r="R422" s="107"/>
      <c r="S422" s="108"/>
      <c r="U422" s="109"/>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row>
    <row r="423" spans="1:52" s="31" customFormat="1">
      <c r="A423" s="83" t="s">
        <v>569</v>
      </c>
      <c r="B423" s="84" t="s">
        <v>303</v>
      </c>
      <c r="C423" s="89" t="s">
        <v>570</v>
      </c>
      <c r="D423" s="79" t="s">
        <v>304</v>
      </c>
      <c r="E423" s="86">
        <v>1</v>
      </c>
      <c r="F423" s="214">
        <v>305.91575</v>
      </c>
      <c r="G423" s="98">
        <f>$E423*F423</f>
        <v>305.91575</v>
      </c>
      <c r="H423" s="88"/>
      <c r="I423" s="103">
        <f>$F423*H423</f>
        <v>0</v>
      </c>
      <c r="J423" s="106"/>
      <c r="K423" s="105"/>
      <c r="N423" s="102"/>
      <c r="P423" s="102"/>
      <c r="R423" s="107"/>
      <c r="S423" s="108"/>
      <c r="U423" s="109"/>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row>
    <row r="424" spans="1:52" s="31" customFormat="1">
      <c r="A424" s="83"/>
      <c r="B424" s="84"/>
      <c r="C424" s="89"/>
      <c r="D424" s="79"/>
      <c r="E424" s="86"/>
      <c r="F424" s="214">
        <v>0</v>
      </c>
      <c r="G424" s="60"/>
      <c r="H424" s="88"/>
      <c r="I424" s="103"/>
      <c r="J424" s="104"/>
      <c r="K424" s="105"/>
      <c r="N424" s="102"/>
      <c r="P424" s="102"/>
      <c r="R424" s="107"/>
      <c r="S424" s="108"/>
      <c r="U424" s="109"/>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row>
    <row r="425" spans="1:52" s="31" customFormat="1">
      <c r="A425" s="83" t="s">
        <v>571</v>
      </c>
      <c r="B425" s="84" t="s">
        <v>303</v>
      </c>
      <c r="C425" s="89" t="s">
        <v>572</v>
      </c>
      <c r="D425" s="79" t="s">
        <v>304</v>
      </c>
      <c r="E425" s="86">
        <v>1</v>
      </c>
      <c r="F425" s="214">
        <v>360.05725000000001</v>
      </c>
      <c r="G425" s="98">
        <f>$E425*F425</f>
        <v>360.05725000000001</v>
      </c>
      <c r="H425" s="88"/>
      <c r="I425" s="103">
        <f>$F425*H425</f>
        <v>0</v>
      </c>
      <c r="J425" s="106"/>
      <c r="K425" s="105"/>
      <c r="N425" s="102"/>
      <c r="P425" s="102"/>
      <c r="R425" s="107"/>
      <c r="S425" s="108"/>
      <c r="U425" s="109"/>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row>
    <row r="426" spans="1:52" s="31" customFormat="1">
      <c r="A426" s="83"/>
      <c r="B426" s="84"/>
      <c r="C426" s="89"/>
      <c r="D426" s="79"/>
      <c r="E426" s="86"/>
      <c r="F426" s="214">
        <v>0</v>
      </c>
      <c r="G426" s="60"/>
      <c r="H426" s="88"/>
      <c r="I426" s="103"/>
      <c r="J426" s="104"/>
      <c r="K426" s="105"/>
      <c r="N426" s="102"/>
      <c r="P426" s="102"/>
      <c r="R426" s="107"/>
      <c r="S426" s="108"/>
      <c r="U426" s="109"/>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row>
    <row r="427" spans="1:52" s="31" customFormat="1">
      <c r="A427" s="83"/>
      <c r="B427" s="84"/>
      <c r="C427" s="96" t="s">
        <v>573</v>
      </c>
      <c r="D427" s="79"/>
      <c r="E427" s="86"/>
      <c r="F427" s="214">
        <v>0</v>
      </c>
      <c r="G427" s="60"/>
      <c r="H427" s="88"/>
      <c r="I427" s="103"/>
      <c r="J427" s="106"/>
      <c r="K427" s="105"/>
      <c r="N427" s="102"/>
      <c r="P427" s="102"/>
      <c r="R427" s="107"/>
      <c r="S427" s="108"/>
      <c r="U427" s="109"/>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row>
    <row r="428" spans="1:52" s="31" customFormat="1">
      <c r="A428" s="83"/>
      <c r="B428" s="84"/>
      <c r="C428" s="89"/>
      <c r="D428" s="79"/>
      <c r="E428" s="86"/>
      <c r="F428" s="214">
        <v>0</v>
      </c>
      <c r="G428" s="60"/>
      <c r="H428" s="88"/>
      <c r="I428" s="103"/>
      <c r="J428" s="104"/>
      <c r="K428" s="105"/>
      <c r="N428" s="102"/>
      <c r="P428" s="102"/>
      <c r="R428" s="107"/>
      <c r="S428" s="108"/>
      <c r="U428" s="109"/>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row>
    <row r="429" spans="1:52" s="31" customFormat="1">
      <c r="A429" s="83"/>
      <c r="B429" s="84"/>
      <c r="C429" s="96" t="s">
        <v>574</v>
      </c>
      <c r="D429" s="79"/>
      <c r="E429" s="86"/>
      <c r="F429" s="214">
        <v>0</v>
      </c>
      <c r="G429" s="60"/>
      <c r="H429" s="88"/>
      <c r="I429" s="103"/>
      <c r="J429" s="106"/>
      <c r="K429" s="105"/>
      <c r="N429" s="102"/>
      <c r="P429" s="102"/>
      <c r="R429" s="107"/>
      <c r="S429" s="108"/>
      <c r="U429" s="109"/>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row>
    <row r="430" spans="1:52" s="31" customFormat="1">
      <c r="A430" s="83"/>
      <c r="B430" s="84"/>
      <c r="C430" s="89"/>
      <c r="D430" s="79"/>
      <c r="E430" s="86"/>
      <c r="F430" s="214">
        <v>0</v>
      </c>
      <c r="G430" s="60"/>
      <c r="H430" s="88"/>
      <c r="I430" s="103"/>
      <c r="J430" s="104"/>
      <c r="K430" s="105"/>
      <c r="N430" s="102"/>
      <c r="P430" s="102"/>
      <c r="R430" s="107"/>
      <c r="S430" s="108"/>
      <c r="U430" s="109"/>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row>
    <row r="431" spans="1:52" s="31" customFormat="1">
      <c r="A431" s="83" t="s">
        <v>575</v>
      </c>
      <c r="B431" s="84" t="s">
        <v>303</v>
      </c>
      <c r="C431" s="89" t="s">
        <v>576</v>
      </c>
      <c r="D431" s="79" t="s">
        <v>363</v>
      </c>
      <c r="E431" s="86">
        <v>1</v>
      </c>
      <c r="F431" s="214">
        <v>270.71834999999999</v>
      </c>
      <c r="G431" s="98">
        <f>$E431*F431</f>
        <v>270.71834999999999</v>
      </c>
      <c r="H431" s="88"/>
      <c r="I431" s="103">
        <f>$F431*H431</f>
        <v>0</v>
      </c>
      <c r="J431" s="106"/>
      <c r="K431" s="105"/>
      <c r="N431" s="102"/>
      <c r="P431" s="102"/>
      <c r="R431" s="107"/>
      <c r="S431" s="108"/>
      <c r="U431" s="109"/>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row>
    <row r="432" spans="1:52" s="31" customFormat="1">
      <c r="A432" s="83"/>
      <c r="B432" s="84"/>
      <c r="C432" s="89"/>
      <c r="D432" s="79"/>
      <c r="E432" s="86"/>
      <c r="F432" s="214">
        <v>0</v>
      </c>
      <c r="G432" s="60"/>
      <c r="H432" s="88"/>
      <c r="I432" s="103"/>
      <c r="J432" s="104"/>
      <c r="K432" s="105"/>
      <c r="N432" s="102"/>
      <c r="P432" s="102"/>
      <c r="R432" s="107"/>
      <c r="S432" s="108"/>
      <c r="U432" s="109"/>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row>
    <row r="433" spans="1:52" s="31" customFormat="1">
      <c r="A433" s="83" t="s">
        <v>577</v>
      </c>
      <c r="B433" s="84" t="s">
        <v>303</v>
      </c>
      <c r="C433" s="89" t="s">
        <v>578</v>
      </c>
      <c r="D433" s="79" t="s">
        <v>363</v>
      </c>
      <c r="E433" s="86">
        <v>1</v>
      </c>
      <c r="F433" s="214">
        <v>270.71834999999999</v>
      </c>
      <c r="G433" s="98">
        <f>$E433*F433</f>
        <v>270.71834999999999</v>
      </c>
      <c r="H433" s="88"/>
      <c r="I433" s="103">
        <f>$F433*H433</f>
        <v>0</v>
      </c>
      <c r="J433" s="104"/>
      <c r="K433" s="105"/>
      <c r="N433" s="102"/>
      <c r="P433" s="102"/>
      <c r="R433" s="107"/>
      <c r="S433" s="108"/>
      <c r="U433" s="109"/>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row>
    <row r="434" spans="1:52" s="31" customFormat="1">
      <c r="A434" s="83"/>
      <c r="B434" s="84"/>
      <c r="C434" s="89"/>
      <c r="D434" s="79"/>
      <c r="E434" s="86"/>
      <c r="F434" s="214">
        <v>0</v>
      </c>
      <c r="G434" s="116"/>
      <c r="H434" s="88"/>
      <c r="I434" s="103"/>
      <c r="J434" s="104"/>
      <c r="K434" s="105"/>
      <c r="N434" s="102"/>
      <c r="P434" s="102"/>
      <c r="R434" s="107"/>
      <c r="S434" s="108"/>
      <c r="U434" s="109"/>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row>
    <row r="435" spans="1:52" s="31" customFormat="1">
      <c r="A435" s="83" t="s">
        <v>835</v>
      </c>
      <c r="B435" s="84" t="s">
        <v>303</v>
      </c>
      <c r="C435" s="89"/>
      <c r="D435" s="79" t="s">
        <v>363</v>
      </c>
      <c r="E435" s="86">
        <v>1</v>
      </c>
      <c r="F435" s="214">
        <v>270.71834999999999</v>
      </c>
      <c r="G435" s="60">
        <f>$E435*F435</f>
        <v>270.71834999999999</v>
      </c>
      <c r="H435" s="88"/>
      <c r="I435" s="103">
        <f>$F435*H435</f>
        <v>0</v>
      </c>
      <c r="J435" s="104"/>
      <c r="K435" s="105"/>
      <c r="N435" s="102"/>
      <c r="P435" s="102"/>
      <c r="R435" s="107"/>
      <c r="S435" s="108"/>
      <c r="U435" s="109"/>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row>
    <row r="436" spans="1:52" s="31" customFormat="1">
      <c r="A436" s="83"/>
      <c r="B436" s="84"/>
      <c r="C436" s="89"/>
      <c r="D436" s="79"/>
      <c r="E436" s="86"/>
      <c r="F436" s="214">
        <v>0</v>
      </c>
      <c r="G436" s="60"/>
      <c r="H436" s="88"/>
      <c r="I436" s="103"/>
      <c r="J436" s="104"/>
      <c r="K436" s="105"/>
      <c r="N436" s="102"/>
      <c r="P436" s="102"/>
      <c r="R436" s="107"/>
      <c r="S436" s="108"/>
      <c r="U436" s="109"/>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row>
    <row r="437" spans="1:52" s="31" customFormat="1">
      <c r="A437" s="83"/>
      <c r="B437" s="84"/>
      <c r="C437" s="96" t="s">
        <v>579</v>
      </c>
      <c r="D437" s="79"/>
      <c r="E437" s="86"/>
      <c r="F437" s="214">
        <v>0</v>
      </c>
      <c r="G437" s="60"/>
      <c r="H437" s="88"/>
      <c r="I437" s="103"/>
      <c r="J437" s="104"/>
      <c r="K437" s="105"/>
      <c r="N437" s="102"/>
      <c r="P437" s="102"/>
      <c r="R437" s="107"/>
      <c r="S437" s="108"/>
      <c r="U437" s="109"/>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row>
    <row r="438" spans="1:52" s="31" customFormat="1">
      <c r="A438" s="83"/>
      <c r="B438" s="84"/>
      <c r="C438" s="89"/>
      <c r="D438" s="79"/>
      <c r="E438" s="86"/>
      <c r="F438" s="214">
        <v>0</v>
      </c>
      <c r="G438" s="60"/>
      <c r="H438" s="88"/>
      <c r="I438" s="103"/>
      <c r="J438" s="104"/>
      <c r="K438" s="105"/>
      <c r="N438" s="102"/>
      <c r="P438" s="102"/>
      <c r="R438" s="107"/>
      <c r="S438" s="108"/>
      <c r="U438" s="109"/>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row>
    <row r="439" spans="1:52" s="31" customFormat="1" ht="37.5">
      <c r="A439" s="83" t="s">
        <v>580</v>
      </c>
      <c r="B439" s="84" t="s">
        <v>303</v>
      </c>
      <c r="C439" s="89" t="s">
        <v>581</v>
      </c>
      <c r="D439" s="79" t="s">
        <v>363</v>
      </c>
      <c r="E439" s="86">
        <v>1</v>
      </c>
      <c r="F439" s="214">
        <v>351.93060000000003</v>
      </c>
      <c r="G439" s="98">
        <f>$E439*F439</f>
        <v>351.93060000000003</v>
      </c>
      <c r="H439" s="88"/>
      <c r="I439" s="103">
        <f>$F439*H439</f>
        <v>0</v>
      </c>
      <c r="J439" s="106"/>
      <c r="K439" s="105"/>
      <c r="N439" s="102"/>
      <c r="P439" s="102"/>
      <c r="R439" s="107"/>
      <c r="S439" s="108"/>
      <c r="U439" s="109"/>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row>
    <row r="440" spans="1:52" s="31" customFormat="1">
      <c r="A440" s="83"/>
      <c r="B440" s="84"/>
      <c r="C440" s="89"/>
      <c r="D440" s="79"/>
      <c r="E440" s="86"/>
      <c r="F440" s="214">
        <v>0</v>
      </c>
      <c r="G440" s="60"/>
      <c r="H440" s="88"/>
      <c r="I440" s="103"/>
      <c r="J440" s="104"/>
      <c r="K440" s="105"/>
      <c r="N440" s="102"/>
      <c r="P440" s="102"/>
      <c r="R440" s="107"/>
      <c r="S440" s="108"/>
      <c r="U440" s="109"/>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row>
    <row r="441" spans="1:52" s="31" customFormat="1">
      <c r="A441" s="83" t="s">
        <v>582</v>
      </c>
      <c r="B441" s="84" t="s">
        <v>303</v>
      </c>
      <c r="C441" s="89" t="s">
        <v>583</v>
      </c>
      <c r="D441" s="79" t="s">
        <v>304</v>
      </c>
      <c r="E441" s="86">
        <v>1</v>
      </c>
      <c r="F441" s="214">
        <v>351.93060000000003</v>
      </c>
      <c r="G441" s="98">
        <f>$E441*F441</f>
        <v>351.93060000000003</v>
      </c>
      <c r="H441" s="88"/>
      <c r="I441" s="103">
        <f>$F441*H441</f>
        <v>0</v>
      </c>
      <c r="J441" s="106"/>
      <c r="K441" s="105"/>
      <c r="N441" s="102"/>
      <c r="P441" s="102"/>
      <c r="R441" s="107"/>
      <c r="S441" s="108"/>
      <c r="U441" s="109"/>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row>
    <row r="442" spans="1:52" s="31" customFormat="1">
      <c r="A442" s="83"/>
      <c r="B442" s="84"/>
      <c r="C442" s="89"/>
      <c r="D442" s="79"/>
      <c r="E442" s="86"/>
      <c r="F442" s="214">
        <v>0</v>
      </c>
      <c r="G442" s="60"/>
      <c r="H442" s="88"/>
      <c r="I442" s="103"/>
      <c r="J442" s="104"/>
      <c r="K442" s="105"/>
      <c r="N442" s="102"/>
      <c r="P442" s="102"/>
      <c r="R442" s="107"/>
      <c r="S442" s="108"/>
      <c r="U442" s="109"/>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row>
    <row r="443" spans="1:52" s="31" customFormat="1" ht="38.25" customHeight="1">
      <c r="A443" s="83" t="s">
        <v>584</v>
      </c>
      <c r="B443" s="84" t="s">
        <v>303</v>
      </c>
      <c r="C443" s="89" t="s">
        <v>585</v>
      </c>
      <c r="D443" s="79" t="s">
        <v>363</v>
      </c>
      <c r="E443" s="86">
        <v>1</v>
      </c>
      <c r="F443" s="214">
        <v>297.78909999999996</v>
      </c>
      <c r="G443" s="98">
        <f>$E443*F443</f>
        <v>297.78909999999996</v>
      </c>
      <c r="H443" s="88"/>
      <c r="I443" s="103">
        <f>$F443*H443</f>
        <v>0</v>
      </c>
      <c r="J443" s="104"/>
      <c r="K443" s="105"/>
      <c r="N443" s="102"/>
      <c r="P443" s="102"/>
      <c r="R443" s="107"/>
      <c r="S443" s="108"/>
      <c r="U443" s="109"/>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row>
    <row r="444" spans="1:52" s="31" customFormat="1">
      <c r="A444" s="83"/>
      <c r="B444" s="84"/>
      <c r="C444" s="89"/>
      <c r="D444" s="79"/>
      <c r="E444" s="86"/>
      <c r="F444" s="214">
        <v>0</v>
      </c>
      <c r="G444" s="60"/>
      <c r="H444" s="88"/>
      <c r="I444" s="103"/>
      <c r="J444" s="104"/>
      <c r="K444" s="105"/>
      <c r="N444" s="102"/>
      <c r="P444" s="102"/>
      <c r="R444" s="107"/>
      <c r="S444" s="108"/>
      <c r="U444" s="109"/>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row>
    <row r="445" spans="1:52" s="31" customFormat="1">
      <c r="A445" s="83" t="s">
        <v>586</v>
      </c>
      <c r="B445" s="84" t="s">
        <v>303</v>
      </c>
      <c r="C445" s="89" t="s">
        <v>583</v>
      </c>
      <c r="D445" s="79" t="s">
        <v>304</v>
      </c>
      <c r="E445" s="86">
        <v>1</v>
      </c>
      <c r="F445" s="214">
        <v>297.78909999999996</v>
      </c>
      <c r="G445" s="98">
        <f>$E445*F445</f>
        <v>297.78909999999996</v>
      </c>
      <c r="H445" s="88"/>
      <c r="I445" s="103">
        <f>$F445*H445</f>
        <v>0</v>
      </c>
      <c r="J445" s="106"/>
      <c r="K445" s="105"/>
      <c r="N445" s="102"/>
      <c r="P445" s="102"/>
      <c r="R445" s="107"/>
      <c r="S445" s="108"/>
      <c r="U445" s="109"/>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row>
    <row r="446" spans="1:52" s="31" customFormat="1">
      <c r="A446" s="83"/>
      <c r="B446" s="84"/>
      <c r="C446" s="89"/>
      <c r="D446" s="79"/>
      <c r="E446" s="86"/>
      <c r="F446" s="214">
        <v>0</v>
      </c>
      <c r="G446" s="60"/>
      <c r="H446" s="88"/>
      <c r="I446" s="103"/>
      <c r="J446" s="104"/>
      <c r="K446" s="105"/>
      <c r="N446" s="102"/>
      <c r="P446" s="102"/>
      <c r="R446" s="107"/>
      <c r="S446" s="108"/>
      <c r="U446" s="109"/>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row>
    <row r="447" spans="1:52" s="31" customFormat="1" ht="37.5">
      <c r="A447" s="83" t="s">
        <v>587</v>
      </c>
      <c r="B447" s="84" t="s">
        <v>303</v>
      </c>
      <c r="C447" s="89" t="s">
        <v>588</v>
      </c>
      <c r="D447" s="79" t="s">
        <v>363</v>
      </c>
      <c r="E447" s="86">
        <v>1</v>
      </c>
      <c r="F447" s="214">
        <v>338.40064999999998</v>
      </c>
      <c r="G447" s="98">
        <f>$E447*F447</f>
        <v>338.40064999999998</v>
      </c>
      <c r="H447" s="88"/>
      <c r="I447" s="103">
        <f>$F447*H447</f>
        <v>0</v>
      </c>
      <c r="J447" s="106"/>
      <c r="K447" s="105"/>
      <c r="N447" s="102"/>
      <c r="P447" s="102"/>
      <c r="R447" s="107"/>
      <c r="S447" s="108"/>
      <c r="U447" s="109"/>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row>
    <row r="448" spans="1:52" s="31" customFormat="1">
      <c r="A448" s="83"/>
      <c r="B448" s="84"/>
      <c r="C448" s="89"/>
      <c r="D448" s="79"/>
      <c r="E448" s="86"/>
      <c r="F448" s="214">
        <v>0</v>
      </c>
      <c r="G448" s="60"/>
      <c r="H448" s="88"/>
      <c r="I448" s="103"/>
      <c r="J448" s="104"/>
      <c r="K448" s="105"/>
      <c r="N448" s="102"/>
      <c r="P448" s="102"/>
      <c r="R448" s="107"/>
      <c r="S448" s="108"/>
      <c r="U448" s="109"/>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row>
    <row r="449" spans="1:52" s="31" customFormat="1">
      <c r="A449" s="83" t="s">
        <v>589</v>
      </c>
      <c r="B449" s="84" t="s">
        <v>303</v>
      </c>
      <c r="C449" s="89" t="s">
        <v>583</v>
      </c>
      <c r="D449" s="79" t="s">
        <v>304</v>
      </c>
      <c r="E449" s="86">
        <v>1</v>
      </c>
      <c r="F449" s="214">
        <v>305.91575</v>
      </c>
      <c r="G449" s="98">
        <f>$E449*F449</f>
        <v>305.91575</v>
      </c>
      <c r="H449" s="88"/>
      <c r="I449" s="103">
        <f>$F449*H449</f>
        <v>0</v>
      </c>
      <c r="J449" s="106"/>
      <c r="K449" s="105"/>
      <c r="N449" s="102"/>
      <c r="P449" s="102"/>
      <c r="R449" s="107"/>
      <c r="S449" s="108"/>
      <c r="U449" s="109"/>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row>
    <row r="450" spans="1:52" s="31" customFormat="1">
      <c r="A450" s="83"/>
      <c r="B450" s="84"/>
      <c r="C450" s="89"/>
      <c r="D450" s="79"/>
      <c r="E450" s="86"/>
      <c r="F450" s="214">
        <v>0</v>
      </c>
      <c r="G450" s="60"/>
      <c r="H450" s="88"/>
      <c r="I450" s="103"/>
      <c r="J450" s="104"/>
      <c r="K450" s="105"/>
      <c r="N450" s="102"/>
      <c r="P450" s="102"/>
      <c r="R450" s="107"/>
      <c r="S450" s="108"/>
      <c r="U450" s="109"/>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row>
    <row r="451" spans="1:52" s="31" customFormat="1" ht="37.5">
      <c r="A451" s="83" t="s">
        <v>590</v>
      </c>
      <c r="B451" s="84" t="s">
        <v>303</v>
      </c>
      <c r="C451" s="89" t="s">
        <v>591</v>
      </c>
      <c r="D451" s="79" t="s">
        <v>363</v>
      </c>
      <c r="E451" s="86">
        <v>1</v>
      </c>
      <c r="F451" s="214">
        <v>270.71834999999999</v>
      </c>
      <c r="G451" s="98">
        <f>$E451*F451</f>
        <v>270.71834999999999</v>
      </c>
      <c r="H451" s="88"/>
      <c r="I451" s="103">
        <f>$F451*H451</f>
        <v>0</v>
      </c>
      <c r="J451" s="106"/>
      <c r="K451" s="105"/>
      <c r="N451" s="102"/>
      <c r="P451" s="102"/>
      <c r="R451" s="107"/>
      <c r="S451" s="108"/>
      <c r="U451" s="109"/>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row>
    <row r="452" spans="1:52" s="31" customFormat="1">
      <c r="A452" s="83"/>
      <c r="B452" s="84"/>
      <c r="C452" s="89"/>
      <c r="D452" s="79"/>
      <c r="E452" s="86"/>
      <c r="F452" s="214">
        <v>0</v>
      </c>
      <c r="G452" s="60"/>
      <c r="H452" s="88"/>
      <c r="I452" s="103"/>
      <c r="J452" s="106"/>
      <c r="K452" s="105"/>
      <c r="N452" s="102"/>
      <c r="P452" s="102"/>
      <c r="R452" s="107"/>
      <c r="S452" s="108"/>
      <c r="U452" s="109"/>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row>
    <row r="453" spans="1:52" s="31" customFormat="1">
      <c r="A453" s="83" t="s">
        <v>592</v>
      </c>
      <c r="B453" s="84" t="s">
        <v>303</v>
      </c>
      <c r="C453" s="89" t="s">
        <v>583</v>
      </c>
      <c r="D453" s="79" t="s">
        <v>304</v>
      </c>
      <c r="E453" s="86">
        <v>1</v>
      </c>
      <c r="F453" s="214">
        <v>300.5016</v>
      </c>
      <c r="G453" s="98">
        <f>$E453*F453</f>
        <v>300.5016</v>
      </c>
      <c r="H453" s="88"/>
      <c r="I453" s="103">
        <f>$F453*H453</f>
        <v>0</v>
      </c>
      <c r="J453" s="106"/>
      <c r="K453" s="105"/>
      <c r="N453" s="102"/>
      <c r="P453" s="102"/>
      <c r="R453" s="107"/>
      <c r="S453" s="108"/>
      <c r="U453" s="109"/>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row>
    <row r="454" spans="1:52" s="31" customFormat="1">
      <c r="A454" s="83"/>
      <c r="B454" s="84"/>
      <c r="C454" s="89"/>
      <c r="D454" s="79"/>
      <c r="E454" s="86"/>
      <c r="F454" s="214">
        <v>0</v>
      </c>
      <c r="G454" s="60"/>
      <c r="H454" s="88"/>
      <c r="I454" s="103"/>
      <c r="J454" s="104"/>
      <c r="K454" s="105"/>
      <c r="N454" s="102"/>
      <c r="P454" s="102"/>
      <c r="R454" s="107"/>
      <c r="S454" s="108"/>
      <c r="U454" s="109"/>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row>
    <row r="455" spans="1:52" s="31" customFormat="1" ht="50">
      <c r="A455" s="83" t="s">
        <v>593</v>
      </c>
      <c r="B455" s="84" t="s">
        <v>303</v>
      </c>
      <c r="C455" s="89" t="s">
        <v>594</v>
      </c>
      <c r="D455" s="79" t="s">
        <v>305</v>
      </c>
      <c r="E455" s="86">
        <v>1</v>
      </c>
      <c r="F455" s="214">
        <v>392.54214999999999</v>
      </c>
      <c r="G455" s="98">
        <f>$E455*F455</f>
        <v>392.54214999999999</v>
      </c>
      <c r="H455" s="88"/>
      <c r="I455" s="103">
        <f>$F455*H455</f>
        <v>0</v>
      </c>
      <c r="J455" s="106"/>
      <c r="K455" s="105"/>
      <c r="N455" s="102"/>
      <c r="P455" s="102"/>
      <c r="R455" s="107"/>
      <c r="S455" s="108"/>
      <c r="U455" s="109"/>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row>
    <row r="456" spans="1:52" s="31" customFormat="1">
      <c r="A456" s="83"/>
      <c r="B456" s="84"/>
      <c r="C456" s="89"/>
      <c r="D456" s="79"/>
      <c r="E456" s="86"/>
      <c r="F456" s="214">
        <v>0</v>
      </c>
      <c r="G456" s="60"/>
      <c r="H456" s="88"/>
      <c r="I456" s="103"/>
      <c r="J456" s="104"/>
      <c r="K456" s="105"/>
      <c r="N456" s="102"/>
      <c r="P456" s="102"/>
      <c r="R456" s="107"/>
      <c r="S456" s="108"/>
      <c r="U456" s="109"/>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row>
    <row r="457" spans="1:52" s="31" customFormat="1" ht="37.5">
      <c r="A457" s="83" t="s">
        <v>595</v>
      </c>
      <c r="B457" s="84" t="s">
        <v>303</v>
      </c>
      <c r="C457" s="89" t="s">
        <v>596</v>
      </c>
      <c r="D457" s="79" t="s">
        <v>305</v>
      </c>
      <c r="E457" s="86">
        <v>1</v>
      </c>
      <c r="F457" s="214">
        <v>365.47139999999996</v>
      </c>
      <c r="G457" s="98">
        <f>$E457*F457</f>
        <v>365.47139999999996</v>
      </c>
      <c r="H457" s="88"/>
      <c r="I457" s="103">
        <f>$F457*H457</f>
        <v>0</v>
      </c>
      <c r="J457" s="106"/>
      <c r="K457" s="105"/>
      <c r="N457" s="102"/>
      <c r="P457" s="102"/>
      <c r="R457" s="107"/>
      <c r="S457" s="108"/>
      <c r="U457" s="109"/>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row>
    <row r="458" spans="1:52" s="31" customFormat="1">
      <c r="A458" s="83"/>
      <c r="B458" s="84"/>
      <c r="C458" s="89"/>
      <c r="D458" s="79"/>
      <c r="E458" s="86"/>
      <c r="F458" s="214">
        <v>0</v>
      </c>
      <c r="G458" s="60"/>
      <c r="H458" s="88"/>
      <c r="I458" s="103"/>
      <c r="J458" s="104"/>
      <c r="K458" s="105"/>
      <c r="N458" s="102"/>
      <c r="P458" s="102"/>
      <c r="R458" s="107"/>
      <c r="S458" s="108"/>
      <c r="U458" s="109"/>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row>
    <row r="459" spans="1:52" s="31" customFormat="1">
      <c r="A459" s="83" t="s">
        <v>597</v>
      </c>
      <c r="B459" s="84" t="s">
        <v>303</v>
      </c>
      <c r="C459" s="89" t="s">
        <v>598</v>
      </c>
      <c r="D459" s="79" t="s">
        <v>304</v>
      </c>
      <c r="E459" s="86">
        <v>1</v>
      </c>
      <c r="F459" s="214">
        <v>351.93060000000003</v>
      </c>
      <c r="G459" s="98">
        <f>$E459*F459</f>
        <v>351.93060000000003</v>
      </c>
      <c r="H459" s="88"/>
      <c r="I459" s="103">
        <f>$F459*H459</f>
        <v>0</v>
      </c>
      <c r="J459" s="106"/>
      <c r="K459" s="105"/>
      <c r="N459" s="102"/>
      <c r="P459" s="102"/>
      <c r="R459" s="107"/>
      <c r="S459" s="108"/>
      <c r="U459" s="109"/>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row>
    <row r="460" spans="1:52" s="56" customFormat="1">
      <c r="A460" s="83"/>
      <c r="B460" s="84"/>
      <c r="C460" s="89"/>
      <c r="D460" s="79"/>
      <c r="E460" s="86"/>
      <c r="F460" s="214">
        <v>0</v>
      </c>
      <c r="G460" s="60"/>
      <c r="H460" s="88"/>
      <c r="I460" s="103"/>
      <c r="J460" s="104"/>
      <c r="K460" s="105"/>
      <c r="L460" s="31"/>
      <c r="M460" s="31"/>
      <c r="N460" s="102"/>
      <c r="O460" s="31"/>
      <c r="P460" s="102"/>
      <c r="Q460" s="31"/>
      <c r="R460" s="107"/>
      <c r="S460" s="108"/>
      <c r="T460" s="31"/>
      <c r="U460" s="172"/>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row>
    <row r="461" spans="1:52" s="56" customFormat="1">
      <c r="A461" s="83"/>
      <c r="B461" s="84"/>
      <c r="C461" s="96" t="s">
        <v>599</v>
      </c>
      <c r="D461" s="79"/>
      <c r="E461" s="86"/>
      <c r="F461" s="214">
        <v>0</v>
      </c>
      <c r="G461" s="60"/>
      <c r="H461" s="88"/>
      <c r="I461" s="103"/>
      <c r="J461" s="106"/>
      <c r="K461" s="105"/>
      <c r="L461" s="31"/>
      <c r="M461" s="31"/>
      <c r="N461" s="102"/>
      <c r="O461" s="31"/>
      <c r="P461" s="102"/>
      <c r="Q461" s="31"/>
      <c r="R461" s="107"/>
      <c r="S461" s="108"/>
      <c r="T461" s="31"/>
      <c r="U461" s="172"/>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row>
    <row r="462" spans="1:52" s="56" customFormat="1">
      <c r="A462" s="83"/>
      <c r="B462" s="84"/>
      <c r="C462" s="89"/>
      <c r="D462" s="79"/>
      <c r="E462" s="86"/>
      <c r="F462" s="214">
        <v>0</v>
      </c>
      <c r="G462" s="60"/>
      <c r="H462" s="88"/>
      <c r="I462" s="103"/>
      <c r="J462" s="104"/>
      <c r="K462" s="105"/>
      <c r="L462" s="31"/>
      <c r="M462" s="31"/>
      <c r="N462" s="102"/>
      <c r="O462" s="31"/>
      <c r="P462" s="102"/>
      <c r="Q462" s="31"/>
      <c r="R462" s="107"/>
      <c r="S462" s="108"/>
      <c r="T462" s="31"/>
      <c r="U462" s="172"/>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row>
    <row r="463" spans="1:52" s="56" customFormat="1" ht="26">
      <c r="A463" s="83"/>
      <c r="B463" s="84"/>
      <c r="C463" s="96" t="s">
        <v>600</v>
      </c>
      <c r="D463" s="79"/>
      <c r="E463" s="86"/>
      <c r="F463" s="214">
        <v>0</v>
      </c>
      <c r="G463" s="60"/>
      <c r="H463" s="88"/>
      <c r="I463" s="103"/>
      <c r="J463" s="104"/>
      <c r="K463" s="105"/>
      <c r="L463" s="31"/>
      <c r="M463" s="31"/>
      <c r="N463" s="102"/>
      <c r="O463" s="31"/>
      <c r="P463" s="102"/>
      <c r="Q463" s="31"/>
      <c r="R463" s="107"/>
      <c r="S463" s="108"/>
      <c r="T463" s="31"/>
      <c r="U463" s="172"/>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row>
    <row r="464" spans="1:52">
      <c r="A464" s="83"/>
      <c r="B464" s="84"/>
      <c r="C464" s="89"/>
      <c r="D464" s="79"/>
      <c r="E464" s="86"/>
      <c r="F464" s="214">
        <v>0</v>
      </c>
      <c r="G464" s="60"/>
      <c r="H464" s="88"/>
      <c r="I464" s="103"/>
      <c r="J464" s="169"/>
      <c r="K464" s="167"/>
      <c r="L464" s="56"/>
      <c r="M464" s="56"/>
      <c r="N464" s="168"/>
      <c r="O464" s="56"/>
      <c r="P464" s="168"/>
      <c r="Q464" s="56"/>
      <c r="R464" s="170"/>
      <c r="S464" s="171"/>
      <c r="T464" s="56"/>
      <c r="U464" s="159"/>
    </row>
    <row r="465" spans="1:52" s="56" customFormat="1">
      <c r="A465" s="83" t="s">
        <v>601</v>
      </c>
      <c r="B465" s="84" t="s">
        <v>415</v>
      </c>
      <c r="C465" s="89" t="s">
        <v>602</v>
      </c>
      <c r="D465" s="79" t="s">
        <v>332</v>
      </c>
      <c r="E465" s="86">
        <v>10</v>
      </c>
      <c r="F465" s="214">
        <v>316.74405000000002</v>
      </c>
      <c r="G465" s="98">
        <f>$E465*F465</f>
        <v>3167.4405000000002</v>
      </c>
      <c r="H465" s="88"/>
      <c r="I465" s="103">
        <f>$F465*H465</f>
        <v>0</v>
      </c>
      <c r="J465" s="169"/>
      <c r="K465" s="167"/>
      <c r="N465" s="168"/>
      <c r="P465" s="168"/>
      <c r="R465" s="170"/>
      <c r="S465" s="171"/>
      <c r="U465" s="172"/>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row>
    <row r="466" spans="1:52" s="56" customFormat="1">
      <c r="A466" s="83"/>
      <c r="B466" s="84"/>
      <c r="C466" s="89"/>
      <c r="D466" s="79"/>
      <c r="E466" s="86"/>
      <c r="F466" s="214">
        <v>0</v>
      </c>
      <c r="G466" s="116"/>
      <c r="H466" s="88"/>
      <c r="I466" s="103"/>
      <c r="J466" s="169"/>
      <c r="K466" s="167"/>
      <c r="N466" s="168"/>
      <c r="P466" s="168"/>
      <c r="R466" s="170"/>
      <c r="S466" s="171"/>
      <c r="U466" s="172"/>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row>
    <row r="467" spans="1:52" s="56" customFormat="1">
      <c r="A467" s="83"/>
      <c r="B467" s="84"/>
      <c r="C467" s="89"/>
      <c r="D467" s="79"/>
      <c r="E467" s="86"/>
      <c r="F467" s="214">
        <v>0</v>
      </c>
      <c r="G467" s="116"/>
      <c r="H467" s="88"/>
      <c r="I467" s="103"/>
      <c r="J467" s="169"/>
      <c r="K467" s="167"/>
      <c r="N467" s="168"/>
      <c r="P467" s="168"/>
      <c r="R467" s="170"/>
      <c r="S467" s="171"/>
      <c r="U467" s="172"/>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row>
    <row r="468" spans="1:52" s="31" customFormat="1">
      <c r="A468" s="83"/>
      <c r="B468" s="84"/>
      <c r="C468" s="96" t="s">
        <v>413</v>
      </c>
      <c r="D468" s="79"/>
      <c r="E468" s="86"/>
      <c r="F468" s="214">
        <v>0</v>
      </c>
      <c r="G468" s="60"/>
      <c r="H468" s="88"/>
      <c r="I468" s="103"/>
      <c r="J468" s="104"/>
      <c r="K468" s="105"/>
      <c r="N468" s="102"/>
      <c r="P468" s="102"/>
      <c r="R468" s="107"/>
      <c r="S468" s="108"/>
      <c r="U468" s="109"/>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row>
    <row r="469" spans="1:52" s="31" customFormat="1">
      <c r="A469" s="83"/>
      <c r="B469" s="84"/>
      <c r="C469" s="89"/>
      <c r="D469" s="79"/>
      <c r="E469" s="86"/>
      <c r="F469" s="214">
        <v>0</v>
      </c>
      <c r="G469" s="60"/>
      <c r="H469" s="88"/>
      <c r="I469" s="103"/>
      <c r="J469" s="104"/>
      <c r="K469" s="105"/>
      <c r="N469" s="102"/>
      <c r="P469" s="102"/>
      <c r="R469" s="107"/>
      <c r="S469" s="108"/>
      <c r="U469" s="109"/>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row>
    <row r="470" spans="1:52" s="31" customFormat="1">
      <c r="A470" s="83" t="s">
        <v>603</v>
      </c>
      <c r="B470" s="84" t="s">
        <v>415</v>
      </c>
      <c r="C470" s="89" t="s">
        <v>416</v>
      </c>
      <c r="D470" s="79" t="s">
        <v>417</v>
      </c>
      <c r="E470" s="86">
        <v>1</v>
      </c>
      <c r="F470" s="214">
        <v>97.465549999999993</v>
      </c>
      <c r="G470" s="98">
        <f>$E470*F470</f>
        <v>97.465549999999993</v>
      </c>
      <c r="H470" s="88"/>
      <c r="I470" s="103">
        <f>$F470*H470</f>
        <v>0</v>
      </c>
      <c r="J470" s="104"/>
      <c r="K470" s="105"/>
      <c r="N470" s="102"/>
      <c r="P470" s="102"/>
      <c r="R470" s="107"/>
      <c r="S470" s="108"/>
      <c r="U470" s="109"/>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row>
    <row r="471" spans="1:52" s="31" customFormat="1">
      <c r="A471" s="83"/>
      <c r="B471" s="84"/>
      <c r="C471" s="89"/>
      <c r="D471" s="79"/>
      <c r="E471" s="86"/>
      <c r="F471" s="214">
        <v>0</v>
      </c>
      <c r="G471" s="60"/>
      <c r="H471" s="88"/>
      <c r="I471" s="103"/>
      <c r="J471" s="104"/>
      <c r="K471" s="105"/>
      <c r="N471" s="102"/>
      <c r="P471" s="102"/>
      <c r="R471" s="107"/>
      <c r="S471" s="108"/>
      <c r="U471" s="109"/>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row>
    <row r="472" spans="1:52" s="31" customFormat="1">
      <c r="A472" s="83" t="s">
        <v>604</v>
      </c>
      <c r="B472" s="84" t="s">
        <v>415</v>
      </c>
      <c r="C472" s="89" t="s">
        <v>419</v>
      </c>
      <c r="D472" s="79" t="s">
        <v>417</v>
      </c>
      <c r="E472" s="86">
        <v>1</v>
      </c>
      <c r="F472" s="214">
        <v>71.002399999999994</v>
      </c>
      <c r="G472" s="98">
        <f>$E472*F472</f>
        <v>71.002399999999994</v>
      </c>
      <c r="H472" s="88"/>
      <c r="I472" s="103">
        <f>$F472*H472</f>
        <v>0</v>
      </c>
      <c r="J472" s="106"/>
      <c r="K472" s="105"/>
      <c r="N472" s="102"/>
      <c r="P472" s="102"/>
      <c r="R472" s="107"/>
      <c r="S472" s="108"/>
      <c r="U472" s="109"/>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row>
    <row r="473" spans="1:52" s="31" customFormat="1">
      <c r="A473" s="83"/>
      <c r="B473" s="84"/>
      <c r="C473" s="89"/>
      <c r="D473" s="79"/>
      <c r="E473" s="86"/>
      <c r="F473" s="214">
        <v>0</v>
      </c>
      <c r="G473" s="60"/>
      <c r="H473" s="88"/>
      <c r="I473" s="103"/>
      <c r="J473" s="104"/>
      <c r="K473" s="105"/>
      <c r="N473" s="102"/>
      <c r="P473" s="102"/>
      <c r="R473" s="107"/>
      <c r="S473" s="108"/>
      <c r="U473" s="109"/>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row>
    <row r="474" spans="1:52" s="31" customFormat="1">
      <c r="A474" s="83" t="s">
        <v>605</v>
      </c>
      <c r="B474" s="84" t="s">
        <v>415</v>
      </c>
      <c r="C474" s="89" t="s">
        <v>421</v>
      </c>
      <c r="D474" s="79" t="s">
        <v>417</v>
      </c>
      <c r="E474" s="86">
        <v>1</v>
      </c>
      <c r="F474" s="214">
        <v>33.276949999999999</v>
      </c>
      <c r="G474" s="98">
        <f>$E474*F474</f>
        <v>33.276949999999999</v>
      </c>
      <c r="H474" s="88"/>
      <c r="I474" s="103">
        <f>$F474*H474</f>
        <v>0</v>
      </c>
      <c r="J474" s="104"/>
      <c r="K474" s="105"/>
      <c r="N474" s="102"/>
      <c r="P474" s="102"/>
      <c r="R474" s="107"/>
      <c r="S474" s="108"/>
      <c r="U474" s="109"/>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row>
    <row r="475" spans="1:52" s="31" customFormat="1">
      <c r="A475" s="83"/>
      <c r="B475" s="84"/>
      <c r="C475" s="89"/>
      <c r="D475" s="79"/>
      <c r="E475" s="86"/>
      <c r="F475" s="86"/>
      <c r="G475" s="60"/>
      <c r="H475" s="88"/>
      <c r="I475" s="103"/>
      <c r="J475" s="104"/>
      <c r="K475" s="105"/>
      <c r="N475" s="102"/>
      <c r="P475" s="102"/>
      <c r="R475" s="107"/>
      <c r="S475" s="108"/>
      <c r="U475" s="109"/>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row>
    <row r="476" spans="1:52" s="31" customFormat="1">
      <c r="A476" s="83"/>
      <c r="B476" s="84"/>
      <c r="C476" s="96" t="s">
        <v>422</v>
      </c>
      <c r="D476" s="79"/>
      <c r="E476" s="86"/>
      <c r="F476" s="86"/>
      <c r="G476" s="60"/>
      <c r="H476" s="88"/>
      <c r="I476" s="103"/>
      <c r="J476" s="106"/>
      <c r="K476" s="105"/>
      <c r="N476" s="102"/>
      <c r="P476" s="102"/>
      <c r="R476" s="107"/>
      <c r="S476" s="108"/>
      <c r="U476" s="109"/>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row>
    <row r="477" spans="1:52" s="31" customFormat="1">
      <c r="A477" s="83"/>
      <c r="B477" s="84"/>
      <c r="C477" s="95"/>
      <c r="D477" s="79"/>
      <c r="E477" s="86"/>
      <c r="F477" s="86"/>
      <c r="G477" s="60"/>
      <c r="H477" s="88"/>
      <c r="I477" s="103"/>
      <c r="J477" s="104"/>
      <c r="K477" s="105"/>
      <c r="N477" s="102"/>
      <c r="P477" s="102"/>
      <c r="R477" s="107"/>
      <c r="S477" s="108"/>
      <c r="U477" s="109"/>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row>
    <row r="478" spans="1:52" s="31" customFormat="1">
      <c r="A478" s="83" t="s">
        <v>606</v>
      </c>
      <c r="B478" s="84" t="s">
        <v>424</v>
      </c>
      <c r="C478" s="89" t="s">
        <v>607</v>
      </c>
      <c r="D478" s="79" t="s">
        <v>43</v>
      </c>
      <c r="E478" s="86">
        <v>1</v>
      </c>
      <c r="F478" s="97">
        <v>200000</v>
      </c>
      <c r="G478" s="98">
        <f>$E478*F478</f>
        <v>200000</v>
      </c>
      <c r="H478" s="88"/>
      <c r="I478" s="103">
        <f>H478</f>
        <v>0</v>
      </c>
      <c r="J478" s="106"/>
      <c r="K478" s="105"/>
      <c r="N478" s="102"/>
      <c r="P478" s="102"/>
      <c r="R478" s="107"/>
      <c r="S478" s="108"/>
      <c r="U478" s="109"/>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row>
    <row r="479" spans="1:52" s="31" customFormat="1">
      <c r="A479" s="83"/>
      <c r="B479" s="84"/>
      <c r="C479" s="95"/>
      <c r="D479" s="79"/>
      <c r="E479" s="86"/>
      <c r="F479" s="86"/>
      <c r="G479" s="60"/>
      <c r="H479" s="88"/>
      <c r="I479" s="103"/>
      <c r="J479" s="133"/>
      <c r="K479" s="105"/>
      <c r="N479" s="102"/>
      <c r="P479" s="102"/>
      <c r="R479" s="107"/>
      <c r="S479" s="108"/>
      <c r="U479" s="109"/>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row>
    <row r="480" spans="1:52" s="31" customFormat="1">
      <c r="A480" s="83" t="s">
        <v>608</v>
      </c>
      <c r="B480" s="84" t="s">
        <v>424</v>
      </c>
      <c r="C480" s="89" t="s">
        <v>427</v>
      </c>
      <c r="D480" s="79" t="s">
        <v>428</v>
      </c>
      <c r="E480" s="113">
        <v>0</v>
      </c>
      <c r="F480" s="114">
        <v>0.12</v>
      </c>
      <c r="G480" s="98">
        <f>F480*G478</f>
        <v>24000</v>
      </c>
      <c r="H480" s="115"/>
      <c r="I480" s="103">
        <f>$F480*H480</f>
        <v>0</v>
      </c>
      <c r="J480" s="133"/>
      <c r="K480" s="105"/>
      <c r="N480" s="102"/>
      <c r="P480" s="102"/>
      <c r="R480" s="107"/>
      <c r="S480" s="108"/>
      <c r="U480" s="109"/>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row>
    <row r="481" spans="1:52" s="31" customFormat="1">
      <c r="A481" s="83"/>
      <c r="B481" s="111"/>
      <c r="C481" s="208"/>
      <c r="D481" s="79"/>
      <c r="E481" s="113"/>
      <c r="F481" s="209"/>
      <c r="G481" s="98"/>
      <c r="H481" s="210"/>
      <c r="I481" s="103"/>
      <c r="J481" s="133"/>
      <c r="K481" s="105"/>
      <c r="N481" s="102"/>
      <c r="P481" s="102"/>
      <c r="R481" s="107"/>
      <c r="S481" s="108"/>
      <c r="U481" s="109"/>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row>
    <row r="482" spans="1:52" s="31" customFormat="1">
      <c r="A482" s="84"/>
      <c r="B482" s="111"/>
      <c r="C482" s="208"/>
      <c r="D482" s="79"/>
      <c r="E482" s="113"/>
      <c r="F482" s="209"/>
      <c r="G482" s="98"/>
      <c r="H482" s="210"/>
      <c r="I482" s="103"/>
      <c r="J482" s="133"/>
      <c r="K482" s="105"/>
      <c r="N482" s="102"/>
      <c r="P482" s="102"/>
      <c r="R482" s="107"/>
      <c r="S482" s="108"/>
      <c r="U482" s="109"/>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row>
    <row r="483" spans="1:52" s="31" customFormat="1">
      <c r="A483" s="84"/>
      <c r="B483" s="111"/>
      <c r="C483" s="208"/>
      <c r="D483" s="119"/>
      <c r="E483" s="211"/>
      <c r="F483" s="209"/>
      <c r="G483" s="98"/>
      <c r="H483" s="210"/>
      <c r="I483" s="103"/>
      <c r="J483" s="133"/>
      <c r="K483" s="105"/>
      <c r="N483" s="102"/>
      <c r="P483" s="102"/>
      <c r="R483" s="107"/>
      <c r="S483" s="108"/>
      <c r="U483" s="109"/>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row>
    <row r="484" spans="1:52" s="31" customFormat="1">
      <c r="A484" s="146"/>
      <c r="B484" s="146"/>
      <c r="C484" s="125" t="s">
        <v>609</v>
      </c>
      <c r="D484" s="124"/>
      <c r="E484" s="124"/>
      <c r="F484" s="148"/>
      <c r="G484" s="149">
        <f>SUM(G333:G480)</f>
        <v>242039.89355000001</v>
      </c>
      <c r="H484" s="150"/>
      <c r="I484" s="157">
        <f>SUM(I333:I480)</f>
        <v>0</v>
      </c>
      <c r="J484" s="133"/>
      <c r="K484" s="105"/>
      <c r="N484" s="102"/>
      <c r="P484" s="102"/>
      <c r="R484" s="107"/>
      <c r="S484" s="108"/>
      <c r="U484" s="109"/>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row>
    <row r="485" spans="1:52" s="31" customFormat="1">
      <c r="A485" s="130"/>
      <c r="B485" s="111"/>
      <c r="C485" s="89"/>
      <c r="D485" s="79"/>
      <c r="E485" s="86"/>
      <c r="F485" s="117"/>
      <c r="G485" s="60"/>
      <c r="H485" s="88"/>
      <c r="I485" s="103"/>
      <c r="J485" s="133"/>
      <c r="K485" s="105"/>
      <c r="N485" s="102"/>
      <c r="P485" s="102"/>
      <c r="R485" s="107"/>
      <c r="S485" s="108"/>
      <c r="U485" s="109"/>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row>
    <row r="486" spans="1:52" s="31" customFormat="1">
      <c r="A486" s="83"/>
      <c r="B486" s="84"/>
      <c r="C486" s="90" t="s">
        <v>610</v>
      </c>
      <c r="D486" s="79"/>
      <c r="E486" s="86"/>
      <c r="F486" s="117"/>
      <c r="G486" s="60"/>
      <c r="H486" s="88"/>
      <c r="I486" s="103"/>
      <c r="J486" s="133"/>
      <c r="K486" s="105"/>
      <c r="N486" s="102"/>
      <c r="P486" s="102"/>
      <c r="R486" s="107"/>
      <c r="S486" s="108"/>
      <c r="U486" s="109"/>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row>
    <row r="487" spans="1:52" s="31" customFormat="1">
      <c r="A487" s="83"/>
      <c r="B487" s="84"/>
      <c r="C487" s="93" t="s">
        <v>611</v>
      </c>
      <c r="D487" s="79"/>
      <c r="E487" s="86"/>
      <c r="F487" s="117"/>
      <c r="G487" s="60"/>
      <c r="H487" s="88"/>
      <c r="I487" s="103"/>
      <c r="J487" s="133"/>
      <c r="K487" s="105"/>
      <c r="N487" s="102"/>
      <c r="P487" s="102"/>
      <c r="R487" s="107"/>
      <c r="S487" s="108"/>
      <c r="U487" s="109"/>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row>
    <row r="488" spans="1:52" s="31" customFormat="1">
      <c r="A488" s="83"/>
      <c r="B488" s="111"/>
      <c r="C488" s="191"/>
      <c r="D488" s="79"/>
      <c r="E488" s="86"/>
      <c r="F488" s="117"/>
      <c r="G488" s="60"/>
      <c r="H488" s="88"/>
      <c r="I488" s="103"/>
      <c r="J488" s="133"/>
      <c r="K488" s="105"/>
      <c r="N488" s="102"/>
      <c r="P488" s="102"/>
      <c r="R488" s="107"/>
      <c r="S488" s="108"/>
      <c r="U488" s="109"/>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row>
    <row r="489" spans="1:52" s="31" customFormat="1" ht="25">
      <c r="A489" s="83"/>
      <c r="B489" s="111"/>
      <c r="C489" s="112" t="s">
        <v>23</v>
      </c>
      <c r="D489" s="79"/>
      <c r="E489" s="86"/>
      <c r="F489" s="117"/>
      <c r="G489" s="60"/>
      <c r="H489" s="88"/>
      <c r="I489" s="103"/>
      <c r="J489" s="133"/>
      <c r="K489" s="105"/>
      <c r="N489" s="102"/>
      <c r="P489" s="102"/>
      <c r="R489" s="107"/>
      <c r="S489" s="108"/>
      <c r="U489" s="109"/>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row>
    <row r="490" spans="1:52" s="31" customFormat="1">
      <c r="A490" s="83"/>
      <c r="B490" s="111"/>
      <c r="C490" s="131"/>
      <c r="D490" s="79"/>
      <c r="E490" s="86"/>
      <c r="F490" s="117"/>
      <c r="G490" s="60"/>
      <c r="H490" s="88"/>
      <c r="I490" s="103"/>
      <c r="J490" s="135"/>
      <c r="K490" s="136"/>
      <c r="N490" s="102"/>
      <c r="P490" s="102"/>
      <c r="R490" s="107"/>
      <c r="S490" s="108"/>
      <c r="U490" s="109"/>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row>
    <row r="491" spans="1:52" s="31" customFormat="1" ht="50">
      <c r="A491" s="83"/>
      <c r="B491" s="111"/>
      <c r="C491" s="112" t="s">
        <v>456</v>
      </c>
      <c r="D491" s="79"/>
      <c r="E491" s="86"/>
      <c r="F491" s="117"/>
      <c r="G491" s="60"/>
      <c r="H491" s="88"/>
      <c r="I491" s="103"/>
      <c r="J491" s="104"/>
      <c r="K491" s="105"/>
      <c r="N491" s="102"/>
      <c r="P491" s="102"/>
      <c r="R491" s="107"/>
      <c r="S491" s="108"/>
      <c r="U491" s="109"/>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row>
    <row r="492" spans="1:52" s="31" customFormat="1">
      <c r="A492" s="83"/>
      <c r="B492" s="111"/>
      <c r="C492" s="112"/>
      <c r="D492" s="79"/>
      <c r="E492" s="86"/>
      <c r="F492" s="117"/>
      <c r="G492" s="60"/>
      <c r="H492" s="88"/>
      <c r="I492" s="103"/>
      <c r="J492" s="104"/>
      <c r="K492" s="105"/>
      <c r="N492" s="102"/>
      <c r="P492" s="102"/>
      <c r="R492" s="107"/>
      <c r="S492" s="108"/>
      <c r="U492" s="109"/>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row>
    <row r="493" spans="1:52" s="31" customFormat="1">
      <c r="A493" s="83"/>
      <c r="B493" s="111"/>
      <c r="C493" s="112" t="s">
        <v>297</v>
      </c>
      <c r="D493" s="79"/>
      <c r="E493" s="86"/>
      <c r="F493" s="117"/>
      <c r="G493" s="60"/>
      <c r="H493" s="88"/>
      <c r="I493" s="103"/>
      <c r="J493" s="104"/>
      <c r="K493" s="105"/>
      <c r="N493" s="102"/>
      <c r="P493" s="102"/>
      <c r="R493" s="107"/>
      <c r="S493" s="108"/>
      <c r="U493" s="109"/>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row>
    <row r="494" spans="1:52" s="31" customFormat="1">
      <c r="A494" s="83"/>
      <c r="B494" s="111"/>
      <c r="C494" s="112"/>
      <c r="D494" s="79"/>
      <c r="E494" s="86"/>
      <c r="F494" s="117"/>
      <c r="G494" s="60"/>
      <c r="H494" s="88"/>
      <c r="I494" s="103"/>
      <c r="J494" s="104"/>
      <c r="K494" s="105"/>
      <c r="N494" s="102"/>
      <c r="P494" s="102"/>
      <c r="R494" s="107"/>
      <c r="S494" s="108"/>
      <c r="U494" s="109"/>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row>
    <row r="495" spans="1:52" s="31" customFormat="1" ht="25">
      <c r="A495" s="83"/>
      <c r="B495" s="111"/>
      <c r="C495" s="112" t="s">
        <v>298</v>
      </c>
      <c r="D495" s="79"/>
      <c r="E495" s="86"/>
      <c r="F495" s="117"/>
      <c r="G495" s="60"/>
      <c r="H495" s="88"/>
      <c r="I495" s="103"/>
      <c r="J495" s="104"/>
      <c r="K495" s="105"/>
      <c r="N495" s="102"/>
      <c r="P495" s="102"/>
      <c r="R495" s="107"/>
      <c r="S495" s="108"/>
      <c r="U495" s="109"/>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row>
    <row r="496" spans="1:52" s="31" customFormat="1">
      <c r="A496" s="83"/>
      <c r="B496" s="111"/>
      <c r="C496" s="112"/>
      <c r="D496" s="79"/>
      <c r="E496" s="86"/>
      <c r="F496" s="117"/>
      <c r="G496" s="60"/>
      <c r="H496" s="88"/>
      <c r="I496" s="103"/>
      <c r="J496" s="104"/>
      <c r="K496" s="105"/>
      <c r="N496" s="102"/>
      <c r="P496" s="102"/>
      <c r="R496" s="107"/>
      <c r="S496" s="108"/>
      <c r="U496" s="109"/>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row>
    <row r="497" spans="1:52" s="31" customFormat="1" ht="37.5">
      <c r="A497" s="83"/>
      <c r="B497" s="111"/>
      <c r="C497" s="112" t="s">
        <v>299</v>
      </c>
      <c r="D497" s="79"/>
      <c r="E497" s="86"/>
      <c r="F497" s="117"/>
      <c r="G497" s="60"/>
      <c r="H497" s="88"/>
      <c r="I497" s="103"/>
      <c r="J497" s="104"/>
      <c r="K497" s="105"/>
      <c r="N497" s="102"/>
      <c r="P497" s="102"/>
      <c r="R497" s="107"/>
      <c r="S497" s="108"/>
      <c r="U497" s="109"/>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row>
    <row r="498" spans="1:52" s="31" customFormat="1">
      <c r="A498" s="83"/>
      <c r="B498" s="111"/>
      <c r="C498" s="112"/>
      <c r="D498" s="79"/>
      <c r="E498" s="86"/>
      <c r="F498" s="117"/>
      <c r="G498" s="60"/>
      <c r="H498" s="88"/>
      <c r="I498" s="103"/>
      <c r="J498" s="104"/>
      <c r="K498" s="105"/>
      <c r="N498" s="102"/>
      <c r="P498" s="102"/>
      <c r="R498" s="107"/>
      <c r="S498" s="108"/>
      <c r="U498" s="109"/>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row>
    <row r="499" spans="1:52" s="31" customFormat="1" ht="62.5">
      <c r="A499" s="83"/>
      <c r="B499" s="111"/>
      <c r="C499" s="112" t="s">
        <v>300</v>
      </c>
      <c r="D499" s="79"/>
      <c r="E499" s="86"/>
      <c r="F499" s="117"/>
      <c r="G499" s="60"/>
      <c r="H499" s="88"/>
      <c r="I499" s="103"/>
      <c r="J499" s="104"/>
      <c r="K499" s="105"/>
      <c r="N499" s="102"/>
      <c r="P499" s="102"/>
      <c r="R499" s="107"/>
      <c r="S499" s="108"/>
      <c r="U499" s="109"/>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row>
    <row r="500" spans="1:52" s="31" customFormat="1">
      <c r="A500" s="83"/>
      <c r="B500" s="111"/>
      <c r="C500" s="112"/>
      <c r="D500" s="79"/>
      <c r="E500" s="86"/>
      <c r="F500" s="117"/>
      <c r="G500" s="60"/>
      <c r="H500" s="88"/>
      <c r="I500" s="103"/>
      <c r="J500" s="104"/>
      <c r="K500" s="105"/>
      <c r="N500" s="102"/>
      <c r="P500" s="102"/>
      <c r="R500" s="107"/>
      <c r="S500" s="108"/>
      <c r="U500" s="109"/>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row>
    <row r="501" spans="1:52" s="31" customFormat="1">
      <c r="A501" s="83"/>
      <c r="B501" s="111"/>
      <c r="C501" s="132" t="s">
        <v>612</v>
      </c>
      <c r="D501" s="79"/>
      <c r="E501" s="86"/>
      <c r="F501" s="117"/>
      <c r="G501" s="60"/>
      <c r="H501" s="88"/>
      <c r="I501" s="103"/>
      <c r="J501" s="104"/>
      <c r="K501" s="105"/>
      <c r="N501" s="102"/>
      <c r="P501" s="102"/>
      <c r="R501" s="107"/>
      <c r="S501" s="108"/>
      <c r="U501" s="109"/>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row>
    <row r="502" spans="1:52" s="31" customFormat="1">
      <c r="A502" s="83"/>
      <c r="B502" s="111"/>
      <c r="C502" s="112"/>
      <c r="D502" s="79"/>
      <c r="E502" s="86"/>
      <c r="F502" s="117"/>
      <c r="G502" s="60"/>
      <c r="H502" s="88"/>
      <c r="I502" s="103"/>
      <c r="J502" s="104"/>
      <c r="K502" s="105"/>
      <c r="N502" s="102"/>
      <c r="P502" s="102"/>
      <c r="R502" s="107"/>
      <c r="S502" s="108"/>
      <c r="U502" s="109"/>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row>
    <row r="503" spans="1:52" s="31" customFormat="1" ht="26">
      <c r="A503" s="83"/>
      <c r="B503" s="111"/>
      <c r="C503" s="132" t="s">
        <v>613</v>
      </c>
      <c r="D503" s="79"/>
      <c r="E503" s="86"/>
      <c r="F503" s="117"/>
      <c r="G503" s="60"/>
      <c r="H503" s="88"/>
      <c r="I503" s="103"/>
      <c r="J503" s="104"/>
      <c r="K503" s="105"/>
      <c r="N503" s="102"/>
      <c r="P503" s="102"/>
      <c r="R503" s="107"/>
      <c r="S503" s="108"/>
      <c r="U503" s="109"/>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row>
    <row r="504" spans="1:52" s="31" customFormat="1">
      <c r="A504" s="83"/>
      <c r="B504" s="111"/>
      <c r="C504" s="112"/>
      <c r="D504" s="79"/>
      <c r="E504" s="86"/>
      <c r="F504" s="117"/>
      <c r="G504" s="60"/>
      <c r="H504" s="88"/>
      <c r="I504" s="103"/>
      <c r="J504" s="104"/>
      <c r="K504" s="105"/>
      <c r="N504" s="102"/>
      <c r="P504" s="102"/>
      <c r="R504" s="107"/>
      <c r="S504" s="108"/>
      <c r="U504" s="109"/>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row>
    <row r="505" spans="1:52" s="31" customFormat="1">
      <c r="A505" s="83" t="s">
        <v>614</v>
      </c>
      <c r="B505" s="111" t="s">
        <v>303</v>
      </c>
      <c r="C505" s="112" t="s">
        <v>615</v>
      </c>
      <c r="D505" s="79" t="s">
        <v>332</v>
      </c>
      <c r="E505" s="86">
        <v>1</v>
      </c>
      <c r="F505" s="117">
        <v>633.36874999999998</v>
      </c>
      <c r="G505" s="98">
        <f>$E505*F505</f>
        <v>633.36874999999998</v>
      </c>
      <c r="H505" s="88"/>
      <c r="I505" s="103">
        <f>$F505*H505</f>
        <v>0</v>
      </c>
      <c r="J505" s="104"/>
      <c r="K505" s="105"/>
      <c r="N505" s="102"/>
      <c r="P505" s="102"/>
      <c r="R505" s="107"/>
      <c r="S505" s="108"/>
      <c r="U505" s="109"/>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row>
    <row r="506" spans="1:52" s="31" customFormat="1">
      <c r="A506" s="83"/>
      <c r="B506" s="84"/>
      <c r="C506" s="89"/>
      <c r="D506" s="79"/>
      <c r="E506" s="86"/>
      <c r="F506" s="117"/>
      <c r="G506" s="60"/>
      <c r="H506" s="88"/>
      <c r="I506" s="103"/>
      <c r="J506" s="104"/>
      <c r="K506" s="105"/>
      <c r="N506" s="102"/>
      <c r="P506" s="102"/>
      <c r="R506" s="107"/>
      <c r="S506" s="108"/>
      <c r="U506" s="109"/>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row>
    <row r="507" spans="1:52" s="31" customFormat="1">
      <c r="A507" s="83"/>
      <c r="B507" s="84"/>
      <c r="C507" s="96" t="s">
        <v>599</v>
      </c>
      <c r="D507" s="79"/>
      <c r="E507" s="86"/>
      <c r="F507" s="117"/>
      <c r="G507" s="60"/>
      <c r="H507" s="88"/>
      <c r="I507" s="103"/>
      <c r="J507" s="104"/>
      <c r="K507" s="105"/>
      <c r="N507" s="102"/>
      <c r="P507" s="102"/>
      <c r="R507" s="107"/>
      <c r="S507" s="108"/>
      <c r="U507" s="109"/>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row>
    <row r="508" spans="1:52" s="31" customFormat="1">
      <c r="A508" s="83"/>
      <c r="B508" s="84"/>
      <c r="C508" s="89"/>
      <c r="D508" s="79"/>
      <c r="E508" s="86"/>
      <c r="F508" s="117"/>
      <c r="G508" s="60"/>
      <c r="H508" s="88"/>
      <c r="I508" s="103"/>
      <c r="J508" s="104"/>
      <c r="K508" s="105"/>
      <c r="N508" s="102"/>
      <c r="P508" s="102"/>
      <c r="R508" s="107"/>
      <c r="S508" s="108"/>
      <c r="U508" s="109"/>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row>
    <row r="509" spans="1:52" s="31" customFormat="1" ht="26">
      <c r="A509" s="83"/>
      <c r="B509" s="84"/>
      <c r="C509" s="96" t="s">
        <v>600</v>
      </c>
      <c r="D509" s="79"/>
      <c r="E509" s="86"/>
      <c r="F509" s="117"/>
      <c r="G509" s="60"/>
      <c r="H509" s="88"/>
      <c r="I509" s="103"/>
      <c r="J509" s="104"/>
      <c r="K509" s="105"/>
      <c r="N509" s="102"/>
      <c r="P509" s="102"/>
      <c r="R509" s="107"/>
      <c r="S509" s="108"/>
      <c r="U509" s="109"/>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row>
    <row r="510" spans="1:52" s="31" customFormat="1">
      <c r="A510" s="83"/>
      <c r="B510" s="84"/>
      <c r="C510" s="89"/>
      <c r="D510" s="79"/>
      <c r="E510" s="86"/>
      <c r="F510" s="117"/>
      <c r="G510" s="60"/>
      <c r="H510" s="88"/>
      <c r="I510" s="103"/>
      <c r="J510" s="104"/>
      <c r="K510" s="105"/>
      <c r="N510" s="102"/>
      <c r="P510" s="102"/>
      <c r="R510" s="107"/>
      <c r="S510" s="108"/>
      <c r="U510" s="109"/>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row>
    <row r="511" spans="1:52" s="31" customFormat="1">
      <c r="A511" s="83" t="s">
        <v>616</v>
      </c>
      <c r="B511" s="84" t="s">
        <v>415</v>
      </c>
      <c r="C511" s="89" t="s">
        <v>617</v>
      </c>
      <c r="D511" s="79" t="s">
        <v>332</v>
      </c>
      <c r="E511" s="86">
        <v>10</v>
      </c>
      <c r="F511" s="117">
        <v>496.49599999999998</v>
      </c>
      <c r="G511" s="98">
        <f>$E511*F511</f>
        <v>4964.96</v>
      </c>
      <c r="H511" s="88"/>
      <c r="I511" s="103">
        <f>$F511*H511</f>
        <v>0</v>
      </c>
      <c r="J511" s="106"/>
      <c r="K511" s="105"/>
      <c r="N511" s="102"/>
      <c r="P511" s="102"/>
      <c r="R511" s="107"/>
      <c r="S511" s="108"/>
      <c r="U511" s="109"/>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row>
    <row r="512" spans="1:52" s="31" customFormat="1">
      <c r="A512" s="83"/>
      <c r="B512" s="84"/>
      <c r="C512" s="89"/>
      <c r="D512" s="79"/>
      <c r="E512" s="86"/>
      <c r="F512" s="117"/>
      <c r="G512" s="60"/>
      <c r="H512" s="88"/>
      <c r="I512" s="103"/>
      <c r="J512" s="104"/>
      <c r="K512" s="105"/>
      <c r="N512" s="102"/>
      <c r="P512" s="102"/>
      <c r="R512" s="107"/>
      <c r="S512" s="108"/>
      <c r="U512" s="109"/>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row>
    <row r="513" spans="1:52" s="31" customFormat="1">
      <c r="A513" s="83"/>
      <c r="B513" s="84"/>
      <c r="C513" s="96" t="s">
        <v>413</v>
      </c>
      <c r="D513" s="79"/>
      <c r="E513" s="86"/>
      <c r="F513" s="117"/>
      <c r="G513" s="60"/>
      <c r="H513" s="88"/>
      <c r="I513" s="103"/>
      <c r="J513" s="104"/>
      <c r="K513" s="105"/>
      <c r="N513" s="102"/>
      <c r="P513" s="102"/>
      <c r="R513" s="107"/>
      <c r="S513" s="108"/>
      <c r="U513" s="109"/>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row>
    <row r="514" spans="1:52" s="31" customFormat="1">
      <c r="A514" s="83"/>
      <c r="B514" s="84"/>
      <c r="C514" s="89"/>
      <c r="D514" s="79"/>
      <c r="E514" s="86"/>
      <c r="F514" s="117"/>
      <c r="G514" s="60"/>
      <c r="H514" s="88"/>
      <c r="I514" s="103"/>
      <c r="J514" s="104"/>
      <c r="K514" s="105"/>
      <c r="N514" s="102"/>
      <c r="P514" s="102"/>
      <c r="R514" s="107"/>
      <c r="S514" s="108"/>
      <c r="U514" s="109"/>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row>
    <row r="515" spans="1:52" s="31" customFormat="1">
      <c r="A515" s="83" t="s">
        <v>618</v>
      </c>
      <c r="B515" s="84" t="s">
        <v>415</v>
      </c>
      <c r="C515" s="89" t="s">
        <v>416</v>
      </c>
      <c r="D515" s="79" t="s">
        <v>417</v>
      </c>
      <c r="E515" s="86">
        <v>1</v>
      </c>
      <c r="F515" s="117">
        <v>97.465549999999993</v>
      </c>
      <c r="G515" s="98">
        <f>$E515*F515</f>
        <v>97.465549999999993</v>
      </c>
      <c r="H515" s="88"/>
      <c r="I515" s="103">
        <f>$F515*H515</f>
        <v>0</v>
      </c>
      <c r="J515" s="104"/>
      <c r="K515" s="105"/>
      <c r="N515" s="102"/>
      <c r="P515" s="102"/>
      <c r="R515" s="107"/>
      <c r="S515" s="108"/>
      <c r="U515" s="109"/>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row>
    <row r="516" spans="1:52" s="31" customFormat="1">
      <c r="A516" s="83"/>
      <c r="B516" s="84"/>
      <c r="C516" s="89"/>
      <c r="D516" s="79"/>
      <c r="E516" s="86"/>
      <c r="F516" s="117"/>
      <c r="G516" s="60"/>
      <c r="H516" s="88"/>
      <c r="I516" s="103"/>
      <c r="J516" s="104"/>
      <c r="K516" s="105"/>
      <c r="N516" s="102"/>
      <c r="P516" s="102"/>
      <c r="R516" s="107"/>
      <c r="S516" s="108"/>
      <c r="U516" s="109"/>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row>
    <row r="517" spans="1:52" s="31" customFormat="1">
      <c r="A517" s="83" t="s">
        <v>619</v>
      </c>
      <c r="B517" s="84" t="s">
        <v>415</v>
      </c>
      <c r="C517" s="89" t="s">
        <v>419</v>
      </c>
      <c r="D517" s="79" t="s">
        <v>417</v>
      </c>
      <c r="E517" s="86">
        <v>1</v>
      </c>
      <c r="F517" s="117">
        <v>71.002399999999994</v>
      </c>
      <c r="G517" s="98">
        <f>$E517*F517</f>
        <v>71.002399999999994</v>
      </c>
      <c r="H517" s="88"/>
      <c r="I517" s="103">
        <f>$F517*H517</f>
        <v>0</v>
      </c>
      <c r="J517" s="106"/>
      <c r="K517" s="105"/>
      <c r="N517" s="102"/>
      <c r="P517" s="102"/>
      <c r="R517" s="107"/>
      <c r="S517" s="108"/>
      <c r="U517" s="109"/>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row>
    <row r="518" spans="1:52" s="31" customFormat="1">
      <c r="A518" s="83"/>
      <c r="B518" s="84"/>
      <c r="C518" s="89"/>
      <c r="D518" s="79"/>
      <c r="E518" s="86"/>
      <c r="F518" s="117"/>
      <c r="G518" s="60"/>
      <c r="H518" s="88"/>
      <c r="I518" s="103"/>
      <c r="J518" s="104"/>
      <c r="K518" s="105"/>
      <c r="N518" s="102"/>
      <c r="P518" s="102"/>
      <c r="R518" s="107"/>
      <c r="S518" s="108"/>
      <c r="U518" s="109"/>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row>
    <row r="519" spans="1:52" s="31" customFormat="1">
      <c r="A519" s="83" t="s">
        <v>620</v>
      </c>
      <c r="B519" s="84" t="s">
        <v>415</v>
      </c>
      <c r="C519" s="89" t="s">
        <v>421</v>
      </c>
      <c r="D519" s="79" t="s">
        <v>417</v>
      </c>
      <c r="E519" s="86">
        <v>1</v>
      </c>
      <c r="F519" s="117">
        <v>33.276949999999999</v>
      </c>
      <c r="G519" s="98">
        <f>$E519*F519</f>
        <v>33.276949999999999</v>
      </c>
      <c r="H519" s="88"/>
      <c r="I519" s="103">
        <f>$F519*H519</f>
        <v>0</v>
      </c>
      <c r="J519" s="104"/>
      <c r="K519" s="105"/>
      <c r="N519" s="102"/>
      <c r="P519" s="102"/>
      <c r="R519" s="107"/>
      <c r="S519" s="108"/>
      <c r="U519" s="109"/>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row>
    <row r="520" spans="1:52" s="31" customFormat="1">
      <c r="A520" s="83"/>
      <c r="B520" s="84"/>
      <c r="C520" s="89"/>
      <c r="D520" s="79"/>
      <c r="E520" s="86"/>
      <c r="F520" s="86"/>
      <c r="G520" s="60"/>
      <c r="H520" s="88"/>
      <c r="I520" s="103"/>
      <c r="J520" s="104"/>
      <c r="K520" s="105"/>
      <c r="N520" s="102"/>
      <c r="P520" s="102"/>
      <c r="R520" s="107"/>
      <c r="S520" s="108"/>
      <c r="U520" s="109"/>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row>
    <row r="521" spans="1:52" s="31" customFormat="1">
      <c r="A521" s="83"/>
      <c r="B521" s="84"/>
      <c r="C521" s="96" t="s">
        <v>422</v>
      </c>
      <c r="D521" s="79"/>
      <c r="E521" s="86"/>
      <c r="F521" s="86"/>
      <c r="G521" s="60"/>
      <c r="H521" s="88"/>
      <c r="I521" s="103"/>
      <c r="J521" s="106"/>
      <c r="K521" s="105"/>
      <c r="N521" s="102"/>
      <c r="P521" s="102"/>
      <c r="R521" s="107"/>
      <c r="S521" s="108"/>
      <c r="U521" s="109"/>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row>
    <row r="522" spans="1:52" s="31" customFormat="1">
      <c r="A522" s="83"/>
      <c r="B522" s="84"/>
      <c r="C522" s="95"/>
      <c r="D522" s="79"/>
      <c r="E522" s="86"/>
      <c r="F522" s="86"/>
      <c r="G522" s="60"/>
      <c r="H522" s="88"/>
      <c r="I522" s="103"/>
      <c r="J522" s="104"/>
      <c r="K522" s="105"/>
      <c r="N522" s="102"/>
      <c r="P522" s="102"/>
      <c r="R522" s="107"/>
      <c r="S522" s="108"/>
      <c r="U522" s="109"/>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row>
    <row r="523" spans="1:52" s="31" customFormat="1">
      <c r="A523" s="83" t="s">
        <v>621</v>
      </c>
      <c r="B523" s="84" t="s">
        <v>424</v>
      </c>
      <c r="C523" s="89" t="s">
        <v>622</v>
      </c>
      <c r="D523" s="79" t="s">
        <v>43</v>
      </c>
      <c r="E523" s="86">
        <v>1</v>
      </c>
      <c r="F523" s="97">
        <v>100000</v>
      </c>
      <c r="G523" s="98">
        <f>$E523*F523</f>
        <v>100000</v>
      </c>
      <c r="H523" s="88"/>
      <c r="I523" s="103">
        <f>H523</f>
        <v>0</v>
      </c>
      <c r="J523" s="106"/>
      <c r="K523" s="105"/>
      <c r="N523" s="102"/>
      <c r="P523" s="102"/>
      <c r="R523" s="107"/>
      <c r="S523" s="108"/>
      <c r="U523" s="109"/>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row>
    <row r="524" spans="1:52" s="31" customFormat="1">
      <c r="A524" s="83"/>
      <c r="B524" s="84"/>
      <c r="C524" s="95"/>
      <c r="D524" s="79"/>
      <c r="E524" s="86"/>
      <c r="F524" s="86"/>
      <c r="G524" s="60"/>
      <c r="H524" s="88"/>
      <c r="I524" s="103"/>
      <c r="J524" s="104"/>
      <c r="K524" s="105"/>
      <c r="N524" s="102"/>
      <c r="P524" s="102"/>
      <c r="R524" s="107"/>
      <c r="S524" s="108"/>
      <c r="U524" s="109"/>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row>
    <row r="525" spans="1:52" s="31" customFormat="1">
      <c r="A525" s="83" t="s">
        <v>623</v>
      </c>
      <c r="B525" s="84" t="s">
        <v>424</v>
      </c>
      <c r="C525" s="89" t="s">
        <v>427</v>
      </c>
      <c r="D525" s="79" t="s">
        <v>428</v>
      </c>
      <c r="E525" s="113">
        <v>0</v>
      </c>
      <c r="F525" s="114">
        <v>0.12</v>
      </c>
      <c r="G525" s="98">
        <f>F525*G523</f>
        <v>12000</v>
      </c>
      <c r="H525" s="115"/>
      <c r="I525" s="103">
        <f>$F525*H525</f>
        <v>0</v>
      </c>
      <c r="J525" s="106"/>
      <c r="K525" s="105"/>
      <c r="N525" s="102"/>
      <c r="P525" s="102"/>
      <c r="R525" s="107"/>
      <c r="S525" s="108"/>
      <c r="U525" s="109"/>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row>
    <row r="526" spans="1:52" s="31" customFormat="1">
      <c r="A526" s="83"/>
      <c r="B526" s="84"/>
      <c r="C526" s="89"/>
      <c r="D526" s="79"/>
      <c r="E526" s="113"/>
      <c r="F526" s="114"/>
      <c r="G526" s="116"/>
      <c r="H526" s="115"/>
      <c r="I526" s="103"/>
      <c r="J526" s="104"/>
      <c r="K526" s="105"/>
      <c r="N526" s="102"/>
      <c r="P526" s="102"/>
      <c r="R526" s="107"/>
      <c r="S526" s="108"/>
      <c r="U526" s="109"/>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row>
    <row r="527" spans="1:52" s="31" customFormat="1">
      <c r="A527" s="83"/>
      <c r="B527" s="84"/>
      <c r="C527" s="89"/>
      <c r="D527" s="79"/>
      <c r="E527" s="113"/>
      <c r="F527" s="114"/>
      <c r="G527" s="116"/>
      <c r="H527" s="115"/>
      <c r="I527" s="103"/>
      <c r="J527" s="104"/>
      <c r="K527" s="105"/>
      <c r="N527" s="102"/>
      <c r="P527" s="102"/>
      <c r="R527" s="107"/>
      <c r="S527" s="108"/>
      <c r="U527" s="109"/>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row>
    <row r="528" spans="1:52" s="31" customFormat="1">
      <c r="A528" s="130"/>
      <c r="B528" s="111"/>
      <c r="C528" s="89"/>
      <c r="D528" s="79"/>
      <c r="E528" s="113"/>
      <c r="F528" s="114"/>
      <c r="G528" s="116"/>
      <c r="H528" s="115"/>
      <c r="I528" s="103"/>
      <c r="J528" s="133"/>
      <c r="K528" s="105"/>
      <c r="N528" s="102"/>
      <c r="P528" s="102"/>
      <c r="R528" s="107"/>
      <c r="S528" s="108"/>
      <c r="U528" s="109"/>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row>
    <row r="529" spans="1:52" s="31" customFormat="1">
      <c r="A529" s="178"/>
      <c r="B529" s="111"/>
      <c r="C529" s="89"/>
      <c r="D529" s="79"/>
      <c r="E529" s="113"/>
      <c r="F529" s="114"/>
      <c r="G529" s="116"/>
      <c r="H529" s="115"/>
      <c r="I529" s="103"/>
      <c r="J529" s="133"/>
      <c r="K529" s="105"/>
      <c r="N529" s="102"/>
      <c r="P529" s="102"/>
      <c r="R529" s="107"/>
      <c r="S529" s="108"/>
      <c r="U529" s="109"/>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row>
    <row r="530" spans="1:52" s="31" customFormat="1">
      <c r="A530" s="146"/>
      <c r="B530" s="124"/>
      <c r="C530" s="125" t="s">
        <v>624</v>
      </c>
      <c r="D530" s="124"/>
      <c r="E530" s="124"/>
      <c r="F530" s="212"/>
      <c r="G530" s="149">
        <f>SUM(G485:G529)</f>
        <v>117800.07365000001</v>
      </c>
      <c r="H530" s="150"/>
      <c r="I530" s="157">
        <f>SUM(I485:I529)</f>
        <v>0</v>
      </c>
      <c r="J530" s="133"/>
      <c r="K530" s="105"/>
      <c r="N530" s="102"/>
      <c r="P530" s="102"/>
      <c r="R530" s="107"/>
      <c r="S530" s="108"/>
      <c r="U530" s="109"/>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row>
    <row r="531" spans="1:52" s="31" customFormat="1">
      <c r="A531" s="178"/>
      <c r="B531" s="111"/>
      <c r="C531" s="89"/>
      <c r="D531" s="79"/>
      <c r="E531" s="86"/>
      <c r="F531" s="117"/>
      <c r="G531" s="60"/>
      <c r="H531" s="88"/>
      <c r="I531" s="103"/>
      <c r="J531" s="133"/>
      <c r="K531" s="105"/>
      <c r="N531" s="102"/>
      <c r="P531" s="102"/>
      <c r="R531" s="107"/>
      <c r="S531" s="108"/>
      <c r="U531" s="109"/>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row>
    <row r="532" spans="1:52" s="31" customFormat="1">
      <c r="A532" s="130"/>
      <c r="B532" s="111"/>
      <c r="C532" s="90" t="s">
        <v>625</v>
      </c>
      <c r="D532" s="79"/>
      <c r="E532" s="86"/>
      <c r="F532" s="117"/>
      <c r="G532" s="60"/>
      <c r="H532" s="88"/>
      <c r="I532" s="103"/>
      <c r="J532" s="133"/>
      <c r="K532" s="105"/>
      <c r="N532" s="102"/>
      <c r="P532" s="102"/>
      <c r="R532" s="107"/>
      <c r="S532" s="108"/>
      <c r="U532" s="109"/>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row>
    <row r="533" spans="1:52" s="31" customFormat="1">
      <c r="A533" s="83"/>
      <c r="B533" s="84"/>
      <c r="C533" s="93" t="s">
        <v>626</v>
      </c>
      <c r="D533" s="79"/>
      <c r="E533" s="86"/>
      <c r="F533" s="117"/>
      <c r="G533" s="60"/>
      <c r="H533" s="88"/>
      <c r="I533" s="103"/>
      <c r="J533" s="133"/>
      <c r="K533" s="105"/>
      <c r="N533" s="102"/>
      <c r="P533" s="102"/>
      <c r="R533" s="107"/>
      <c r="S533" s="108"/>
      <c r="U533" s="109"/>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row>
    <row r="534" spans="1:52" s="31" customFormat="1">
      <c r="A534" s="83"/>
      <c r="B534" s="84"/>
      <c r="C534" s="94"/>
      <c r="D534" s="79"/>
      <c r="E534" s="86"/>
      <c r="F534" s="117"/>
      <c r="G534" s="60"/>
      <c r="H534" s="88"/>
      <c r="I534" s="103"/>
      <c r="J534" s="133"/>
      <c r="K534" s="105"/>
      <c r="N534" s="102"/>
      <c r="P534" s="102"/>
      <c r="R534" s="107"/>
      <c r="S534" s="108"/>
      <c r="U534" s="109"/>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row>
    <row r="535" spans="1:52" s="31" customFormat="1" ht="25">
      <c r="A535" s="83"/>
      <c r="B535" s="84"/>
      <c r="C535" s="89" t="s">
        <v>23</v>
      </c>
      <c r="D535" s="79"/>
      <c r="E535" s="86"/>
      <c r="F535" s="117"/>
      <c r="G535" s="60"/>
      <c r="H535" s="88"/>
      <c r="I535" s="103"/>
      <c r="J535" s="133"/>
      <c r="K535" s="105"/>
      <c r="N535" s="102"/>
      <c r="P535" s="102"/>
      <c r="R535" s="107"/>
      <c r="S535" s="108"/>
      <c r="U535" s="109"/>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row>
    <row r="536" spans="1:52" s="31" customFormat="1">
      <c r="A536" s="83"/>
      <c r="B536" s="84"/>
      <c r="C536" s="95"/>
      <c r="D536" s="79"/>
      <c r="E536" s="86"/>
      <c r="F536" s="117"/>
      <c r="G536" s="60"/>
      <c r="H536" s="88"/>
      <c r="I536" s="103"/>
      <c r="J536" s="135"/>
      <c r="K536" s="136"/>
      <c r="N536" s="102"/>
      <c r="P536" s="102"/>
      <c r="R536" s="107"/>
      <c r="S536" s="108"/>
      <c r="U536" s="109"/>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row>
    <row r="537" spans="1:52" s="31" customFormat="1">
      <c r="A537" s="83"/>
      <c r="B537" s="84"/>
      <c r="C537" s="95"/>
      <c r="D537" s="79"/>
      <c r="E537" s="86"/>
      <c r="F537" s="117"/>
      <c r="G537" s="60"/>
      <c r="H537" s="88"/>
      <c r="I537" s="103"/>
      <c r="J537" s="104"/>
      <c r="K537" s="105"/>
      <c r="N537" s="102"/>
      <c r="P537" s="102"/>
      <c r="R537" s="107"/>
      <c r="S537" s="108"/>
      <c r="U537" s="109"/>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row>
    <row r="538" spans="1:52" s="31" customFormat="1" ht="50">
      <c r="A538" s="83"/>
      <c r="B538" s="111"/>
      <c r="C538" s="112" t="s">
        <v>456</v>
      </c>
      <c r="D538" s="79"/>
      <c r="E538" s="86"/>
      <c r="F538" s="117"/>
      <c r="G538" s="60"/>
      <c r="H538" s="88"/>
      <c r="I538" s="103"/>
      <c r="J538" s="104"/>
      <c r="K538" s="105"/>
      <c r="N538" s="102"/>
      <c r="P538" s="102"/>
      <c r="R538" s="107"/>
      <c r="S538" s="108"/>
      <c r="U538" s="109"/>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row>
    <row r="539" spans="1:52" s="31" customFormat="1">
      <c r="A539" s="83"/>
      <c r="B539" s="111"/>
      <c r="C539" s="112"/>
      <c r="D539" s="79"/>
      <c r="E539" s="86"/>
      <c r="F539" s="117"/>
      <c r="G539" s="60"/>
      <c r="H539" s="88"/>
      <c r="I539" s="103"/>
      <c r="J539" s="104"/>
      <c r="K539" s="105"/>
      <c r="N539" s="102"/>
      <c r="P539" s="102"/>
      <c r="R539" s="107"/>
      <c r="S539" s="108"/>
      <c r="U539" s="109"/>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row>
    <row r="540" spans="1:52" s="31" customFormat="1">
      <c r="A540" s="83"/>
      <c r="B540" s="111"/>
      <c r="C540" s="112" t="s">
        <v>297</v>
      </c>
      <c r="D540" s="79"/>
      <c r="E540" s="86"/>
      <c r="F540" s="117"/>
      <c r="G540" s="60"/>
      <c r="H540" s="88"/>
      <c r="I540" s="103"/>
      <c r="J540" s="104"/>
      <c r="K540" s="105"/>
      <c r="N540" s="102"/>
      <c r="P540" s="102"/>
      <c r="R540" s="107"/>
      <c r="S540" s="108"/>
      <c r="U540" s="109"/>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row>
    <row r="541" spans="1:52" s="31" customFormat="1">
      <c r="A541" s="83"/>
      <c r="B541" s="111"/>
      <c r="C541" s="112"/>
      <c r="D541" s="79"/>
      <c r="E541" s="86"/>
      <c r="F541" s="117"/>
      <c r="G541" s="60"/>
      <c r="H541" s="88"/>
      <c r="I541" s="103"/>
      <c r="J541" s="104"/>
      <c r="K541" s="105"/>
      <c r="N541" s="102"/>
      <c r="P541" s="102"/>
      <c r="R541" s="107"/>
      <c r="S541" s="108"/>
      <c r="U541" s="109"/>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row>
    <row r="542" spans="1:52" s="31" customFormat="1" ht="25">
      <c r="A542" s="83"/>
      <c r="B542" s="111"/>
      <c r="C542" s="112" t="s">
        <v>298</v>
      </c>
      <c r="D542" s="79"/>
      <c r="E542" s="86"/>
      <c r="F542" s="117"/>
      <c r="G542" s="60"/>
      <c r="H542" s="88"/>
      <c r="I542" s="103"/>
      <c r="J542" s="104"/>
      <c r="K542" s="105"/>
      <c r="N542" s="102"/>
      <c r="P542" s="102"/>
      <c r="R542" s="107"/>
      <c r="S542" s="108"/>
      <c r="U542" s="109"/>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row>
    <row r="543" spans="1:52" s="31" customFormat="1">
      <c r="A543" s="83"/>
      <c r="B543" s="111"/>
      <c r="C543" s="112"/>
      <c r="D543" s="79"/>
      <c r="E543" s="86"/>
      <c r="F543" s="117"/>
      <c r="G543" s="60"/>
      <c r="H543" s="88"/>
      <c r="I543" s="103"/>
      <c r="J543" s="104"/>
      <c r="K543" s="105"/>
      <c r="N543" s="102"/>
      <c r="P543" s="102"/>
      <c r="R543" s="107"/>
      <c r="S543" s="108"/>
      <c r="U543" s="109"/>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row>
    <row r="544" spans="1:52" s="31" customFormat="1" ht="37.5">
      <c r="A544" s="83"/>
      <c r="B544" s="111"/>
      <c r="C544" s="112" t="s">
        <v>299</v>
      </c>
      <c r="D544" s="79"/>
      <c r="E544" s="86"/>
      <c r="F544" s="117"/>
      <c r="G544" s="60"/>
      <c r="H544" s="88"/>
      <c r="I544" s="103"/>
      <c r="J544" s="104"/>
      <c r="K544" s="105"/>
      <c r="N544" s="102"/>
      <c r="P544" s="102"/>
      <c r="R544" s="107"/>
      <c r="S544" s="108"/>
      <c r="U544" s="109"/>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row>
    <row r="545" spans="1:52" s="31" customFormat="1">
      <c r="A545" s="83"/>
      <c r="B545" s="111"/>
      <c r="C545" s="112"/>
      <c r="D545" s="79"/>
      <c r="E545" s="86"/>
      <c r="F545" s="117"/>
      <c r="G545" s="60"/>
      <c r="H545" s="88"/>
      <c r="I545" s="103"/>
      <c r="J545" s="104"/>
      <c r="K545" s="105"/>
      <c r="N545" s="102"/>
      <c r="P545" s="102"/>
      <c r="R545" s="107"/>
      <c r="S545" s="108"/>
      <c r="U545" s="109"/>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row>
    <row r="546" spans="1:52" s="31" customFormat="1" ht="62.5">
      <c r="A546" s="83"/>
      <c r="B546" s="111"/>
      <c r="C546" s="112" t="s">
        <v>300</v>
      </c>
      <c r="D546" s="79"/>
      <c r="E546" s="86"/>
      <c r="F546" s="117"/>
      <c r="G546" s="60"/>
      <c r="H546" s="88"/>
      <c r="I546" s="103"/>
      <c r="J546" s="104"/>
      <c r="K546" s="105"/>
      <c r="N546" s="102"/>
      <c r="P546" s="102"/>
      <c r="R546" s="107"/>
      <c r="S546" s="108"/>
      <c r="U546" s="109"/>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row>
    <row r="547" spans="1:52" s="31" customFormat="1">
      <c r="A547" s="83"/>
      <c r="B547" s="84"/>
      <c r="C547" s="89"/>
      <c r="D547" s="79"/>
      <c r="E547" s="86"/>
      <c r="F547" s="117"/>
      <c r="G547" s="60"/>
      <c r="H547" s="88"/>
      <c r="I547" s="103"/>
      <c r="J547" s="104"/>
      <c r="K547" s="105"/>
      <c r="N547" s="102"/>
      <c r="P547" s="102"/>
      <c r="R547" s="107"/>
      <c r="S547" s="108"/>
      <c r="U547" s="109"/>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row>
    <row r="548" spans="1:52" s="31" customFormat="1">
      <c r="A548" s="83"/>
      <c r="B548" s="84"/>
      <c r="C548" s="96" t="s">
        <v>627</v>
      </c>
      <c r="D548" s="79"/>
      <c r="E548" s="86"/>
      <c r="F548" s="117"/>
      <c r="G548" s="60"/>
      <c r="H548" s="88"/>
      <c r="I548" s="103"/>
      <c r="J548" s="104"/>
      <c r="K548" s="105"/>
      <c r="N548" s="102"/>
      <c r="P548" s="102"/>
      <c r="R548" s="107"/>
      <c r="S548" s="108"/>
      <c r="U548" s="109"/>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row>
    <row r="549" spans="1:52" s="31" customFormat="1">
      <c r="A549" s="83"/>
      <c r="B549" s="84"/>
      <c r="C549" s="89"/>
      <c r="D549" s="79"/>
      <c r="E549" s="86"/>
      <c r="F549" s="117"/>
      <c r="G549" s="60"/>
      <c r="H549" s="88"/>
      <c r="I549" s="103"/>
      <c r="J549" s="104"/>
      <c r="K549" s="105"/>
      <c r="N549" s="102"/>
      <c r="P549" s="102"/>
      <c r="R549" s="107"/>
      <c r="S549" s="108"/>
      <c r="U549" s="109"/>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row>
    <row r="550" spans="1:52" s="31" customFormat="1">
      <c r="A550" s="83" t="s">
        <v>628</v>
      </c>
      <c r="B550" s="84" t="s">
        <v>303</v>
      </c>
      <c r="C550" s="89" t="s">
        <v>629</v>
      </c>
      <c r="D550" s="79" t="s">
        <v>304</v>
      </c>
      <c r="E550" s="86">
        <v>1</v>
      </c>
      <c r="F550" s="117">
        <v>277.86850000000004</v>
      </c>
      <c r="G550" s="98">
        <f>$E550*F550</f>
        <v>277.86850000000004</v>
      </c>
      <c r="H550" s="88"/>
      <c r="I550" s="103">
        <f>$F550*H550</f>
        <v>0</v>
      </c>
      <c r="J550" s="104"/>
      <c r="K550" s="105"/>
      <c r="N550" s="102"/>
      <c r="P550" s="102"/>
      <c r="R550" s="107"/>
      <c r="S550" s="108"/>
      <c r="U550" s="109"/>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row>
    <row r="551" spans="1:52" s="31" customFormat="1">
      <c r="A551" s="83"/>
      <c r="B551" s="84"/>
      <c r="C551" s="89"/>
      <c r="D551" s="79"/>
      <c r="E551" s="86"/>
      <c r="F551" s="117">
        <v>0</v>
      </c>
      <c r="G551" s="60"/>
      <c r="H551" s="88"/>
      <c r="I551" s="103"/>
      <c r="J551" s="104"/>
      <c r="K551" s="105"/>
      <c r="N551" s="102"/>
      <c r="P551" s="102"/>
      <c r="R551" s="107"/>
      <c r="S551" s="108"/>
      <c r="U551" s="109"/>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row>
    <row r="552" spans="1:52" s="31" customFormat="1">
      <c r="A552" s="83" t="s">
        <v>630</v>
      </c>
      <c r="B552" s="84" t="s">
        <v>303</v>
      </c>
      <c r="C552" s="89" t="s">
        <v>631</v>
      </c>
      <c r="D552" s="79" t="s">
        <v>304</v>
      </c>
      <c r="E552" s="86">
        <v>1</v>
      </c>
      <c r="F552" s="117">
        <v>309.83260000000001</v>
      </c>
      <c r="G552" s="98">
        <f>$E552*F552</f>
        <v>309.83260000000001</v>
      </c>
      <c r="H552" s="88"/>
      <c r="I552" s="103">
        <f>$F552*H552</f>
        <v>0</v>
      </c>
      <c r="J552" s="104"/>
      <c r="K552" s="105"/>
      <c r="N552" s="102"/>
      <c r="P552" s="102"/>
      <c r="R552" s="107"/>
      <c r="S552" s="108"/>
      <c r="U552" s="109"/>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row>
    <row r="553" spans="1:52" s="31" customFormat="1">
      <c r="A553" s="83"/>
      <c r="B553" s="84"/>
      <c r="C553" s="89"/>
      <c r="D553" s="79"/>
      <c r="E553" s="86"/>
      <c r="F553" s="117">
        <v>0</v>
      </c>
      <c r="G553" s="60"/>
      <c r="H553" s="88"/>
      <c r="I553" s="103"/>
      <c r="J553" s="104"/>
      <c r="K553" s="105"/>
      <c r="N553" s="102"/>
      <c r="P553" s="102"/>
      <c r="R553" s="107"/>
      <c r="S553" s="108"/>
      <c r="U553" s="109"/>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row>
    <row r="554" spans="1:52" s="31" customFormat="1">
      <c r="A554" s="83" t="s">
        <v>632</v>
      </c>
      <c r="B554" s="84" t="s">
        <v>303</v>
      </c>
      <c r="C554" s="89" t="s">
        <v>633</v>
      </c>
      <c r="D554" s="79" t="s">
        <v>304</v>
      </c>
      <c r="E554" s="86">
        <v>1</v>
      </c>
      <c r="F554" s="117">
        <v>214.75405000000001</v>
      </c>
      <c r="G554" s="98">
        <f>$E554*F554</f>
        <v>214.75405000000001</v>
      </c>
      <c r="H554" s="88"/>
      <c r="I554" s="103">
        <f>$F554*H554</f>
        <v>0</v>
      </c>
      <c r="J554" s="104"/>
      <c r="K554" s="105"/>
      <c r="N554" s="102"/>
      <c r="P554" s="102"/>
      <c r="R554" s="107"/>
      <c r="S554" s="108"/>
      <c r="U554" s="109"/>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row>
    <row r="555" spans="1:52" s="31" customFormat="1">
      <c r="A555" s="83"/>
      <c r="B555" s="84"/>
      <c r="C555" s="89"/>
      <c r="D555" s="79"/>
      <c r="E555" s="86"/>
      <c r="F555" s="117">
        <v>0</v>
      </c>
      <c r="G555" s="60"/>
      <c r="H555" s="88"/>
      <c r="I555" s="103"/>
      <c r="J555" s="104"/>
      <c r="K555" s="105"/>
      <c r="N555" s="102"/>
      <c r="P555" s="102"/>
      <c r="R555" s="107"/>
      <c r="S555" s="108"/>
      <c r="U555" s="109"/>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row>
    <row r="556" spans="1:52" s="31" customFormat="1">
      <c r="A556" s="83" t="s">
        <v>634</v>
      </c>
      <c r="B556" s="84" t="s">
        <v>303</v>
      </c>
      <c r="C556" s="89" t="s">
        <v>635</v>
      </c>
      <c r="D556" s="79" t="s">
        <v>304</v>
      </c>
      <c r="E556" s="86">
        <v>1</v>
      </c>
      <c r="F556" s="117">
        <v>309.83260000000001</v>
      </c>
      <c r="G556" s="98">
        <f>$E556*F556</f>
        <v>309.83260000000001</v>
      </c>
      <c r="H556" s="88"/>
      <c r="I556" s="103">
        <f>$F556*H556</f>
        <v>0</v>
      </c>
      <c r="J556" s="106"/>
      <c r="K556" s="105"/>
      <c r="N556" s="102"/>
      <c r="P556" s="102"/>
      <c r="R556" s="107"/>
      <c r="S556" s="108"/>
      <c r="U556" s="109"/>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row>
    <row r="557" spans="1:52" s="31" customFormat="1">
      <c r="A557" s="83"/>
      <c r="B557" s="84"/>
      <c r="C557" s="89"/>
      <c r="D557" s="79"/>
      <c r="E557" s="86"/>
      <c r="F557" s="117">
        <v>0</v>
      </c>
      <c r="G557" s="60"/>
      <c r="H557" s="88"/>
      <c r="I557" s="103"/>
      <c r="J557" s="104"/>
      <c r="K557" s="105"/>
      <c r="N557" s="102"/>
      <c r="P557" s="102"/>
      <c r="R557" s="107"/>
      <c r="S557" s="108"/>
      <c r="U557" s="109"/>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row>
    <row r="558" spans="1:52" s="31" customFormat="1" ht="25">
      <c r="A558" s="83" t="s">
        <v>636</v>
      </c>
      <c r="B558" s="84" t="s">
        <v>303</v>
      </c>
      <c r="C558" s="89" t="s">
        <v>637</v>
      </c>
      <c r="D558" s="79" t="s">
        <v>304</v>
      </c>
      <c r="E558" s="86">
        <v>7</v>
      </c>
      <c r="F558" s="117">
        <v>587.9831999999999</v>
      </c>
      <c r="G558" s="98">
        <f>$E558*F558</f>
        <v>4115.8823999999995</v>
      </c>
      <c r="H558" s="88"/>
      <c r="I558" s="103">
        <f>$F558*H558</f>
        <v>0</v>
      </c>
      <c r="J558" s="106"/>
      <c r="K558" s="105"/>
      <c r="N558" s="102"/>
      <c r="P558" s="102"/>
      <c r="R558" s="107"/>
      <c r="S558" s="108"/>
      <c r="U558" s="109"/>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row>
    <row r="559" spans="1:52" s="31" customFormat="1">
      <c r="A559" s="83"/>
      <c r="B559" s="84"/>
      <c r="C559" s="89"/>
      <c r="D559" s="79"/>
      <c r="E559" s="86"/>
      <c r="F559" s="117">
        <v>0</v>
      </c>
      <c r="G559" s="60"/>
      <c r="H559" s="88"/>
      <c r="I559" s="103"/>
      <c r="J559" s="104"/>
      <c r="K559" s="105"/>
      <c r="N559" s="102"/>
      <c r="P559" s="102"/>
      <c r="R559" s="107"/>
      <c r="S559" s="108"/>
      <c r="U559" s="109"/>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row>
    <row r="560" spans="1:52" s="31" customFormat="1">
      <c r="A560" s="83" t="s">
        <v>638</v>
      </c>
      <c r="B560" s="84" t="s">
        <v>303</v>
      </c>
      <c r="C560" s="89" t="s">
        <v>639</v>
      </c>
      <c r="D560" s="79" t="s">
        <v>304</v>
      </c>
      <c r="E560" s="86">
        <v>1</v>
      </c>
      <c r="F560" s="117">
        <v>501.02044999999998</v>
      </c>
      <c r="G560" s="98">
        <f>$E560*F560</f>
        <v>501.02044999999998</v>
      </c>
      <c r="H560" s="88"/>
      <c r="I560" s="103">
        <f>$F560*H560</f>
        <v>0</v>
      </c>
      <c r="J560" s="106"/>
      <c r="K560" s="105"/>
      <c r="N560" s="102"/>
      <c r="P560" s="102"/>
      <c r="R560" s="107"/>
      <c r="S560" s="108"/>
      <c r="U560" s="109"/>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row>
    <row r="561" spans="1:52" s="31" customFormat="1">
      <c r="A561" s="83"/>
      <c r="B561" s="84"/>
      <c r="C561" s="89"/>
      <c r="D561" s="79"/>
      <c r="E561" s="86"/>
      <c r="F561" s="117">
        <v>0</v>
      </c>
      <c r="G561" s="60"/>
      <c r="H561" s="88"/>
      <c r="I561" s="103"/>
      <c r="J561" s="104"/>
      <c r="K561" s="105"/>
      <c r="N561" s="102"/>
      <c r="P561" s="102"/>
      <c r="R561" s="107"/>
      <c r="S561" s="108"/>
      <c r="U561" s="109"/>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row>
    <row r="562" spans="1:52" s="31" customFormat="1">
      <c r="A562" s="83" t="s">
        <v>640</v>
      </c>
      <c r="B562" s="84" t="s">
        <v>303</v>
      </c>
      <c r="C562" s="89" t="s">
        <v>641</v>
      </c>
      <c r="D562" s="79" t="s">
        <v>304</v>
      </c>
      <c r="E562" s="86">
        <v>1</v>
      </c>
      <c r="F562" s="117">
        <v>982.74959999999999</v>
      </c>
      <c r="G562" s="98">
        <f>$E562*F562</f>
        <v>982.74959999999999</v>
      </c>
      <c r="H562" s="88"/>
      <c r="I562" s="103">
        <f>$F562*H562</f>
        <v>0</v>
      </c>
      <c r="J562" s="106"/>
      <c r="K562" s="105"/>
      <c r="N562" s="102"/>
      <c r="P562" s="102"/>
      <c r="R562" s="107"/>
      <c r="S562" s="108"/>
      <c r="U562" s="109"/>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row>
    <row r="563" spans="1:52" s="31" customFormat="1">
      <c r="A563" s="83"/>
      <c r="B563" s="84"/>
      <c r="C563" s="89"/>
      <c r="D563" s="79"/>
      <c r="E563" s="86"/>
      <c r="F563" s="117">
        <v>0</v>
      </c>
      <c r="G563" s="60"/>
      <c r="H563" s="88"/>
      <c r="I563" s="103"/>
      <c r="J563" s="104"/>
      <c r="K563" s="105"/>
      <c r="N563" s="102"/>
      <c r="P563" s="102"/>
      <c r="R563" s="107"/>
      <c r="S563" s="108"/>
      <c r="U563" s="109"/>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row>
    <row r="564" spans="1:52" s="31" customFormat="1" ht="25">
      <c r="A564" s="83" t="s">
        <v>642</v>
      </c>
      <c r="B564" s="84" t="s">
        <v>303</v>
      </c>
      <c r="C564" s="89" t="s">
        <v>643</v>
      </c>
      <c r="D564" s="79" t="s">
        <v>304</v>
      </c>
      <c r="E564" s="86">
        <v>8</v>
      </c>
      <c r="F564" s="117">
        <v>1281.9383499999999</v>
      </c>
      <c r="G564" s="98">
        <f>$E564*F564</f>
        <v>10255.506799999999</v>
      </c>
      <c r="H564" s="88"/>
      <c r="I564" s="103">
        <f>$F564*H564</f>
        <v>0</v>
      </c>
      <c r="J564" s="106"/>
      <c r="K564" s="105"/>
      <c r="N564" s="102"/>
      <c r="P564" s="102"/>
      <c r="R564" s="107"/>
      <c r="S564" s="108"/>
      <c r="U564" s="109"/>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row>
    <row r="565" spans="1:52" s="31" customFormat="1">
      <c r="A565" s="83"/>
      <c r="B565" s="84"/>
      <c r="C565" s="89"/>
      <c r="D565" s="79"/>
      <c r="E565" s="86"/>
      <c r="F565" s="117">
        <v>0</v>
      </c>
      <c r="G565" s="60"/>
      <c r="H565" s="88"/>
      <c r="I565" s="103"/>
      <c r="J565" s="104"/>
      <c r="K565" s="105"/>
      <c r="N565" s="102"/>
      <c r="P565" s="102"/>
      <c r="R565" s="107"/>
      <c r="S565" s="108"/>
      <c r="U565" s="109"/>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row>
    <row r="566" spans="1:52" s="31" customFormat="1">
      <c r="A566" s="83" t="s">
        <v>644</v>
      </c>
      <c r="B566" s="84" t="s">
        <v>303</v>
      </c>
      <c r="C566" s="89" t="s">
        <v>645</v>
      </c>
      <c r="D566" s="79" t="s">
        <v>304</v>
      </c>
      <c r="E566" s="86">
        <v>1</v>
      </c>
      <c r="F566" s="117">
        <v>416.95790499999998</v>
      </c>
      <c r="G566" s="98">
        <v>0</v>
      </c>
      <c r="H566" s="88"/>
      <c r="I566" s="103">
        <f>$F566*H566</f>
        <v>0</v>
      </c>
      <c r="J566" s="106"/>
      <c r="K566" s="105"/>
      <c r="N566" s="102"/>
      <c r="P566" s="102"/>
      <c r="R566" s="107"/>
      <c r="S566" s="108"/>
      <c r="U566" s="109"/>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row>
    <row r="567" spans="1:52" s="31" customFormat="1">
      <c r="A567" s="83"/>
      <c r="B567" s="84"/>
      <c r="C567" s="89"/>
      <c r="D567" s="79"/>
      <c r="E567" s="86"/>
      <c r="F567" s="117">
        <v>0</v>
      </c>
      <c r="G567" s="60"/>
      <c r="H567" s="88"/>
      <c r="I567" s="103"/>
      <c r="J567" s="104"/>
      <c r="K567" s="105"/>
      <c r="N567" s="102"/>
      <c r="P567" s="102"/>
      <c r="R567" s="107"/>
      <c r="S567" s="108"/>
      <c r="U567" s="109"/>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row>
    <row r="568" spans="1:52" s="31" customFormat="1">
      <c r="A568" s="83" t="s">
        <v>646</v>
      </c>
      <c r="B568" s="84" t="s">
        <v>303</v>
      </c>
      <c r="C568" s="89" t="s">
        <v>647</v>
      </c>
      <c r="D568" s="79" t="s">
        <v>304</v>
      </c>
      <c r="E568" s="86">
        <v>1</v>
      </c>
      <c r="F568" s="117">
        <v>772.12180499999999</v>
      </c>
      <c r="G568" s="98">
        <v>0</v>
      </c>
      <c r="H568" s="88"/>
      <c r="I568" s="103">
        <f>$F568*H568</f>
        <v>0</v>
      </c>
      <c r="J568" s="106"/>
      <c r="K568" s="105"/>
      <c r="N568" s="102"/>
      <c r="P568" s="102"/>
      <c r="R568" s="107"/>
      <c r="S568" s="108"/>
      <c r="U568" s="109"/>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row>
    <row r="569" spans="1:52" s="31" customFormat="1">
      <c r="A569" s="83"/>
      <c r="B569" s="84"/>
      <c r="C569" s="89"/>
      <c r="D569" s="79"/>
      <c r="E569" s="86"/>
      <c r="F569" s="117">
        <v>0</v>
      </c>
      <c r="G569" s="60"/>
      <c r="H569" s="88"/>
      <c r="I569" s="103"/>
      <c r="J569" s="104"/>
      <c r="K569" s="105"/>
      <c r="N569" s="102"/>
      <c r="P569" s="102"/>
      <c r="R569" s="107"/>
      <c r="S569" s="108"/>
      <c r="U569" s="109"/>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row>
    <row r="570" spans="1:52" s="31" customFormat="1">
      <c r="A570" s="83" t="s">
        <v>648</v>
      </c>
      <c r="B570" s="84" t="s">
        <v>303</v>
      </c>
      <c r="C570" s="89" t="s">
        <v>649</v>
      </c>
      <c r="D570" s="79" t="s">
        <v>304</v>
      </c>
      <c r="E570" s="86">
        <v>1</v>
      </c>
      <c r="F570" s="117">
        <v>397.34870000000001</v>
      </c>
      <c r="G570" s="98">
        <v>0</v>
      </c>
      <c r="H570" s="88"/>
      <c r="I570" s="103">
        <f>$F570*H570</f>
        <v>0</v>
      </c>
      <c r="J570" s="106"/>
      <c r="K570" s="105"/>
      <c r="N570" s="102"/>
      <c r="P570" s="102"/>
      <c r="R570" s="107"/>
      <c r="S570" s="108"/>
      <c r="U570" s="109"/>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row>
    <row r="571" spans="1:52" s="31" customFormat="1">
      <c r="A571" s="83"/>
      <c r="B571" s="84"/>
      <c r="C571" s="89"/>
      <c r="D571" s="79"/>
      <c r="E571" s="86"/>
      <c r="F571" s="117">
        <v>0</v>
      </c>
      <c r="G571" s="60"/>
      <c r="H571" s="88"/>
      <c r="I571" s="103"/>
      <c r="J571" s="104"/>
      <c r="K571" s="105"/>
      <c r="N571" s="102"/>
      <c r="P571" s="102"/>
      <c r="R571" s="107"/>
      <c r="S571" s="108"/>
      <c r="U571" s="109"/>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row>
    <row r="572" spans="1:52" s="31" customFormat="1">
      <c r="A572" s="83" t="s">
        <v>650</v>
      </c>
      <c r="B572" s="84" t="s">
        <v>303</v>
      </c>
      <c r="C572" s="89" t="s">
        <v>651</v>
      </c>
      <c r="D572" s="79" t="s">
        <v>304</v>
      </c>
      <c r="E572" s="86">
        <v>1</v>
      </c>
      <c r="F572" s="117">
        <v>838.01059999999995</v>
      </c>
      <c r="G572" s="98">
        <v>0</v>
      </c>
      <c r="H572" s="88"/>
      <c r="I572" s="103">
        <f>$F572*H572</f>
        <v>0</v>
      </c>
      <c r="J572" s="106"/>
      <c r="K572" s="105"/>
      <c r="N572" s="102"/>
      <c r="P572" s="102"/>
      <c r="R572" s="107"/>
      <c r="S572" s="108"/>
      <c r="U572" s="109"/>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row>
    <row r="573" spans="1:52" s="31" customFormat="1">
      <c r="A573" s="83"/>
      <c r="B573" s="84"/>
      <c r="C573" s="89"/>
      <c r="D573" s="79"/>
      <c r="E573" s="86"/>
      <c r="F573" s="117">
        <v>0</v>
      </c>
      <c r="G573" s="60"/>
      <c r="H573" s="88"/>
      <c r="I573" s="103"/>
      <c r="J573" s="104"/>
      <c r="K573" s="105"/>
      <c r="N573" s="102"/>
      <c r="P573" s="102"/>
      <c r="R573" s="107"/>
      <c r="S573" s="108"/>
      <c r="U573" s="109"/>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row>
    <row r="574" spans="1:52" s="31" customFormat="1">
      <c r="A574" s="83" t="s">
        <v>652</v>
      </c>
      <c r="B574" s="84" t="s">
        <v>303</v>
      </c>
      <c r="C574" s="89" t="s">
        <v>653</v>
      </c>
      <c r="D574" s="79" t="s">
        <v>304</v>
      </c>
      <c r="E574" s="86">
        <v>2</v>
      </c>
      <c r="F574" s="117">
        <v>919.25540000000001</v>
      </c>
      <c r="G574" s="98">
        <v>0</v>
      </c>
      <c r="H574" s="88"/>
      <c r="I574" s="103">
        <f>$F574*H574</f>
        <v>0</v>
      </c>
      <c r="J574" s="106"/>
      <c r="K574" s="105"/>
      <c r="N574" s="102"/>
      <c r="P574" s="102"/>
      <c r="R574" s="107"/>
      <c r="S574" s="108"/>
      <c r="U574" s="109"/>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row>
    <row r="575" spans="1:52" s="31" customFormat="1">
      <c r="A575" s="83"/>
      <c r="B575" s="84"/>
      <c r="C575" s="89"/>
      <c r="D575" s="79"/>
      <c r="E575" s="86"/>
      <c r="F575" s="117">
        <v>0</v>
      </c>
      <c r="G575" s="60"/>
      <c r="H575" s="88"/>
      <c r="I575" s="103"/>
      <c r="J575" s="104"/>
      <c r="K575" s="105"/>
      <c r="N575" s="102"/>
      <c r="P575" s="102"/>
      <c r="R575" s="107"/>
      <c r="S575" s="108"/>
      <c r="U575" s="109"/>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row>
    <row r="576" spans="1:52" s="31" customFormat="1">
      <c r="A576" s="83" t="s">
        <v>654</v>
      </c>
      <c r="B576" s="84" t="s">
        <v>303</v>
      </c>
      <c r="C576" s="89" t="s">
        <v>655</v>
      </c>
      <c r="D576" s="79" t="s">
        <v>304</v>
      </c>
      <c r="E576" s="86">
        <v>1</v>
      </c>
      <c r="F576" s="117">
        <v>430.06144999999998</v>
      </c>
      <c r="G576" s="98">
        <v>0</v>
      </c>
      <c r="H576" s="88"/>
      <c r="I576" s="103">
        <f>$F576*H576</f>
        <v>0</v>
      </c>
      <c r="J576" s="106"/>
      <c r="K576" s="105"/>
      <c r="N576" s="102"/>
      <c r="P576" s="102"/>
      <c r="R576" s="107"/>
      <c r="S576" s="108"/>
      <c r="U576" s="109"/>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row>
    <row r="577" spans="1:52" s="31" customFormat="1">
      <c r="A577" s="83"/>
      <c r="B577" s="84"/>
      <c r="C577" s="89"/>
      <c r="D577" s="79"/>
      <c r="E577" s="86"/>
      <c r="F577" s="117">
        <v>0</v>
      </c>
      <c r="G577" s="60"/>
      <c r="H577" s="88"/>
      <c r="I577" s="103"/>
      <c r="J577" s="104"/>
      <c r="K577" s="105"/>
      <c r="N577" s="102"/>
      <c r="P577" s="102"/>
      <c r="R577" s="107"/>
      <c r="S577" s="108"/>
      <c r="U577" s="109"/>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row>
    <row r="578" spans="1:52" s="31" customFormat="1">
      <c r="A578" s="83" t="s">
        <v>656</v>
      </c>
      <c r="B578" s="84" t="s">
        <v>303</v>
      </c>
      <c r="C578" s="89" t="s">
        <v>657</v>
      </c>
      <c r="D578" s="79" t="s">
        <v>304</v>
      </c>
      <c r="E578" s="86">
        <v>1</v>
      </c>
      <c r="F578" s="117">
        <v>609.56384999999989</v>
      </c>
      <c r="G578" s="98">
        <v>0</v>
      </c>
      <c r="H578" s="88"/>
      <c r="I578" s="103">
        <f>$F578*H578</f>
        <v>0</v>
      </c>
      <c r="J578" s="106"/>
      <c r="K578" s="105"/>
      <c r="N578" s="102"/>
      <c r="P578" s="102"/>
      <c r="R578" s="107"/>
      <c r="S578" s="108"/>
      <c r="U578" s="109"/>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row>
    <row r="579" spans="1:52" s="31" customFormat="1">
      <c r="A579" s="83"/>
      <c r="B579" s="84"/>
      <c r="C579" s="89"/>
      <c r="D579" s="79"/>
      <c r="E579" s="86"/>
      <c r="F579" s="117">
        <v>0</v>
      </c>
      <c r="G579" s="60"/>
      <c r="H579" s="88"/>
      <c r="I579" s="103"/>
      <c r="J579" s="104"/>
      <c r="K579" s="105"/>
      <c r="N579" s="102"/>
      <c r="P579" s="102"/>
      <c r="R579" s="107"/>
      <c r="S579" s="108"/>
      <c r="U579" s="109"/>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row>
    <row r="580" spans="1:52" s="31" customFormat="1">
      <c r="A580" s="83" t="s">
        <v>658</v>
      </c>
      <c r="B580" s="84" t="s">
        <v>303</v>
      </c>
      <c r="C580" s="89" t="s">
        <v>659</v>
      </c>
      <c r="D580" s="79" t="s">
        <v>304</v>
      </c>
      <c r="E580" s="86">
        <v>1</v>
      </c>
      <c r="F580" s="117">
        <v>338.23790000000002</v>
      </c>
      <c r="G580" s="98">
        <v>0</v>
      </c>
      <c r="H580" s="88"/>
      <c r="I580" s="103">
        <f>$F580*H580</f>
        <v>0</v>
      </c>
      <c r="J580" s="106"/>
      <c r="K580" s="105"/>
      <c r="N580" s="102"/>
      <c r="P580" s="102"/>
      <c r="R580" s="107"/>
      <c r="S580" s="108"/>
      <c r="U580" s="109"/>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row>
    <row r="581" spans="1:52" s="31" customFormat="1">
      <c r="A581" s="83"/>
      <c r="B581" s="84"/>
      <c r="C581" s="89"/>
      <c r="D581" s="79"/>
      <c r="E581" s="86"/>
      <c r="F581" s="117">
        <v>0</v>
      </c>
      <c r="G581" s="60"/>
      <c r="H581" s="88"/>
      <c r="I581" s="103"/>
      <c r="J581" s="104"/>
      <c r="K581" s="105"/>
      <c r="N581" s="102"/>
      <c r="P581" s="102"/>
      <c r="R581" s="107"/>
      <c r="S581" s="108"/>
      <c r="U581" s="109"/>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row>
    <row r="582" spans="1:52" s="31" customFormat="1">
      <c r="A582" s="83" t="s">
        <v>660</v>
      </c>
      <c r="B582" s="84" t="s">
        <v>303</v>
      </c>
      <c r="C582" s="89" t="s">
        <v>661</v>
      </c>
      <c r="D582" s="79" t="s">
        <v>304</v>
      </c>
      <c r="E582" s="86">
        <v>1</v>
      </c>
      <c r="F582" s="117">
        <v>430.06144999999998</v>
      </c>
      <c r="G582" s="98">
        <v>0</v>
      </c>
      <c r="H582" s="88"/>
      <c r="I582" s="103">
        <f>$F582*H582</f>
        <v>0</v>
      </c>
      <c r="J582" s="106"/>
      <c r="K582" s="105"/>
      <c r="N582" s="102"/>
      <c r="P582" s="102"/>
      <c r="R582" s="107"/>
      <c r="S582" s="108"/>
      <c r="U582" s="109"/>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row>
    <row r="583" spans="1:52" s="31" customFormat="1">
      <c r="A583" s="83"/>
      <c r="B583" s="84"/>
      <c r="C583" s="89"/>
      <c r="D583" s="79"/>
      <c r="E583" s="86"/>
      <c r="F583" s="117">
        <v>0</v>
      </c>
      <c r="G583" s="60"/>
      <c r="H583" s="88"/>
      <c r="I583" s="103"/>
      <c r="J583" s="104"/>
      <c r="K583" s="105"/>
      <c r="N583" s="102"/>
      <c r="P583" s="102"/>
      <c r="R583" s="107"/>
      <c r="S583" s="108"/>
      <c r="U583" s="109"/>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row>
    <row r="584" spans="1:52" s="31" customFormat="1">
      <c r="A584" s="83" t="s">
        <v>662</v>
      </c>
      <c r="B584" s="84" t="s">
        <v>303</v>
      </c>
      <c r="C584" s="89" t="s">
        <v>663</v>
      </c>
      <c r="D584" s="79" t="s">
        <v>304</v>
      </c>
      <c r="E584" s="86">
        <v>2</v>
      </c>
      <c r="F584" s="117">
        <v>609.56384999999989</v>
      </c>
      <c r="G584" s="98">
        <v>0</v>
      </c>
      <c r="H584" s="88"/>
      <c r="I584" s="103">
        <f>$F584*H584</f>
        <v>0</v>
      </c>
      <c r="J584" s="106"/>
      <c r="K584" s="105"/>
      <c r="N584" s="102"/>
      <c r="P584" s="102"/>
      <c r="R584" s="107"/>
      <c r="S584" s="108"/>
      <c r="U584" s="109"/>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row>
    <row r="585" spans="1:52" s="31" customFormat="1">
      <c r="A585" s="83"/>
      <c r="B585" s="84"/>
      <c r="C585" s="89"/>
      <c r="D585" s="79"/>
      <c r="E585" s="86"/>
      <c r="F585" s="117">
        <v>0</v>
      </c>
      <c r="G585" s="60"/>
      <c r="H585" s="88"/>
      <c r="I585" s="103"/>
      <c r="J585" s="104"/>
      <c r="K585" s="105"/>
      <c r="N585" s="102"/>
      <c r="P585" s="102"/>
      <c r="R585" s="107"/>
      <c r="S585" s="108"/>
      <c r="U585" s="109"/>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row>
    <row r="586" spans="1:52" s="31" customFormat="1">
      <c r="A586" s="83" t="s">
        <v>664</v>
      </c>
      <c r="B586" s="84" t="s">
        <v>303</v>
      </c>
      <c r="C586" s="89" t="s">
        <v>665</v>
      </c>
      <c r="D586" s="79" t="s">
        <v>304</v>
      </c>
      <c r="E586" s="86">
        <v>1</v>
      </c>
      <c r="F586" s="117">
        <v>155.04650000000001</v>
      </c>
      <c r="G586" s="98">
        <v>0</v>
      </c>
      <c r="H586" s="88"/>
      <c r="I586" s="103">
        <f>$F586*H586</f>
        <v>0</v>
      </c>
      <c r="J586" s="106"/>
      <c r="K586" s="105"/>
      <c r="N586" s="102"/>
      <c r="P586" s="102"/>
      <c r="R586" s="107"/>
      <c r="S586" s="108"/>
      <c r="U586" s="109"/>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row>
    <row r="587" spans="1:52" s="31" customFormat="1">
      <c r="A587" s="83"/>
      <c r="B587" s="84"/>
      <c r="C587" s="89"/>
      <c r="D587" s="79"/>
      <c r="E587" s="86"/>
      <c r="F587" s="117">
        <v>0</v>
      </c>
      <c r="G587" s="60"/>
      <c r="H587" s="88"/>
      <c r="I587" s="103"/>
      <c r="J587" s="104"/>
      <c r="K587" s="105"/>
      <c r="N587" s="102"/>
      <c r="P587" s="102"/>
      <c r="R587" s="107"/>
      <c r="S587" s="108"/>
      <c r="U587" s="109"/>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row>
    <row r="588" spans="1:52" s="31" customFormat="1">
      <c r="A588" s="83"/>
      <c r="B588" s="84"/>
      <c r="C588" s="96" t="s">
        <v>413</v>
      </c>
      <c r="D588" s="79"/>
      <c r="E588" s="86"/>
      <c r="F588" s="117">
        <v>0</v>
      </c>
      <c r="G588" s="60"/>
      <c r="H588" s="88"/>
      <c r="I588" s="103"/>
      <c r="J588" s="106"/>
      <c r="K588" s="105"/>
      <c r="N588" s="102"/>
      <c r="P588" s="102"/>
      <c r="R588" s="107"/>
      <c r="S588" s="108"/>
      <c r="U588" s="109"/>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row>
    <row r="589" spans="1:52" s="31" customFormat="1">
      <c r="A589" s="83"/>
      <c r="B589" s="84"/>
      <c r="C589" s="89"/>
      <c r="D589" s="79"/>
      <c r="E589" s="86"/>
      <c r="F589" s="117">
        <v>0</v>
      </c>
      <c r="G589" s="60"/>
      <c r="H589" s="88"/>
      <c r="I589" s="103"/>
      <c r="J589" s="104"/>
      <c r="K589" s="105"/>
      <c r="N589" s="102"/>
      <c r="P589" s="102"/>
      <c r="R589" s="107"/>
      <c r="S589" s="108"/>
      <c r="U589" s="109"/>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row>
    <row r="590" spans="1:52" s="31" customFormat="1">
      <c r="A590" s="83" t="s">
        <v>666</v>
      </c>
      <c r="B590" s="84" t="s">
        <v>415</v>
      </c>
      <c r="C590" s="89" t="s">
        <v>416</v>
      </c>
      <c r="D590" s="79" t="s">
        <v>417</v>
      </c>
      <c r="E590" s="86">
        <v>1</v>
      </c>
      <c r="F590" s="117">
        <v>97.248549999999994</v>
      </c>
      <c r="G590" s="98">
        <f>$E590*F590</f>
        <v>97.248549999999994</v>
      </c>
      <c r="H590" s="88"/>
      <c r="I590" s="103">
        <f>$F590*H590</f>
        <v>0</v>
      </c>
      <c r="J590" s="106"/>
      <c r="K590" s="105"/>
      <c r="N590" s="102"/>
      <c r="P590" s="102"/>
      <c r="R590" s="107"/>
      <c r="S590" s="108"/>
      <c r="U590" s="109"/>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row>
    <row r="591" spans="1:52" s="31" customFormat="1">
      <c r="A591" s="83"/>
      <c r="B591" s="84"/>
      <c r="C591" s="89"/>
      <c r="D591" s="79"/>
      <c r="E591" s="86"/>
      <c r="F591" s="117">
        <v>0</v>
      </c>
      <c r="G591" s="60"/>
      <c r="H591" s="88"/>
      <c r="I591" s="103"/>
      <c r="J591" s="104"/>
      <c r="K591" s="105"/>
      <c r="N591" s="102"/>
      <c r="P591" s="102"/>
      <c r="R591" s="107"/>
      <c r="S591" s="108"/>
      <c r="U591" s="109"/>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row>
    <row r="592" spans="1:52" s="31" customFormat="1">
      <c r="A592" s="83" t="s">
        <v>667</v>
      </c>
      <c r="B592" s="84" t="s">
        <v>424</v>
      </c>
      <c r="C592" s="89" t="s">
        <v>419</v>
      </c>
      <c r="D592" s="79" t="s">
        <v>417</v>
      </c>
      <c r="E592" s="86">
        <v>1</v>
      </c>
      <c r="F592" s="117">
        <v>71.002399999999994</v>
      </c>
      <c r="G592" s="98">
        <f>$E592*F592</f>
        <v>71.002399999999994</v>
      </c>
      <c r="H592" s="88"/>
      <c r="I592" s="103">
        <f>$F592*H592</f>
        <v>0</v>
      </c>
      <c r="J592" s="106"/>
      <c r="K592" s="105"/>
      <c r="N592" s="102"/>
      <c r="P592" s="102"/>
      <c r="R592" s="107"/>
      <c r="S592" s="108"/>
      <c r="U592" s="109"/>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row>
    <row r="593" spans="1:52" s="56" customFormat="1">
      <c r="A593" s="83"/>
      <c r="B593" s="84"/>
      <c r="C593" s="89"/>
      <c r="D593" s="79"/>
      <c r="E593" s="86"/>
      <c r="F593" s="117">
        <v>0</v>
      </c>
      <c r="G593" s="60"/>
      <c r="H593" s="88"/>
      <c r="I593" s="103"/>
      <c r="J593" s="104"/>
      <c r="K593" s="105"/>
      <c r="L593" s="31"/>
      <c r="M593" s="31"/>
      <c r="N593" s="102"/>
      <c r="O593" s="31"/>
      <c r="P593" s="102"/>
      <c r="Q593" s="31"/>
      <c r="R593" s="107"/>
      <c r="S593" s="108"/>
      <c r="T593" s="31"/>
      <c r="U593" s="109"/>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row>
    <row r="594" spans="1:52" s="56" customFormat="1">
      <c r="A594" s="83" t="s">
        <v>668</v>
      </c>
      <c r="B594" s="84" t="s">
        <v>415</v>
      </c>
      <c r="C594" s="89" t="s">
        <v>421</v>
      </c>
      <c r="D594" s="79" t="s">
        <v>417</v>
      </c>
      <c r="E594" s="86">
        <v>1</v>
      </c>
      <c r="F594" s="117">
        <v>33.276949999999999</v>
      </c>
      <c r="G594" s="98">
        <f>$E594*F594</f>
        <v>33.276949999999999</v>
      </c>
      <c r="H594" s="88"/>
      <c r="I594" s="103">
        <f>$F594*H594</f>
        <v>0</v>
      </c>
      <c r="J594" s="104"/>
      <c r="K594" s="105"/>
      <c r="L594" s="31"/>
      <c r="M594" s="31"/>
      <c r="N594" s="102"/>
      <c r="O594" s="31"/>
      <c r="P594" s="102"/>
      <c r="Q594" s="31"/>
      <c r="R594" s="107"/>
      <c r="S594" s="108"/>
      <c r="T594" s="31"/>
      <c r="U594" s="109"/>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row>
    <row r="595" spans="1:52" s="56" customFormat="1">
      <c r="A595" s="83"/>
      <c r="B595" s="84"/>
      <c r="C595" s="89"/>
      <c r="D595" s="79"/>
      <c r="E595" s="86"/>
      <c r="F595" s="86"/>
      <c r="G595" s="60"/>
      <c r="H595" s="88"/>
      <c r="I595" s="103"/>
      <c r="J595" s="104"/>
      <c r="K595" s="105"/>
      <c r="L595" s="31"/>
      <c r="M595" s="31"/>
      <c r="N595" s="102"/>
      <c r="O595" s="31"/>
      <c r="P595" s="102"/>
      <c r="Q595" s="31"/>
      <c r="R595" s="107"/>
      <c r="S595" s="108"/>
      <c r="T595" s="31"/>
      <c r="U595" s="109"/>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row>
    <row r="596" spans="1:52" s="60" customFormat="1">
      <c r="A596" s="83"/>
      <c r="B596" s="84"/>
      <c r="C596" s="96" t="s">
        <v>422</v>
      </c>
      <c r="D596" s="79"/>
      <c r="E596" s="86"/>
      <c r="F596" s="86"/>
      <c r="H596" s="88"/>
      <c r="I596" s="103"/>
      <c r="J596" s="104"/>
      <c r="K596" s="105"/>
      <c r="L596" s="31"/>
      <c r="M596" s="31"/>
      <c r="N596" s="102"/>
      <c r="O596" s="31"/>
      <c r="P596" s="102"/>
      <c r="Q596" s="31"/>
      <c r="R596" s="107"/>
      <c r="S596" s="108"/>
      <c r="T596" s="31"/>
      <c r="U596" s="222"/>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61"/>
      <c r="AY596" s="61"/>
      <c r="AZ596" s="61"/>
    </row>
    <row r="597" spans="1:52" s="57" customFormat="1">
      <c r="A597" s="83"/>
      <c r="B597" s="84"/>
      <c r="C597" s="95"/>
      <c r="D597" s="79"/>
      <c r="E597" s="86"/>
      <c r="F597" s="86"/>
      <c r="G597" s="60"/>
      <c r="H597" s="88"/>
      <c r="I597" s="103"/>
      <c r="J597" s="169"/>
      <c r="K597" s="167"/>
      <c r="L597" s="31"/>
      <c r="M597" s="31"/>
      <c r="N597" s="102"/>
      <c r="O597" s="31"/>
      <c r="P597" s="102"/>
      <c r="Q597" s="31"/>
      <c r="R597" s="107"/>
      <c r="S597" s="108"/>
      <c r="T597" s="31"/>
      <c r="U597" s="222"/>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61"/>
      <c r="AY597" s="61"/>
      <c r="AZ597" s="61"/>
    </row>
    <row r="598" spans="1:52" s="57" customFormat="1">
      <c r="A598" s="83" t="s">
        <v>669</v>
      </c>
      <c r="B598" s="84" t="s">
        <v>424</v>
      </c>
      <c r="C598" s="89" t="s">
        <v>451</v>
      </c>
      <c r="D598" s="79" t="s">
        <v>43</v>
      </c>
      <c r="E598" s="86">
        <v>1</v>
      </c>
      <c r="F598" s="97">
        <v>20000</v>
      </c>
      <c r="G598" s="98">
        <f>$E598*F598</f>
        <v>20000</v>
      </c>
      <c r="H598" s="88"/>
      <c r="I598" s="103">
        <f>H598</f>
        <v>0</v>
      </c>
      <c r="J598" s="169"/>
      <c r="K598" s="167"/>
      <c r="L598" s="31"/>
      <c r="M598" s="31"/>
      <c r="N598" s="102"/>
      <c r="O598" s="31"/>
      <c r="P598" s="102"/>
      <c r="Q598" s="31"/>
      <c r="R598" s="107"/>
      <c r="S598" s="108"/>
      <c r="T598" s="31"/>
      <c r="U598" s="222"/>
      <c r="AA598" s="61"/>
      <c r="AB598" s="61"/>
      <c r="AC598" s="61"/>
      <c r="AD598" s="61"/>
      <c r="AE598" s="61"/>
      <c r="AF598" s="61"/>
      <c r="AG598" s="61"/>
      <c r="AH598" s="61"/>
      <c r="AI598" s="61"/>
      <c r="AJ598" s="61"/>
      <c r="AK598" s="61"/>
      <c r="AL598" s="61"/>
      <c r="AM598" s="61"/>
      <c r="AN598" s="61"/>
      <c r="AO598" s="61"/>
      <c r="AP598" s="61"/>
      <c r="AQ598" s="61"/>
      <c r="AR598" s="61"/>
      <c r="AS598" s="61"/>
      <c r="AT598" s="61"/>
      <c r="AU598" s="61"/>
      <c r="AV598" s="61"/>
      <c r="AW598" s="61"/>
      <c r="AX598" s="61"/>
      <c r="AY598" s="61"/>
      <c r="AZ598" s="61"/>
    </row>
    <row r="599" spans="1:52" s="57" customFormat="1">
      <c r="A599" s="83"/>
      <c r="B599" s="84"/>
      <c r="C599" s="89"/>
      <c r="D599" s="79"/>
      <c r="E599" s="86"/>
      <c r="F599" s="97"/>
      <c r="G599" s="116"/>
      <c r="H599" s="88"/>
      <c r="I599" s="103"/>
      <c r="J599" s="169"/>
      <c r="K599" s="167"/>
      <c r="L599" s="31"/>
      <c r="M599" s="31"/>
      <c r="N599" s="102"/>
      <c r="O599" s="31"/>
      <c r="P599" s="102"/>
      <c r="Q599" s="31"/>
      <c r="R599" s="107"/>
      <c r="S599" s="108"/>
      <c r="T599" s="31"/>
      <c r="U599" s="223"/>
      <c r="AA599" s="61"/>
      <c r="AB599" s="61"/>
      <c r="AC599" s="61"/>
      <c r="AD599" s="61"/>
      <c r="AE599" s="61"/>
      <c r="AF599" s="61"/>
      <c r="AG599" s="61"/>
      <c r="AH599" s="61"/>
      <c r="AI599" s="61"/>
      <c r="AJ599" s="61"/>
      <c r="AK599" s="61"/>
      <c r="AL599" s="61"/>
      <c r="AM599" s="61"/>
      <c r="AN599" s="61"/>
      <c r="AO599" s="61"/>
      <c r="AP599" s="61"/>
      <c r="AQ599" s="61"/>
      <c r="AR599" s="61"/>
      <c r="AS599" s="61"/>
      <c r="AT599" s="61"/>
      <c r="AU599" s="61"/>
      <c r="AV599" s="61"/>
      <c r="AW599" s="61"/>
      <c r="AX599" s="61"/>
      <c r="AY599" s="61"/>
      <c r="AZ599" s="61"/>
    </row>
    <row r="600" spans="1:52" s="57" customFormat="1" ht="12.5">
      <c r="A600" s="83"/>
      <c r="B600" s="84"/>
      <c r="C600" s="89"/>
      <c r="D600" s="79"/>
      <c r="E600" s="113"/>
      <c r="F600" s="117"/>
      <c r="G600" s="116"/>
      <c r="H600" s="115"/>
      <c r="I600" s="103"/>
      <c r="J600" s="176"/>
      <c r="K600" s="177"/>
      <c r="L600" s="218"/>
      <c r="M600" s="161"/>
      <c r="N600" s="219"/>
      <c r="O600" s="60"/>
      <c r="P600" s="219"/>
      <c r="Q600" s="60"/>
      <c r="R600" s="226"/>
      <c r="S600" s="227"/>
      <c r="T600" s="60"/>
      <c r="U600" s="223"/>
      <c r="AA600" s="61"/>
      <c r="AB600" s="61"/>
      <c r="AC600" s="61"/>
      <c r="AD600" s="61"/>
      <c r="AE600" s="61"/>
      <c r="AF600" s="61"/>
      <c r="AG600" s="61"/>
      <c r="AH600" s="61"/>
      <c r="AI600" s="61"/>
      <c r="AJ600" s="61"/>
      <c r="AK600" s="61"/>
      <c r="AL600" s="61"/>
      <c r="AM600" s="61"/>
      <c r="AN600" s="61"/>
      <c r="AO600" s="61"/>
      <c r="AP600" s="61"/>
      <c r="AQ600" s="61"/>
      <c r="AR600" s="61"/>
      <c r="AS600" s="61"/>
      <c r="AT600" s="61"/>
      <c r="AU600" s="61"/>
      <c r="AV600" s="61"/>
      <c r="AW600" s="61"/>
      <c r="AX600" s="61"/>
      <c r="AY600" s="61"/>
      <c r="AZ600" s="61"/>
    </row>
    <row r="601" spans="1:52" s="31" customFormat="1" ht="23.4" customHeight="1">
      <c r="A601" s="83"/>
      <c r="B601" s="84"/>
      <c r="C601" s="89"/>
      <c r="D601" s="79"/>
      <c r="E601" s="113"/>
      <c r="F601" s="114"/>
      <c r="G601" s="116"/>
      <c r="H601" s="115"/>
      <c r="I601" s="103"/>
      <c r="J601" s="133"/>
      <c r="K601" s="105"/>
      <c r="L601" s="192"/>
      <c r="M601" s="161"/>
      <c r="N601" s="102"/>
      <c r="P601" s="102"/>
      <c r="R601" s="107"/>
      <c r="S601" s="108"/>
      <c r="U601" s="109"/>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row>
    <row r="602" spans="1:52" s="31" customFormat="1">
      <c r="A602" s="83" t="s">
        <v>670</v>
      </c>
      <c r="B602" s="84" t="s">
        <v>424</v>
      </c>
      <c r="C602" s="89" t="s">
        <v>427</v>
      </c>
      <c r="D602" s="79" t="s">
        <v>428</v>
      </c>
      <c r="E602" s="113"/>
      <c r="F602" s="114">
        <v>0.12</v>
      </c>
      <c r="G602" s="98">
        <f>F602*G598</f>
        <v>2400</v>
      </c>
      <c r="H602" s="115"/>
      <c r="I602" s="103">
        <f>SUM(I600:I601)*F602</f>
        <v>0</v>
      </c>
      <c r="J602" s="104"/>
      <c r="K602" s="105"/>
      <c r="L602" s="192"/>
      <c r="M602" s="161"/>
      <c r="N602" s="102"/>
      <c r="P602" s="102"/>
      <c r="R602" s="107"/>
      <c r="S602" s="108"/>
      <c r="U602" s="109"/>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row>
    <row r="603" spans="1:52" s="31" customFormat="1">
      <c r="A603" s="83"/>
      <c r="B603" s="84"/>
      <c r="C603" s="89"/>
      <c r="D603" s="79"/>
      <c r="E603" s="113"/>
      <c r="F603" s="114"/>
      <c r="G603" s="116"/>
      <c r="H603" s="115"/>
      <c r="I603" s="103"/>
      <c r="J603" s="133"/>
      <c r="K603" s="105"/>
      <c r="L603" s="192"/>
      <c r="M603" s="161"/>
      <c r="N603" s="102"/>
      <c r="P603" s="102"/>
      <c r="R603" s="107"/>
      <c r="S603" s="108"/>
      <c r="U603" s="109"/>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row>
    <row r="604" spans="1:52" s="31" customFormat="1">
      <c r="A604" s="83"/>
      <c r="B604" s="84"/>
      <c r="C604" s="89"/>
      <c r="D604" s="79"/>
      <c r="E604" s="113"/>
      <c r="F604" s="114"/>
      <c r="G604" s="116"/>
      <c r="H604" s="115"/>
      <c r="I604" s="103"/>
      <c r="J604" s="133"/>
      <c r="K604" s="105"/>
      <c r="L604" s="192"/>
      <c r="M604" s="161"/>
      <c r="N604" s="102"/>
      <c r="P604" s="102"/>
      <c r="R604" s="107"/>
      <c r="S604" s="108"/>
      <c r="U604" s="109"/>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row>
    <row r="605" spans="1:52" s="31" customFormat="1">
      <c r="A605" s="130"/>
      <c r="B605" s="178"/>
      <c r="C605" s="89"/>
      <c r="D605" s="79"/>
      <c r="E605" s="113"/>
      <c r="F605" s="114"/>
      <c r="G605" s="116"/>
      <c r="H605" s="115"/>
      <c r="I605" s="103"/>
      <c r="J605" s="133"/>
      <c r="K605" s="105"/>
      <c r="L605" s="192"/>
      <c r="M605" s="161"/>
      <c r="N605" s="102"/>
      <c r="P605" s="102"/>
      <c r="R605" s="107"/>
      <c r="S605" s="108"/>
      <c r="U605" s="109"/>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row>
    <row r="606" spans="1:52" s="31" customFormat="1">
      <c r="A606" s="84"/>
      <c r="B606" s="178"/>
      <c r="C606" s="89"/>
      <c r="D606" s="79"/>
      <c r="E606" s="113"/>
      <c r="F606" s="114"/>
      <c r="G606" s="116"/>
      <c r="H606" s="115"/>
      <c r="I606" s="103"/>
      <c r="J606" s="133"/>
      <c r="K606" s="105"/>
      <c r="L606" s="192"/>
      <c r="M606" s="161"/>
      <c r="N606" s="102"/>
      <c r="P606" s="102"/>
      <c r="R606" s="107"/>
      <c r="S606" s="108"/>
      <c r="U606" s="109"/>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row>
    <row r="607" spans="1:52" s="31" customFormat="1">
      <c r="A607" s="84"/>
      <c r="B607" s="178"/>
      <c r="C607" s="89"/>
      <c r="D607" s="79"/>
      <c r="E607" s="113"/>
      <c r="F607" s="114"/>
      <c r="G607" s="116"/>
      <c r="H607" s="115"/>
      <c r="I607" s="103"/>
      <c r="J607" s="133"/>
      <c r="K607" s="105"/>
      <c r="L607" s="192"/>
      <c r="M607" s="161"/>
      <c r="N607" s="102"/>
      <c r="P607" s="102"/>
      <c r="R607" s="107"/>
      <c r="S607" s="108"/>
      <c r="U607" s="109"/>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row>
    <row r="608" spans="1:52" s="31" customFormat="1">
      <c r="A608" s="146"/>
      <c r="B608" s="124"/>
      <c r="C608" s="233" t="s">
        <v>671</v>
      </c>
      <c r="D608" s="124"/>
      <c r="E608" s="124"/>
      <c r="F608" s="212"/>
      <c r="G608" s="149">
        <f>SUM(G531:G607)</f>
        <v>39568.974900000001</v>
      </c>
      <c r="H608" s="150"/>
      <c r="I608" s="157">
        <f>SUM(I531:I607)</f>
        <v>0</v>
      </c>
      <c r="J608" s="133"/>
      <c r="K608" s="105"/>
      <c r="L608" s="192"/>
      <c r="M608" s="161"/>
      <c r="N608" s="102"/>
      <c r="P608" s="102"/>
      <c r="R608" s="107"/>
      <c r="S608" s="108"/>
      <c r="U608" s="109"/>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row>
    <row r="609" spans="1:52" s="31" customFormat="1">
      <c r="A609" s="84"/>
      <c r="B609" s="178"/>
      <c r="C609" s="89"/>
      <c r="D609" s="79"/>
      <c r="E609" s="86"/>
      <c r="F609" s="86"/>
      <c r="G609" s="60"/>
      <c r="H609" s="88"/>
      <c r="I609" s="103"/>
      <c r="J609" s="133"/>
      <c r="K609" s="105"/>
      <c r="L609" s="192"/>
      <c r="M609" s="161"/>
      <c r="N609" s="102"/>
      <c r="P609" s="102"/>
      <c r="R609" s="107"/>
      <c r="S609" s="108"/>
      <c r="U609" s="109"/>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row>
    <row r="610" spans="1:52" s="31" customFormat="1">
      <c r="A610" s="130"/>
      <c r="B610" s="178"/>
      <c r="C610" s="90" t="s">
        <v>672</v>
      </c>
      <c r="D610" s="79"/>
      <c r="E610" s="86"/>
      <c r="F610" s="86"/>
      <c r="G610" s="60"/>
      <c r="H610" s="88"/>
      <c r="I610" s="103"/>
      <c r="J610" s="133"/>
      <c r="K610" s="105"/>
      <c r="M610" s="161"/>
      <c r="N610" s="102"/>
      <c r="P610" s="102"/>
      <c r="R610" s="107"/>
      <c r="S610" s="108"/>
      <c r="U610" s="109"/>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row>
    <row r="611" spans="1:52" s="31" customFormat="1">
      <c r="A611" s="83"/>
      <c r="B611" s="84"/>
      <c r="C611" s="93" t="s">
        <v>673</v>
      </c>
      <c r="D611" s="79"/>
      <c r="E611" s="86"/>
      <c r="F611" s="86"/>
      <c r="G611" s="60"/>
      <c r="H611" s="88"/>
      <c r="I611" s="103"/>
      <c r="J611" s="133"/>
      <c r="K611" s="105"/>
      <c r="N611" s="102"/>
      <c r="P611" s="102"/>
      <c r="R611" s="107"/>
      <c r="S611" s="108"/>
      <c r="U611" s="109"/>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row>
    <row r="612" spans="1:52" s="31" customFormat="1">
      <c r="A612" s="83"/>
      <c r="B612" s="84"/>
      <c r="C612" s="94"/>
      <c r="D612" s="79"/>
      <c r="E612" s="86"/>
      <c r="F612" s="86"/>
      <c r="G612" s="60"/>
      <c r="H612" s="88"/>
      <c r="I612" s="103"/>
      <c r="J612" s="133"/>
      <c r="K612" s="105"/>
      <c r="N612" s="102"/>
      <c r="P612" s="102"/>
      <c r="R612" s="107"/>
      <c r="S612" s="108"/>
      <c r="U612" s="109"/>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row>
    <row r="613" spans="1:52" s="31" customFormat="1" ht="25">
      <c r="A613" s="83"/>
      <c r="B613" s="84"/>
      <c r="C613" s="89" t="s">
        <v>23</v>
      </c>
      <c r="D613" s="79"/>
      <c r="E613" s="86"/>
      <c r="F613" s="86"/>
      <c r="G613" s="60"/>
      <c r="H613" s="88"/>
      <c r="I613" s="103"/>
      <c r="J613" s="133"/>
      <c r="K613" s="105"/>
      <c r="N613" s="102"/>
      <c r="P613" s="102"/>
      <c r="R613" s="107"/>
      <c r="S613" s="108"/>
      <c r="U613" s="109"/>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row>
    <row r="614" spans="1:52" s="31" customFormat="1">
      <c r="A614" s="83"/>
      <c r="B614" s="178"/>
      <c r="C614" s="95"/>
      <c r="D614" s="79"/>
      <c r="E614" s="86"/>
      <c r="F614" s="86"/>
      <c r="G614" s="60"/>
      <c r="H614" s="88"/>
      <c r="I614" s="103"/>
      <c r="J614" s="135"/>
      <c r="K614" s="136"/>
      <c r="N614" s="102"/>
      <c r="P614" s="102"/>
      <c r="R614" s="107"/>
      <c r="S614" s="108"/>
      <c r="U614" s="109"/>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row>
    <row r="615" spans="1:52" s="31" customFormat="1" ht="50">
      <c r="A615" s="83"/>
      <c r="B615" s="178"/>
      <c r="C615" s="89" t="s">
        <v>456</v>
      </c>
      <c r="D615" s="79"/>
      <c r="E615" s="86"/>
      <c r="F615" s="86"/>
      <c r="G615" s="60"/>
      <c r="H615" s="88"/>
      <c r="I615" s="103"/>
      <c r="J615" s="104"/>
      <c r="K615" s="105"/>
      <c r="N615" s="102"/>
      <c r="P615" s="102"/>
      <c r="R615" s="107"/>
      <c r="S615" s="108"/>
      <c r="U615" s="109"/>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row>
    <row r="616" spans="1:52" s="31" customFormat="1">
      <c r="A616" s="83"/>
      <c r="B616" s="178"/>
      <c r="C616" s="89"/>
      <c r="D616" s="79"/>
      <c r="E616" s="86"/>
      <c r="F616" s="86"/>
      <c r="G616" s="60"/>
      <c r="H616" s="88"/>
      <c r="I616" s="103"/>
      <c r="J616" s="104"/>
      <c r="K616" s="105"/>
      <c r="N616" s="102"/>
      <c r="P616" s="102"/>
      <c r="R616" s="107"/>
      <c r="S616" s="108"/>
      <c r="U616" s="109"/>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row>
    <row r="617" spans="1:52" s="31" customFormat="1">
      <c r="A617" s="83"/>
      <c r="B617" s="178"/>
      <c r="C617" s="89" t="s">
        <v>297</v>
      </c>
      <c r="D617" s="79"/>
      <c r="E617" s="86"/>
      <c r="F617" s="86"/>
      <c r="G617" s="60"/>
      <c r="H617" s="88"/>
      <c r="I617" s="103"/>
      <c r="J617" s="104"/>
      <c r="K617" s="105"/>
      <c r="N617" s="102"/>
      <c r="P617" s="102"/>
      <c r="R617" s="107"/>
      <c r="S617" s="108"/>
      <c r="U617" s="109"/>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row>
    <row r="618" spans="1:52" s="31" customFormat="1">
      <c r="A618" s="83"/>
      <c r="B618" s="178"/>
      <c r="C618" s="89"/>
      <c r="D618" s="79"/>
      <c r="E618" s="86"/>
      <c r="F618" s="86"/>
      <c r="G618" s="60"/>
      <c r="H618" s="88"/>
      <c r="I618" s="103"/>
      <c r="J618" s="104"/>
      <c r="K618" s="105"/>
      <c r="N618" s="102"/>
      <c r="P618" s="102"/>
      <c r="R618" s="107"/>
      <c r="S618" s="108"/>
      <c r="U618" s="109"/>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row>
    <row r="619" spans="1:52" s="31" customFormat="1" ht="25">
      <c r="A619" s="83"/>
      <c r="B619" s="178"/>
      <c r="C619" s="89" t="s">
        <v>298</v>
      </c>
      <c r="D619" s="79"/>
      <c r="E619" s="86"/>
      <c r="F619" s="86"/>
      <c r="G619" s="60"/>
      <c r="H619" s="88"/>
      <c r="I619" s="103"/>
      <c r="J619" s="104"/>
      <c r="K619" s="105"/>
      <c r="N619" s="102"/>
      <c r="P619" s="102"/>
      <c r="R619" s="107"/>
      <c r="S619" s="108"/>
      <c r="U619" s="109"/>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row>
    <row r="620" spans="1:52" s="31" customFormat="1">
      <c r="A620" s="83"/>
      <c r="B620" s="84"/>
      <c r="C620" s="89"/>
      <c r="D620" s="79"/>
      <c r="E620" s="86"/>
      <c r="F620" s="86"/>
      <c r="G620" s="60"/>
      <c r="H620" s="88"/>
      <c r="I620" s="103"/>
      <c r="J620" s="104"/>
      <c r="K620" s="105"/>
      <c r="N620" s="102"/>
      <c r="P620" s="102"/>
      <c r="R620" s="107"/>
      <c r="S620" s="108"/>
      <c r="U620" s="109"/>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row>
    <row r="621" spans="1:52" s="31" customFormat="1" ht="37.5">
      <c r="A621" s="83"/>
      <c r="B621" s="84"/>
      <c r="C621" s="89" t="s">
        <v>299</v>
      </c>
      <c r="D621" s="79"/>
      <c r="E621" s="86"/>
      <c r="F621" s="86"/>
      <c r="G621" s="60"/>
      <c r="H621" s="88"/>
      <c r="I621" s="103"/>
      <c r="J621" s="104"/>
      <c r="K621" s="105"/>
      <c r="N621" s="102"/>
      <c r="P621" s="102"/>
      <c r="R621" s="107"/>
      <c r="S621" s="108"/>
      <c r="U621" s="109"/>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row>
    <row r="622" spans="1:52" s="31" customFormat="1">
      <c r="A622" s="83"/>
      <c r="B622" s="84"/>
      <c r="C622" s="89"/>
      <c r="D622" s="79"/>
      <c r="E622" s="86"/>
      <c r="F622" s="86"/>
      <c r="G622" s="60"/>
      <c r="H622" s="88"/>
      <c r="I622" s="103"/>
      <c r="J622" s="104"/>
      <c r="K622" s="105"/>
      <c r="N622" s="102"/>
      <c r="P622" s="102"/>
      <c r="R622" s="107"/>
      <c r="S622" s="108"/>
      <c r="U622" s="109"/>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row>
    <row r="623" spans="1:52" s="31" customFormat="1" ht="62.5">
      <c r="A623" s="83"/>
      <c r="B623" s="84"/>
      <c r="C623" s="89" t="s">
        <v>300</v>
      </c>
      <c r="D623" s="79"/>
      <c r="E623" s="86"/>
      <c r="F623" s="86"/>
      <c r="G623" s="60"/>
      <c r="H623" s="88"/>
      <c r="I623" s="103"/>
      <c r="J623" s="104"/>
      <c r="K623" s="105"/>
      <c r="N623" s="102"/>
      <c r="P623" s="102"/>
      <c r="R623" s="107"/>
      <c r="S623" s="108"/>
      <c r="U623" s="109"/>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row>
    <row r="624" spans="1:52" s="31" customFormat="1">
      <c r="A624" s="83"/>
      <c r="B624" s="84"/>
      <c r="C624" s="89"/>
      <c r="D624" s="79"/>
      <c r="E624" s="86"/>
      <c r="F624" s="86"/>
      <c r="G624" s="60"/>
      <c r="H624" s="88"/>
      <c r="I624" s="103"/>
      <c r="J624" s="104"/>
      <c r="K624" s="105"/>
      <c r="N624" s="102"/>
      <c r="P624" s="102"/>
      <c r="R624" s="107"/>
      <c r="S624" s="108"/>
      <c r="U624" s="109"/>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row>
    <row r="625" spans="1:52" s="31" customFormat="1">
      <c r="A625" s="83"/>
      <c r="B625" s="84"/>
      <c r="C625" s="96" t="s">
        <v>413</v>
      </c>
      <c r="D625" s="79"/>
      <c r="E625" s="86"/>
      <c r="F625" s="86"/>
      <c r="G625" s="60"/>
      <c r="H625" s="88"/>
      <c r="I625" s="103"/>
      <c r="J625" s="104"/>
      <c r="K625" s="105"/>
      <c r="N625" s="102"/>
      <c r="P625" s="102"/>
      <c r="R625" s="107"/>
      <c r="S625" s="108"/>
      <c r="U625" s="109"/>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row>
    <row r="626" spans="1:52" s="31" customFormat="1">
      <c r="A626" s="83"/>
      <c r="B626" s="84"/>
      <c r="C626" s="89"/>
      <c r="D626" s="79"/>
      <c r="E626" s="86"/>
      <c r="F626" s="86"/>
      <c r="G626" s="60"/>
      <c r="H626" s="88"/>
      <c r="I626" s="103"/>
      <c r="J626" s="104"/>
      <c r="K626" s="105"/>
      <c r="N626" s="102"/>
      <c r="P626" s="102"/>
      <c r="R626" s="107"/>
      <c r="S626" s="108"/>
      <c r="U626" s="109"/>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row>
    <row r="627" spans="1:52" s="31" customFormat="1">
      <c r="A627" s="83" t="s">
        <v>674</v>
      </c>
      <c r="B627" s="84" t="s">
        <v>415</v>
      </c>
      <c r="C627" s="89" t="s">
        <v>416</v>
      </c>
      <c r="D627" s="79" t="s">
        <v>417</v>
      </c>
      <c r="E627" s="86">
        <v>1</v>
      </c>
      <c r="F627" s="117">
        <v>97.465549999999993</v>
      </c>
      <c r="G627" s="98">
        <f>$E627*F627</f>
        <v>97.465549999999993</v>
      </c>
      <c r="H627" s="88"/>
      <c r="I627" s="103">
        <f>$F627*H627</f>
        <v>0</v>
      </c>
      <c r="J627" s="104"/>
      <c r="K627" s="105"/>
      <c r="N627" s="102"/>
      <c r="P627" s="102"/>
      <c r="R627" s="107"/>
      <c r="S627" s="108"/>
      <c r="U627" s="109"/>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row>
    <row r="628" spans="1:52" s="31" customFormat="1">
      <c r="A628" s="83"/>
      <c r="B628" s="84"/>
      <c r="C628" s="89"/>
      <c r="D628" s="79"/>
      <c r="E628" s="86"/>
      <c r="F628" s="117"/>
      <c r="G628" s="60"/>
      <c r="H628" s="88"/>
      <c r="I628" s="103"/>
      <c r="J628" s="104"/>
      <c r="K628" s="105"/>
      <c r="N628" s="102"/>
      <c r="P628" s="102"/>
      <c r="R628" s="107"/>
      <c r="S628" s="108"/>
      <c r="U628" s="109"/>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row>
    <row r="629" spans="1:52" s="31" customFormat="1">
      <c r="A629" s="83" t="s">
        <v>675</v>
      </c>
      <c r="B629" s="84" t="s">
        <v>415</v>
      </c>
      <c r="C629" s="89" t="s">
        <v>419</v>
      </c>
      <c r="D629" s="79" t="s">
        <v>417</v>
      </c>
      <c r="E629" s="86">
        <v>1</v>
      </c>
      <c r="F629" s="117">
        <v>71.002399999999994</v>
      </c>
      <c r="G629" s="98">
        <f>$E629*F629</f>
        <v>71.002399999999994</v>
      </c>
      <c r="H629" s="88"/>
      <c r="I629" s="103">
        <f>$F629*H629</f>
        <v>0</v>
      </c>
      <c r="J629" s="104"/>
      <c r="K629" s="105"/>
      <c r="N629" s="102"/>
      <c r="P629" s="102"/>
      <c r="R629" s="107"/>
      <c r="S629" s="108"/>
      <c r="U629" s="109"/>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row>
    <row r="630" spans="1:52" s="31" customFormat="1">
      <c r="A630" s="83"/>
      <c r="B630" s="84"/>
      <c r="C630" s="89"/>
      <c r="D630" s="79"/>
      <c r="E630" s="86"/>
      <c r="F630" s="117"/>
      <c r="G630" s="60"/>
      <c r="H630" s="88"/>
      <c r="I630" s="103"/>
      <c r="J630" s="104"/>
      <c r="K630" s="105"/>
      <c r="N630" s="102"/>
      <c r="P630" s="102"/>
      <c r="R630" s="107"/>
      <c r="S630" s="108"/>
      <c r="U630" s="109"/>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row>
    <row r="631" spans="1:52" s="31" customFormat="1">
      <c r="A631" s="83" t="s">
        <v>676</v>
      </c>
      <c r="B631" s="84" t="s">
        <v>415</v>
      </c>
      <c r="C631" s="89" t="s">
        <v>421</v>
      </c>
      <c r="D631" s="79" t="s">
        <v>417</v>
      </c>
      <c r="E631" s="86">
        <v>1</v>
      </c>
      <c r="F631" s="117">
        <v>33.276949999999999</v>
      </c>
      <c r="G631" s="98">
        <f>$E631*F631</f>
        <v>33.276949999999999</v>
      </c>
      <c r="H631" s="88"/>
      <c r="I631" s="103">
        <f>$F631*H631</f>
        <v>0</v>
      </c>
      <c r="J631" s="104"/>
      <c r="K631" s="105"/>
      <c r="N631" s="102"/>
      <c r="P631" s="102"/>
      <c r="R631" s="107"/>
      <c r="S631" s="108"/>
      <c r="U631" s="109"/>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row>
    <row r="632" spans="1:52" s="56" customFormat="1">
      <c r="A632" s="83"/>
      <c r="B632" s="84"/>
      <c r="C632" s="89"/>
      <c r="D632" s="79"/>
      <c r="E632" s="86"/>
      <c r="F632" s="86"/>
      <c r="G632" s="60"/>
      <c r="H632" s="88"/>
      <c r="I632" s="103"/>
      <c r="J632" s="104"/>
      <c r="K632" s="105"/>
      <c r="L632" s="31"/>
      <c r="M632" s="31"/>
      <c r="N632" s="102"/>
      <c r="O632" s="31"/>
      <c r="P632" s="102"/>
      <c r="Q632" s="31"/>
      <c r="R632" s="107"/>
      <c r="S632" s="108"/>
      <c r="T632" s="31"/>
      <c r="U632" s="109"/>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row>
    <row r="633" spans="1:52" s="56" customFormat="1">
      <c r="A633" s="83"/>
      <c r="B633" s="84"/>
      <c r="C633" s="96" t="s">
        <v>422</v>
      </c>
      <c r="D633" s="79"/>
      <c r="E633" s="86"/>
      <c r="F633" s="86"/>
      <c r="G633" s="60"/>
      <c r="H633" s="88"/>
      <c r="I633" s="103"/>
      <c r="J633" s="106"/>
      <c r="K633" s="105"/>
      <c r="L633" s="31"/>
      <c r="M633" s="31"/>
      <c r="N633" s="102"/>
      <c r="O633" s="31"/>
      <c r="P633" s="102"/>
      <c r="Q633" s="31"/>
      <c r="R633" s="107"/>
      <c r="S633" s="108"/>
      <c r="T633" s="31"/>
      <c r="U633" s="109"/>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row>
    <row r="634" spans="1:52" s="56" customFormat="1">
      <c r="A634" s="83"/>
      <c r="B634" s="84"/>
      <c r="C634" s="95"/>
      <c r="D634" s="79"/>
      <c r="E634" s="86"/>
      <c r="F634" s="86"/>
      <c r="G634" s="60"/>
      <c r="H634" s="88"/>
      <c r="I634" s="103"/>
      <c r="J634" s="104"/>
      <c r="K634" s="105"/>
      <c r="L634" s="31"/>
      <c r="M634" s="31"/>
      <c r="N634" s="102"/>
      <c r="O634" s="31"/>
      <c r="P634" s="102"/>
      <c r="Q634" s="31"/>
      <c r="R634" s="107"/>
      <c r="S634" s="108"/>
      <c r="T634" s="31"/>
      <c r="U634" s="109"/>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row>
    <row r="635" spans="1:52" s="56" customFormat="1">
      <c r="A635" s="83" t="s">
        <v>677</v>
      </c>
      <c r="B635" s="84" t="s">
        <v>424</v>
      </c>
      <c r="C635" s="89" t="s">
        <v>476</v>
      </c>
      <c r="D635" s="79" t="s">
        <v>43</v>
      </c>
      <c r="E635" s="86">
        <v>1</v>
      </c>
      <c r="F635" s="97">
        <v>50000</v>
      </c>
      <c r="G635" s="98">
        <f>$E635*F635</f>
        <v>50000</v>
      </c>
      <c r="H635" s="88"/>
      <c r="I635" s="103">
        <f>H635</f>
        <v>0</v>
      </c>
      <c r="J635" s="106"/>
      <c r="K635" s="105"/>
      <c r="L635" s="31"/>
      <c r="M635" s="31"/>
      <c r="N635" s="102"/>
      <c r="O635" s="31"/>
      <c r="P635" s="102"/>
      <c r="Q635" s="31"/>
      <c r="R635" s="107"/>
      <c r="S635" s="108"/>
      <c r="T635" s="3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row>
    <row r="636" spans="1:52">
      <c r="A636" s="83"/>
      <c r="B636" s="84"/>
      <c r="C636" s="95"/>
      <c r="D636" s="79"/>
      <c r="E636" s="86"/>
      <c r="F636" s="86"/>
      <c r="G636" s="60"/>
      <c r="H636" s="88"/>
      <c r="I636" s="103"/>
      <c r="J636" s="169"/>
      <c r="K636" s="167"/>
      <c r="L636" s="31"/>
      <c r="M636" s="31"/>
      <c r="N636" s="102"/>
      <c r="O636" s="31"/>
      <c r="P636" s="102"/>
      <c r="Q636" s="31"/>
      <c r="R636" s="107"/>
      <c r="S636" s="108"/>
      <c r="T636" s="31"/>
      <c r="U636" s="56"/>
    </row>
    <row r="637" spans="1:52" s="56" customFormat="1">
      <c r="A637" s="83" t="s">
        <v>678</v>
      </c>
      <c r="B637" s="84" t="s">
        <v>424</v>
      </c>
      <c r="C637" s="89" t="s">
        <v>427</v>
      </c>
      <c r="D637" s="79" t="s">
        <v>428</v>
      </c>
      <c r="E637" s="113">
        <v>0</v>
      </c>
      <c r="F637" s="114">
        <v>0.12</v>
      </c>
      <c r="G637" s="98">
        <f>F637*G635</f>
        <v>6000</v>
      </c>
      <c r="H637" s="115"/>
      <c r="I637" s="103">
        <f>$F637*H637</f>
        <v>0</v>
      </c>
      <c r="J637" s="169"/>
      <c r="K637" s="167"/>
      <c r="L637" s="31"/>
      <c r="M637" s="31"/>
      <c r="N637" s="102"/>
      <c r="O637" s="31"/>
      <c r="P637" s="102"/>
      <c r="Q637" s="31"/>
      <c r="R637" s="107"/>
      <c r="S637" s="108"/>
      <c r="T637" s="3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row>
    <row r="638" spans="1:52" s="56" customFormat="1">
      <c r="A638" s="83"/>
      <c r="B638" s="84"/>
      <c r="C638" s="89"/>
      <c r="D638" s="79"/>
      <c r="E638" s="113"/>
      <c r="F638" s="114"/>
      <c r="G638" s="116"/>
      <c r="H638" s="115"/>
      <c r="I638" s="103"/>
      <c r="J638" s="169"/>
      <c r="K638" s="167"/>
      <c r="L638" s="31"/>
      <c r="M638" s="31"/>
      <c r="N638" s="102"/>
      <c r="O638" s="31"/>
      <c r="P638" s="102"/>
      <c r="Q638" s="31"/>
      <c r="R638" s="107"/>
      <c r="S638" s="108"/>
      <c r="T638" s="3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row>
    <row r="639" spans="1:52" s="60" customFormat="1" ht="12.5">
      <c r="A639" s="83"/>
      <c r="B639" s="84"/>
      <c r="C639" s="89"/>
      <c r="D639" s="79"/>
      <c r="E639" s="113"/>
      <c r="F639" s="114"/>
      <c r="G639" s="116"/>
      <c r="H639" s="115"/>
      <c r="I639" s="103"/>
      <c r="J639" s="182"/>
      <c r="K639" s="181"/>
      <c r="N639" s="219"/>
      <c r="P639" s="219"/>
      <c r="R639" s="226"/>
      <c r="S639" s="227"/>
      <c r="U639" s="223"/>
      <c r="AA639" s="61"/>
      <c r="AB639" s="61"/>
      <c r="AC639" s="61"/>
      <c r="AD639" s="61"/>
      <c r="AE639" s="61"/>
      <c r="AF639" s="61"/>
      <c r="AG639" s="61"/>
      <c r="AH639" s="61"/>
      <c r="AI639" s="61"/>
      <c r="AJ639" s="61"/>
      <c r="AK639" s="61"/>
      <c r="AL639" s="61"/>
      <c r="AM639" s="61"/>
      <c r="AN639" s="61"/>
      <c r="AO639" s="61"/>
      <c r="AP639" s="61"/>
      <c r="AQ639" s="61"/>
      <c r="AR639" s="61"/>
      <c r="AS639" s="61"/>
      <c r="AT639" s="61"/>
      <c r="AU639" s="61"/>
      <c r="AV639" s="61"/>
      <c r="AW639" s="61"/>
      <c r="AX639" s="61"/>
      <c r="AY639" s="61"/>
      <c r="AZ639" s="61"/>
    </row>
    <row r="640" spans="1:52" s="60" customFormat="1" ht="12.5">
      <c r="A640" s="83"/>
      <c r="B640" s="84"/>
      <c r="C640" s="89"/>
      <c r="D640" s="79"/>
      <c r="E640" s="113"/>
      <c r="F640" s="114"/>
      <c r="G640" s="116"/>
      <c r="H640" s="115"/>
      <c r="I640" s="103"/>
      <c r="J640" s="182"/>
      <c r="K640" s="181"/>
      <c r="N640" s="219"/>
      <c r="P640" s="219"/>
      <c r="R640" s="226"/>
      <c r="S640" s="227"/>
      <c r="U640" s="223"/>
      <c r="AA640" s="61"/>
      <c r="AB640" s="61"/>
      <c r="AC640" s="61"/>
      <c r="AD640" s="61"/>
      <c r="AE640" s="61"/>
      <c r="AF640" s="61"/>
      <c r="AG640" s="61"/>
      <c r="AH640" s="61"/>
      <c r="AI640" s="61"/>
      <c r="AJ640" s="61"/>
      <c r="AK640" s="61"/>
      <c r="AL640" s="61"/>
      <c r="AM640" s="61"/>
      <c r="AN640" s="61"/>
      <c r="AO640" s="61"/>
      <c r="AP640" s="61"/>
      <c r="AQ640" s="61"/>
      <c r="AR640" s="61"/>
      <c r="AS640" s="61"/>
      <c r="AT640" s="61"/>
      <c r="AU640" s="61"/>
      <c r="AV640" s="61"/>
      <c r="AW640" s="61"/>
      <c r="AX640" s="61"/>
      <c r="AY640" s="61"/>
      <c r="AZ640" s="61"/>
    </row>
    <row r="641" spans="1:52" s="60" customFormat="1" ht="13">
      <c r="A641" s="83"/>
      <c r="B641" s="84"/>
      <c r="C641" s="199" t="s">
        <v>306</v>
      </c>
      <c r="D641" s="79"/>
      <c r="E641" s="113"/>
      <c r="F641" s="114"/>
      <c r="G641" s="116"/>
      <c r="H641" s="115"/>
      <c r="I641" s="103">
        <f>SUM(I639:I640)*0.12</f>
        <v>0</v>
      </c>
      <c r="J641" s="182"/>
      <c r="K641" s="181"/>
      <c r="N641" s="219"/>
      <c r="P641" s="219"/>
      <c r="R641" s="226"/>
      <c r="S641" s="227"/>
      <c r="U641" s="223"/>
      <c r="AA641" s="61"/>
      <c r="AB641" s="61"/>
      <c r="AC641" s="61"/>
      <c r="AD641" s="61"/>
      <c r="AE641" s="61"/>
      <c r="AF641" s="61"/>
      <c r="AG641" s="61"/>
      <c r="AH641" s="61"/>
      <c r="AI641" s="61"/>
      <c r="AJ641" s="61"/>
      <c r="AK641" s="61"/>
      <c r="AL641" s="61"/>
      <c r="AM641" s="61"/>
      <c r="AN641" s="61"/>
      <c r="AO641" s="61"/>
      <c r="AP641" s="61"/>
      <c r="AQ641" s="61"/>
      <c r="AR641" s="61"/>
      <c r="AS641" s="61"/>
      <c r="AT641" s="61"/>
      <c r="AU641" s="61"/>
      <c r="AV641" s="61"/>
      <c r="AW641" s="61"/>
      <c r="AX641" s="61"/>
      <c r="AY641" s="61"/>
      <c r="AZ641" s="61"/>
    </row>
    <row r="642" spans="1:52" s="60" customFormat="1" ht="12.5">
      <c r="A642" s="83"/>
      <c r="B642" s="84"/>
      <c r="C642" s="89"/>
      <c r="D642" s="79"/>
      <c r="E642" s="113"/>
      <c r="F642" s="114"/>
      <c r="G642" s="116"/>
      <c r="H642" s="115"/>
      <c r="I642" s="103"/>
      <c r="J642" s="180"/>
      <c r="K642" s="181"/>
      <c r="N642" s="219"/>
      <c r="P642" s="219"/>
      <c r="R642" s="226"/>
      <c r="S642" s="227"/>
      <c r="U642" s="223"/>
      <c r="AA642" s="61"/>
      <c r="AB642" s="61"/>
      <c r="AC642" s="61"/>
      <c r="AD642" s="61"/>
      <c r="AE642" s="61"/>
      <c r="AF642" s="61"/>
      <c r="AG642" s="61"/>
      <c r="AH642" s="61"/>
      <c r="AI642" s="61"/>
      <c r="AJ642" s="61"/>
      <c r="AK642" s="61"/>
      <c r="AL642" s="61"/>
      <c r="AM642" s="61"/>
      <c r="AN642" s="61"/>
      <c r="AO642" s="61"/>
      <c r="AP642" s="61"/>
      <c r="AQ642" s="61"/>
      <c r="AR642" s="61"/>
      <c r="AS642" s="61"/>
      <c r="AT642" s="61"/>
      <c r="AU642" s="61"/>
      <c r="AV642" s="61"/>
      <c r="AW642" s="61"/>
      <c r="AX642" s="61"/>
      <c r="AY642" s="61"/>
      <c r="AZ642" s="61"/>
    </row>
    <row r="643" spans="1:52" s="60" customFormat="1" ht="12.5">
      <c r="A643" s="178"/>
      <c r="B643" s="178"/>
      <c r="C643" s="89"/>
      <c r="D643" s="79"/>
      <c r="E643" s="113"/>
      <c r="F643" s="114"/>
      <c r="G643" s="116"/>
      <c r="H643" s="115"/>
      <c r="I643" s="103"/>
      <c r="J643" s="220"/>
      <c r="K643" s="181"/>
      <c r="N643" s="219"/>
      <c r="P643" s="219"/>
      <c r="R643" s="226"/>
      <c r="S643" s="227"/>
      <c r="U643" s="223"/>
      <c r="AA643" s="61"/>
      <c r="AB643" s="61"/>
      <c r="AC643" s="61"/>
      <c r="AD643" s="61"/>
      <c r="AE643" s="61"/>
      <c r="AF643" s="61"/>
      <c r="AG643" s="61"/>
      <c r="AH643" s="61"/>
      <c r="AI643" s="61"/>
      <c r="AJ643" s="61"/>
      <c r="AK643" s="61"/>
      <c r="AL643" s="61"/>
      <c r="AM643" s="61"/>
      <c r="AN643" s="61"/>
      <c r="AO643" s="61"/>
      <c r="AP643" s="61"/>
      <c r="AQ643" s="61"/>
      <c r="AR643" s="61"/>
      <c r="AS643" s="61"/>
      <c r="AT643" s="61"/>
      <c r="AU643" s="61"/>
      <c r="AV643" s="61"/>
      <c r="AW643" s="61"/>
      <c r="AX643" s="61"/>
      <c r="AY643" s="61"/>
      <c r="AZ643" s="61"/>
    </row>
    <row r="644" spans="1:52" s="60" customFormat="1" ht="13">
      <c r="A644" s="235"/>
      <c r="B644" s="124"/>
      <c r="C644" s="233" t="s">
        <v>679</v>
      </c>
      <c r="D644" s="124"/>
      <c r="E644" s="124"/>
      <c r="F644" s="212"/>
      <c r="G644" s="236">
        <f>SUM(G609:G643)</f>
        <v>56201.744899999998</v>
      </c>
      <c r="H644" s="150"/>
      <c r="I644" s="237">
        <f>SUM(I609:I643)</f>
        <v>0</v>
      </c>
      <c r="J644" s="220"/>
      <c r="K644" s="181"/>
      <c r="N644" s="219"/>
      <c r="P644" s="219"/>
      <c r="R644" s="226"/>
      <c r="S644" s="227"/>
      <c r="U644" s="223"/>
      <c r="AA644" s="61"/>
      <c r="AB644" s="61"/>
      <c r="AC644" s="61"/>
      <c r="AD644" s="61"/>
      <c r="AE644" s="61"/>
      <c r="AF644" s="61"/>
      <c r="AG644" s="61"/>
      <c r="AH644" s="61"/>
      <c r="AI644" s="61"/>
      <c r="AJ644" s="61"/>
      <c r="AK644" s="61"/>
      <c r="AL644" s="61"/>
      <c r="AM644" s="61"/>
      <c r="AN644" s="61"/>
      <c r="AO644" s="61"/>
      <c r="AP644" s="61"/>
      <c r="AQ644" s="61"/>
      <c r="AR644" s="61"/>
      <c r="AS644" s="61"/>
      <c r="AT644" s="61"/>
      <c r="AU644" s="61"/>
      <c r="AV644" s="61"/>
      <c r="AW644" s="61"/>
      <c r="AX644" s="61"/>
      <c r="AY644" s="61"/>
      <c r="AZ644" s="61"/>
    </row>
    <row r="645" spans="1:52" s="60" customFormat="1" ht="12.5">
      <c r="A645" s="178"/>
      <c r="B645" s="178"/>
      <c r="C645" s="89"/>
      <c r="D645" s="79"/>
      <c r="E645" s="86"/>
      <c r="F645" s="86"/>
      <c r="H645" s="88"/>
      <c r="I645" s="103"/>
      <c r="J645" s="220"/>
      <c r="K645" s="181"/>
      <c r="N645" s="219"/>
      <c r="P645" s="219"/>
      <c r="R645" s="226"/>
      <c r="S645" s="227"/>
      <c r="U645" s="223"/>
      <c r="AA645" s="61"/>
      <c r="AB645" s="61"/>
      <c r="AC645" s="61"/>
      <c r="AD645" s="61"/>
      <c r="AE645" s="61"/>
      <c r="AF645" s="61"/>
      <c r="AG645" s="61"/>
      <c r="AH645" s="61"/>
      <c r="AI645" s="61"/>
      <c r="AJ645" s="61"/>
      <c r="AK645" s="61"/>
      <c r="AL645" s="61"/>
      <c r="AM645" s="61"/>
      <c r="AN645" s="61"/>
      <c r="AO645" s="61"/>
      <c r="AP645" s="61"/>
      <c r="AQ645" s="61"/>
      <c r="AR645" s="61"/>
      <c r="AS645" s="61"/>
      <c r="AT645" s="61"/>
      <c r="AU645" s="61"/>
      <c r="AV645" s="61"/>
      <c r="AW645" s="61"/>
      <c r="AX645" s="61"/>
      <c r="AY645" s="61"/>
      <c r="AZ645" s="61"/>
    </row>
    <row r="646" spans="1:52" s="60" customFormat="1" ht="13">
      <c r="A646" s="130"/>
      <c r="B646" s="178"/>
      <c r="C646" s="90" t="s">
        <v>680</v>
      </c>
      <c r="D646" s="79"/>
      <c r="E646" s="86"/>
      <c r="F646" s="86"/>
      <c r="H646" s="88"/>
      <c r="I646" s="103"/>
      <c r="J646" s="220"/>
      <c r="K646" s="181"/>
      <c r="N646" s="219"/>
      <c r="P646" s="219"/>
      <c r="R646" s="226"/>
      <c r="S646" s="227"/>
      <c r="U646" s="223"/>
      <c r="AA646" s="61"/>
      <c r="AB646" s="61"/>
      <c r="AC646" s="61"/>
      <c r="AD646" s="61"/>
      <c r="AE646" s="61"/>
      <c r="AF646" s="61"/>
      <c r="AG646" s="61"/>
      <c r="AH646" s="61"/>
      <c r="AI646" s="61"/>
      <c r="AJ646" s="61"/>
      <c r="AK646" s="61"/>
      <c r="AL646" s="61"/>
      <c r="AM646" s="61"/>
      <c r="AN646" s="61"/>
      <c r="AO646" s="61"/>
      <c r="AP646" s="61"/>
      <c r="AQ646" s="61"/>
      <c r="AR646" s="61"/>
      <c r="AS646" s="61"/>
      <c r="AT646" s="61"/>
      <c r="AU646" s="61"/>
      <c r="AV646" s="61"/>
      <c r="AW646" s="61"/>
      <c r="AX646" s="61"/>
      <c r="AY646" s="61"/>
      <c r="AZ646" s="61"/>
    </row>
    <row r="647" spans="1:52" s="60" customFormat="1" ht="13">
      <c r="A647" s="83"/>
      <c r="B647" s="84"/>
      <c r="C647" s="93" t="s">
        <v>681</v>
      </c>
      <c r="D647" s="79"/>
      <c r="E647" s="86"/>
      <c r="F647" s="86"/>
      <c r="H647" s="88"/>
      <c r="I647" s="103"/>
      <c r="J647" s="220"/>
      <c r="K647" s="181"/>
      <c r="N647" s="219"/>
      <c r="P647" s="219"/>
      <c r="R647" s="226"/>
      <c r="S647" s="227"/>
      <c r="U647" s="223"/>
      <c r="AA647" s="61"/>
      <c r="AB647" s="61"/>
      <c r="AC647" s="61"/>
      <c r="AD647" s="61"/>
      <c r="AE647" s="61"/>
      <c r="AF647" s="61"/>
      <c r="AG647" s="61"/>
      <c r="AH647" s="61"/>
      <c r="AI647" s="61"/>
      <c r="AJ647" s="61"/>
      <c r="AK647" s="61"/>
      <c r="AL647" s="61"/>
      <c r="AM647" s="61"/>
      <c r="AN647" s="61"/>
      <c r="AO647" s="61"/>
      <c r="AP647" s="61"/>
      <c r="AQ647" s="61"/>
      <c r="AR647" s="61"/>
      <c r="AS647" s="61"/>
      <c r="AT647" s="61"/>
      <c r="AU647" s="61"/>
      <c r="AV647" s="61"/>
      <c r="AW647" s="61"/>
      <c r="AX647" s="61"/>
      <c r="AY647" s="61"/>
      <c r="AZ647" s="61"/>
    </row>
    <row r="648" spans="1:52" s="60" customFormat="1" ht="13">
      <c r="A648" s="83"/>
      <c r="B648" s="84"/>
      <c r="C648" s="94"/>
      <c r="D648" s="79"/>
      <c r="E648" s="86"/>
      <c r="F648" s="86"/>
      <c r="H648" s="88"/>
      <c r="I648" s="103"/>
      <c r="J648" s="220"/>
      <c r="K648" s="181"/>
      <c r="N648" s="219"/>
      <c r="P648" s="219"/>
      <c r="R648" s="226"/>
      <c r="S648" s="227"/>
      <c r="U648" s="223"/>
      <c r="AA648" s="61"/>
      <c r="AB648" s="61"/>
      <c r="AC648" s="61"/>
      <c r="AD648" s="61"/>
      <c r="AE648" s="61"/>
      <c r="AF648" s="61"/>
      <c r="AG648" s="61"/>
      <c r="AH648" s="61"/>
      <c r="AI648" s="61"/>
      <c r="AJ648" s="61"/>
      <c r="AK648" s="61"/>
      <c r="AL648" s="61"/>
      <c r="AM648" s="61"/>
      <c r="AN648" s="61"/>
      <c r="AO648" s="61"/>
      <c r="AP648" s="61"/>
      <c r="AQ648" s="61"/>
      <c r="AR648" s="61"/>
      <c r="AS648" s="61"/>
      <c r="AT648" s="61"/>
      <c r="AU648" s="61"/>
      <c r="AV648" s="61"/>
      <c r="AW648" s="61"/>
      <c r="AX648" s="61"/>
      <c r="AY648" s="61"/>
      <c r="AZ648" s="61"/>
    </row>
    <row r="649" spans="1:52" s="60" customFormat="1" ht="25">
      <c r="A649" s="83"/>
      <c r="B649" s="84"/>
      <c r="C649" s="89" t="s">
        <v>23</v>
      </c>
      <c r="D649" s="79"/>
      <c r="E649" s="86"/>
      <c r="F649" s="86"/>
      <c r="H649" s="88"/>
      <c r="I649" s="103"/>
      <c r="J649" s="220"/>
      <c r="K649" s="181"/>
      <c r="N649" s="219"/>
      <c r="P649" s="219"/>
      <c r="R649" s="226"/>
      <c r="S649" s="227"/>
      <c r="U649" s="223"/>
      <c r="AA649" s="61"/>
      <c r="AB649" s="61"/>
      <c r="AC649" s="61"/>
      <c r="AD649" s="61"/>
      <c r="AE649" s="61"/>
      <c r="AF649" s="61"/>
      <c r="AG649" s="61"/>
      <c r="AH649" s="61"/>
      <c r="AI649" s="61"/>
      <c r="AJ649" s="61"/>
      <c r="AK649" s="61"/>
      <c r="AL649" s="61"/>
      <c r="AM649" s="61"/>
      <c r="AN649" s="61"/>
      <c r="AO649" s="61"/>
      <c r="AP649" s="61"/>
      <c r="AQ649" s="61"/>
      <c r="AR649" s="61"/>
      <c r="AS649" s="61"/>
      <c r="AT649" s="61"/>
      <c r="AU649" s="61"/>
      <c r="AV649" s="61"/>
      <c r="AW649" s="61"/>
      <c r="AX649" s="61"/>
      <c r="AY649" s="61"/>
      <c r="AZ649" s="61"/>
    </row>
    <row r="650" spans="1:52" s="31" customFormat="1">
      <c r="A650" s="83"/>
      <c r="B650" s="178"/>
      <c r="C650" s="95"/>
      <c r="D650" s="79"/>
      <c r="E650" s="86"/>
      <c r="F650" s="86"/>
      <c r="G650" s="60"/>
      <c r="H650" s="88"/>
      <c r="I650" s="103"/>
      <c r="J650" s="238"/>
      <c r="K650" s="239"/>
      <c r="L650" s="60"/>
      <c r="M650" s="60"/>
      <c r="N650" s="219"/>
      <c r="O650" s="60"/>
      <c r="P650" s="219"/>
      <c r="Q650" s="60"/>
      <c r="R650" s="226"/>
      <c r="S650" s="227"/>
      <c r="T650" s="60"/>
      <c r="U650" s="109"/>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row>
    <row r="651" spans="1:52" s="31" customFormat="1" ht="50">
      <c r="A651" s="83"/>
      <c r="B651" s="178"/>
      <c r="C651" s="89" t="s">
        <v>456</v>
      </c>
      <c r="D651" s="79"/>
      <c r="E651" s="86"/>
      <c r="F651" s="86"/>
      <c r="G651" s="60"/>
      <c r="H651" s="88"/>
      <c r="I651" s="103"/>
      <c r="J651" s="180"/>
      <c r="K651" s="181"/>
      <c r="L651" s="60"/>
      <c r="M651" s="60"/>
      <c r="N651" s="219"/>
      <c r="O651" s="60"/>
      <c r="P651" s="219"/>
      <c r="Q651" s="60"/>
      <c r="R651" s="226"/>
      <c r="S651" s="227"/>
      <c r="T651" s="60"/>
      <c r="U651" s="109"/>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row>
    <row r="652" spans="1:52" s="31" customFormat="1">
      <c r="A652" s="83"/>
      <c r="B652" s="178"/>
      <c r="C652" s="89"/>
      <c r="D652" s="79"/>
      <c r="E652" s="86"/>
      <c r="F652" s="86"/>
      <c r="G652" s="60"/>
      <c r="H652" s="88"/>
      <c r="I652" s="103"/>
      <c r="J652" s="180"/>
      <c r="K652" s="181"/>
      <c r="L652" s="60"/>
      <c r="M652" s="60"/>
      <c r="N652" s="219"/>
      <c r="O652" s="60"/>
      <c r="P652" s="219"/>
      <c r="Q652" s="60"/>
      <c r="R652" s="226"/>
      <c r="S652" s="227"/>
      <c r="T652" s="60"/>
      <c r="U652" s="109"/>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row>
    <row r="653" spans="1:52" s="31" customFormat="1">
      <c r="A653" s="83"/>
      <c r="B653" s="178"/>
      <c r="C653" s="89" t="s">
        <v>297</v>
      </c>
      <c r="D653" s="79"/>
      <c r="E653" s="86"/>
      <c r="F653" s="86"/>
      <c r="G653" s="60"/>
      <c r="H653" s="88"/>
      <c r="I653" s="103"/>
      <c r="J653" s="180"/>
      <c r="K653" s="181"/>
      <c r="L653" s="60"/>
      <c r="M653" s="60"/>
      <c r="N653" s="219"/>
      <c r="O653" s="60"/>
      <c r="P653" s="219"/>
      <c r="Q653" s="60"/>
      <c r="R653" s="226"/>
      <c r="S653" s="227"/>
      <c r="T653" s="60"/>
      <c r="U653" s="109"/>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row>
    <row r="654" spans="1:52" s="31" customFormat="1">
      <c r="A654" s="83"/>
      <c r="B654" s="178"/>
      <c r="C654" s="89"/>
      <c r="D654" s="79"/>
      <c r="E654" s="86"/>
      <c r="F654" s="86"/>
      <c r="G654" s="60"/>
      <c r="H654" s="88"/>
      <c r="I654" s="103"/>
      <c r="J654" s="104"/>
      <c r="K654" s="105"/>
      <c r="N654" s="102"/>
      <c r="P654" s="102"/>
      <c r="R654" s="107"/>
      <c r="S654" s="108"/>
      <c r="U654" s="109"/>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row>
    <row r="655" spans="1:52" s="31" customFormat="1" ht="25">
      <c r="A655" s="83"/>
      <c r="B655" s="178"/>
      <c r="C655" s="89" t="s">
        <v>298</v>
      </c>
      <c r="D655" s="79"/>
      <c r="E655" s="86"/>
      <c r="F655" s="86"/>
      <c r="G655" s="60"/>
      <c r="H655" s="88"/>
      <c r="I655" s="103"/>
      <c r="J655" s="104"/>
      <c r="K655" s="105"/>
      <c r="N655" s="102"/>
      <c r="P655" s="102"/>
      <c r="R655" s="107"/>
      <c r="S655" s="108"/>
      <c r="U655" s="109"/>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row>
    <row r="656" spans="1:52" s="31" customFormat="1">
      <c r="A656" s="83"/>
      <c r="B656" s="178"/>
      <c r="C656" s="89"/>
      <c r="D656" s="79"/>
      <c r="E656" s="86"/>
      <c r="F656" s="86"/>
      <c r="G656" s="60"/>
      <c r="H656" s="88"/>
      <c r="I656" s="103"/>
      <c r="J656" s="104"/>
      <c r="K656" s="105"/>
      <c r="N656" s="102"/>
      <c r="P656" s="102"/>
      <c r="R656" s="107"/>
      <c r="S656" s="108"/>
      <c r="U656" s="109"/>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row>
    <row r="657" spans="1:52" s="31" customFormat="1" ht="37.5">
      <c r="A657" s="83"/>
      <c r="B657" s="178"/>
      <c r="C657" s="89" t="s">
        <v>299</v>
      </c>
      <c r="D657" s="79"/>
      <c r="E657" s="86"/>
      <c r="F657" s="86"/>
      <c r="G657" s="60"/>
      <c r="H657" s="88"/>
      <c r="I657" s="103"/>
      <c r="J657" s="104"/>
      <c r="K657" s="105"/>
      <c r="N657" s="102"/>
      <c r="P657" s="102"/>
      <c r="R657" s="107"/>
      <c r="S657" s="108"/>
      <c r="U657" s="109"/>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row>
    <row r="658" spans="1:52" s="31" customFormat="1">
      <c r="A658" s="83"/>
      <c r="B658" s="84"/>
      <c r="C658" s="89"/>
      <c r="D658" s="79"/>
      <c r="E658" s="86"/>
      <c r="F658" s="86"/>
      <c r="G658" s="60"/>
      <c r="H658" s="88"/>
      <c r="I658" s="103"/>
      <c r="J658" s="104"/>
      <c r="K658" s="105"/>
      <c r="N658" s="102"/>
      <c r="P658" s="102"/>
      <c r="R658" s="107"/>
      <c r="S658" s="108"/>
      <c r="U658" s="109"/>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row>
    <row r="659" spans="1:52" s="31" customFormat="1" ht="62.5">
      <c r="A659" s="83"/>
      <c r="B659" s="84"/>
      <c r="C659" s="89" t="s">
        <v>300</v>
      </c>
      <c r="D659" s="79"/>
      <c r="E659" s="86"/>
      <c r="F659" s="86"/>
      <c r="G659" s="60"/>
      <c r="H659" s="88"/>
      <c r="I659" s="103"/>
      <c r="J659" s="104"/>
      <c r="K659" s="105"/>
      <c r="N659" s="102"/>
      <c r="P659" s="102"/>
      <c r="R659" s="107"/>
      <c r="S659" s="108"/>
      <c r="U659" s="109"/>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row>
    <row r="660" spans="1:52" s="31" customFormat="1">
      <c r="A660" s="83"/>
      <c r="B660" s="84"/>
      <c r="C660" s="89"/>
      <c r="D660" s="79"/>
      <c r="E660" s="86"/>
      <c r="F660" s="86"/>
      <c r="G660" s="60"/>
      <c r="H660" s="88"/>
      <c r="I660" s="103"/>
      <c r="J660" s="104"/>
      <c r="K660" s="105"/>
      <c r="N660" s="102"/>
      <c r="P660" s="102"/>
      <c r="R660" s="107"/>
      <c r="S660" s="108"/>
      <c r="U660" s="109"/>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row>
    <row r="661" spans="1:52" s="31" customFormat="1">
      <c r="A661" s="83"/>
      <c r="B661" s="84"/>
      <c r="C661" s="96" t="s">
        <v>682</v>
      </c>
      <c r="D661" s="79"/>
      <c r="E661" s="86"/>
      <c r="F661" s="86"/>
      <c r="G661" s="60"/>
      <c r="H661" s="88"/>
      <c r="I661" s="103"/>
      <c r="J661" s="104"/>
      <c r="K661" s="105"/>
      <c r="N661" s="102"/>
      <c r="P661" s="102"/>
      <c r="R661" s="107"/>
      <c r="S661" s="108"/>
      <c r="U661" s="109"/>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row>
    <row r="662" spans="1:52" s="31" customFormat="1">
      <c r="A662" s="83"/>
      <c r="B662" s="84"/>
      <c r="C662" s="89"/>
      <c r="D662" s="79"/>
      <c r="E662" s="86"/>
      <c r="F662" s="86"/>
      <c r="G662" s="60"/>
      <c r="H662" s="88"/>
      <c r="I662" s="103"/>
      <c r="J662" s="104"/>
      <c r="K662" s="105"/>
      <c r="N662" s="102"/>
      <c r="P662" s="102"/>
      <c r="R662" s="107"/>
      <c r="S662" s="108"/>
      <c r="U662" s="109"/>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row>
    <row r="663" spans="1:52" s="31" customFormat="1" ht="26">
      <c r="A663" s="83"/>
      <c r="B663" s="84"/>
      <c r="C663" s="96" t="s">
        <v>683</v>
      </c>
      <c r="D663" s="79"/>
      <c r="E663" s="86"/>
      <c r="F663" s="86"/>
      <c r="G663" s="60"/>
      <c r="H663" s="88"/>
      <c r="I663" s="103"/>
      <c r="J663" s="104"/>
      <c r="K663" s="105"/>
      <c r="N663" s="102"/>
      <c r="P663" s="102"/>
      <c r="R663" s="107"/>
      <c r="S663" s="108"/>
      <c r="U663" s="109"/>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row>
    <row r="664" spans="1:52" s="31" customFormat="1">
      <c r="A664" s="83"/>
      <c r="B664" s="84"/>
      <c r="C664" s="89"/>
      <c r="D664" s="79"/>
      <c r="E664" s="86"/>
      <c r="F664" s="86"/>
      <c r="G664" s="60"/>
      <c r="H664" s="88"/>
      <c r="I664" s="103"/>
      <c r="J664" s="104"/>
      <c r="K664" s="105"/>
      <c r="N664" s="102"/>
      <c r="P664" s="102"/>
      <c r="R664" s="107"/>
      <c r="S664" s="108"/>
      <c r="U664" s="109"/>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row>
    <row r="665" spans="1:52" s="31" customFormat="1">
      <c r="A665" s="83" t="s">
        <v>684</v>
      </c>
      <c r="B665" s="84" t="s">
        <v>303</v>
      </c>
      <c r="C665" s="89" t="s">
        <v>685</v>
      </c>
      <c r="D665" s="79" t="s">
        <v>332</v>
      </c>
      <c r="E665" s="86">
        <v>1</v>
      </c>
      <c r="F665" s="117">
        <v>173.02494999999999</v>
      </c>
      <c r="G665" s="98">
        <f>$E665*F665</f>
        <v>173.02494999999999</v>
      </c>
      <c r="H665" s="88"/>
      <c r="I665" s="103">
        <f>$F665*H665</f>
        <v>0</v>
      </c>
      <c r="J665" s="104"/>
      <c r="K665" s="105"/>
      <c r="N665" s="102"/>
      <c r="P665" s="102"/>
      <c r="R665" s="107"/>
      <c r="S665" s="108"/>
      <c r="U665" s="109"/>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row>
    <row r="666" spans="1:52" s="31" customFormat="1">
      <c r="A666" s="83"/>
      <c r="B666" s="84"/>
      <c r="C666" s="89"/>
      <c r="D666" s="79"/>
      <c r="E666" s="86"/>
      <c r="F666" s="117"/>
      <c r="G666" s="60"/>
      <c r="H666" s="88"/>
      <c r="I666" s="103"/>
      <c r="J666" s="104"/>
      <c r="K666" s="105"/>
      <c r="N666" s="102"/>
      <c r="P666" s="102"/>
      <c r="R666" s="107"/>
      <c r="S666" s="108"/>
      <c r="U666" s="109"/>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row>
    <row r="667" spans="1:52" s="31" customFormat="1">
      <c r="A667" s="83"/>
      <c r="B667" s="84"/>
      <c r="C667" s="96" t="s">
        <v>686</v>
      </c>
      <c r="D667" s="79"/>
      <c r="E667" s="86"/>
      <c r="F667" s="117"/>
      <c r="G667" s="60"/>
      <c r="H667" s="88"/>
      <c r="I667" s="103"/>
      <c r="J667" s="104"/>
      <c r="K667" s="105"/>
      <c r="N667" s="102"/>
      <c r="P667" s="102"/>
      <c r="R667" s="107"/>
      <c r="S667" s="108"/>
      <c r="U667" s="109"/>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row>
    <row r="668" spans="1:52" s="31" customFormat="1">
      <c r="A668" s="83"/>
      <c r="B668" s="84"/>
      <c r="C668" s="89"/>
      <c r="D668" s="79"/>
      <c r="E668" s="86"/>
      <c r="F668" s="117"/>
      <c r="G668" s="60"/>
      <c r="H668" s="88"/>
      <c r="I668" s="103"/>
      <c r="J668" s="104"/>
      <c r="K668" s="105"/>
      <c r="N668" s="102"/>
      <c r="P668" s="102"/>
      <c r="R668" s="107"/>
      <c r="S668" s="108"/>
      <c r="U668" s="109"/>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row>
    <row r="669" spans="1:52" s="31" customFormat="1">
      <c r="A669" s="83" t="s">
        <v>687</v>
      </c>
      <c r="B669" s="84" t="s">
        <v>303</v>
      </c>
      <c r="C669" s="89" t="s">
        <v>685</v>
      </c>
      <c r="D669" s="79" t="s">
        <v>332</v>
      </c>
      <c r="E669" s="86">
        <v>1</v>
      </c>
      <c r="F669" s="117">
        <v>173.02494999999999</v>
      </c>
      <c r="G669" s="98">
        <f>$E669*F669</f>
        <v>173.02494999999999</v>
      </c>
      <c r="H669" s="88"/>
      <c r="I669" s="103">
        <f>$F669*H669</f>
        <v>0</v>
      </c>
      <c r="J669" s="104"/>
      <c r="K669" s="105"/>
      <c r="N669" s="102"/>
      <c r="P669" s="102"/>
      <c r="R669" s="107"/>
      <c r="S669" s="108"/>
      <c r="U669" s="109"/>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row>
    <row r="670" spans="1:52" s="31" customFormat="1">
      <c r="A670" s="83"/>
      <c r="B670" s="84"/>
      <c r="C670" s="89"/>
      <c r="D670" s="79"/>
      <c r="E670" s="86"/>
      <c r="F670" s="117"/>
      <c r="G670" s="60"/>
      <c r="H670" s="88"/>
      <c r="I670" s="103"/>
      <c r="J670" s="104"/>
      <c r="K670" s="105"/>
      <c r="N670" s="102"/>
      <c r="P670" s="102"/>
      <c r="R670" s="107"/>
      <c r="S670" s="108"/>
      <c r="U670" s="109"/>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row>
    <row r="671" spans="1:52" s="31" customFormat="1">
      <c r="A671" s="83"/>
      <c r="B671" s="84"/>
      <c r="C671" s="96" t="s">
        <v>688</v>
      </c>
      <c r="D671" s="79"/>
      <c r="E671" s="86"/>
      <c r="F671" s="117"/>
      <c r="G671" s="60"/>
      <c r="H671" s="88"/>
      <c r="I671" s="103"/>
      <c r="J671" s="106"/>
      <c r="K671" s="105"/>
      <c r="N671" s="102"/>
      <c r="P671" s="102"/>
      <c r="R671" s="107"/>
      <c r="S671" s="108"/>
      <c r="U671" s="109"/>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row>
    <row r="672" spans="1:52" s="31" customFormat="1">
      <c r="A672" s="83"/>
      <c r="B672" s="84"/>
      <c r="C672" s="89"/>
      <c r="D672" s="79"/>
      <c r="E672" s="86"/>
      <c r="F672" s="117"/>
      <c r="G672" s="60"/>
      <c r="H672" s="88"/>
      <c r="I672" s="103"/>
      <c r="J672" s="104"/>
      <c r="K672" s="105"/>
      <c r="N672" s="102"/>
      <c r="P672" s="102"/>
      <c r="R672" s="107"/>
      <c r="S672" s="108"/>
      <c r="U672" s="109"/>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row>
    <row r="673" spans="1:52" s="31" customFormat="1">
      <c r="A673" s="83"/>
      <c r="B673" s="84"/>
      <c r="C673" s="96" t="s">
        <v>689</v>
      </c>
      <c r="D673" s="79"/>
      <c r="E673" s="86"/>
      <c r="F673" s="117"/>
      <c r="G673" s="60"/>
      <c r="H673" s="88"/>
      <c r="I673" s="103"/>
      <c r="J673" s="104"/>
      <c r="K673" s="105"/>
      <c r="N673" s="102"/>
      <c r="P673" s="102"/>
      <c r="R673" s="107"/>
      <c r="S673" s="108"/>
      <c r="U673" s="109"/>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row>
    <row r="674" spans="1:52" s="31" customFormat="1">
      <c r="A674" s="83"/>
      <c r="B674" s="84"/>
      <c r="C674" s="89"/>
      <c r="D674" s="79"/>
      <c r="E674" s="86"/>
      <c r="F674" s="117"/>
      <c r="G674" s="60"/>
      <c r="H674" s="88"/>
      <c r="I674" s="103"/>
      <c r="J674" s="104"/>
      <c r="K674" s="105"/>
      <c r="N674" s="102"/>
      <c r="P674" s="102"/>
      <c r="R674" s="107"/>
      <c r="S674" s="108"/>
      <c r="U674" s="109"/>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row>
    <row r="675" spans="1:52" s="31" customFormat="1">
      <c r="A675" s="83" t="s">
        <v>690</v>
      </c>
      <c r="B675" s="84" t="s">
        <v>303</v>
      </c>
      <c r="C675" s="89" t="s">
        <v>691</v>
      </c>
      <c r="D675" s="79" t="s">
        <v>332</v>
      </c>
      <c r="E675" s="86">
        <v>1</v>
      </c>
      <c r="F675" s="117">
        <v>88.145399999999995</v>
      </c>
      <c r="G675" s="98">
        <f>$E675*F675</f>
        <v>88.145399999999995</v>
      </c>
      <c r="H675" s="88"/>
      <c r="I675" s="103">
        <f>$F675*H675</f>
        <v>0</v>
      </c>
      <c r="J675" s="106"/>
      <c r="K675" s="105"/>
      <c r="N675" s="102"/>
      <c r="P675" s="102"/>
      <c r="R675" s="107"/>
      <c r="S675" s="108"/>
      <c r="U675" s="109"/>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row>
    <row r="676" spans="1:52" s="31" customFormat="1">
      <c r="A676" s="83"/>
      <c r="B676" s="84"/>
      <c r="C676" s="89"/>
      <c r="D676" s="79"/>
      <c r="E676" s="86"/>
      <c r="F676" s="117"/>
      <c r="G676" s="60"/>
      <c r="H676" s="88"/>
      <c r="I676" s="103"/>
      <c r="J676" s="104"/>
      <c r="K676" s="105"/>
      <c r="N676" s="102"/>
      <c r="P676" s="102"/>
      <c r="R676" s="107"/>
      <c r="S676" s="108"/>
      <c r="U676" s="109"/>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row>
    <row r="677" spans="1:52" s="31" customFormat="1">
      <c r="A677" s="83" t="s">
        <v>692</v>
      </c>
      <c r="B677" s="84" t="s">
        <v>303</v>
      </c>
      <c r="C677" s="89" t="s">
        <v>693</v>
      </c>
      <c r="D677" s="79" t="s">
        <v>332</v>
      </c>
      <c r="E677" s="86">
        <v>1</v>
      </c>
      <c r="F677" s="117">
        <v>93.049599999999998</v>
      </c>
      <c r="G677" s="98">
        <f>$E677*F677</f>
        <v>93.049599999999998</v>
      </c>
      <c r="H677" s="88"/>
      <c r="I677" s="103">
        <f>$F677*H677</f>
        <v>0</v>
      </c>
      <c r="J677" s="104"/>
      <c r="K677" s="105"/>
      <c r="N677" s="102"/>
      <c r="P677" s="102"/>
      <c r="R677" s="107"/>
      <c r="S677" s="108"/>
      <c r="U677" s="109"/>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row>
    <row r="678" spans="1:52" s="31" customFormat="1">
      <c r="A678" s="83"/>
      <c r="B678" s="84"/>
      <c r="C678" s="89"/>
      <c r="D678" s="79"/>
      <c r="E678" s="86"/>
      <c r="F678" s="117">
        <v>0</v>
      </c>
      <c r="G678" s="60"/>
      <c r="H678" s="88"/>
      <c r="I678" s="103"/>
      <c r="J678" s="104"/>
      <c r="K678" s="105"/>
      <c r="N678" s="102"/>
      <c r="P678" s="102"/>
      <c r="R678" s="107"/>
      <c r="S678" s="108"/>
      <c r="U678" s="109"/>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row>
    <row r="679" spans="1:52" s="31" customFormat="1">
      <c r="A679" s="83" t="s">
        <v>694</v>
      </c>
      <c r="B679" s="84" t="s">
        <v>303</v>
      </c>
      <c r="C679" s="89" t="s">
        <v>695</v>
      </c>
      <c r="D679" s="79" t="s">
        <v>332</v>
      </c>
      <c r="E679" s="86">
        <v>1</v>
      </c>
      <c r="F679" s="117">
        <v>88.145399999999995</v>
      </c>
      <c r="G679" s="98">
        <f>$E679*F679</f>
        <v>88.145399999999995</v>
      </c>
      <c r="H679" s="88"/>
      <c r="I679" s="103">
        <f>$F679*H679</f>
        <v>0</v>
      </c>
      <c r="J679" s="104"/>
      <c r="K679" s="105"/>
      <c r="N679" s="102"/>
      <c r="P679" s="102"/>
      <c r="R679" s="107"/>
      <c r="S679" s="108"/>
      <c r="U679" s="109"/>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row>
    <row r="680" spans="1:52" s="31" customFormat="1">
      <c r="A680" s="83"/>
      <c r="B680" s="84"/>
      <c r="C680" s="89"/>
      <c r="D680" s="79"/>
      <c r="E680" s="86"/>
      <c r="F680" s="117">
        <v>0</v>
      </c>
      <c r="G680" s="60"/>
      <c r="H680" s="88"/>
      <c r="I680" s="103"/>
      <c r="J680" s="104"/>
      <c r="K680" s="105"/>
      <c r="N680" s="102"/>
      <c r="P680" s="102"/>
      <c r="R680" s="107"/>
      <c r="S680" s="108"/>
      <c r="U680" s="109"/>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row>
    <row r="681" spans="1:52" s="31" customFormat="1">
      <c r="A681" s="83"/>
      <c r="B681" s="84"/>
      <c r="C681" s="96" t="s">
        <v>696</v>
      </c>
      <c r="D681" s="79"/>
      <c r="E681" s="86"/>
      <c r="F681" s="117">
        <v>0</v>
      </c>
      <c r="G681" s="60"/>
      <c r="H681" s="88"/>
      <c r="I681" s="103"/>
      <c r="J681" s="106"/>
      <c r="K681" s="105"/>
      <c r="N681" s="102"/>
      <c r="P681" s="102"/>
      <c r="R681" s="107"/>
      <c r="S681" s="108"/>
      <c r="U681" s="109"/>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row>
    <row r="682" spans="1:52" s="31" customFormat="1">
      <c r="A682" s="83"/>
      <c r="B682" s="84"/>
      <c r="C682" s="89"/>
      <c r="D682" s="79"/>
      <c r="E682" s="86"/>
      <c r="F682" s="117">
        <v>0</v>
      </c>
      <c r="G682" s="60"/>
      <c r="H682" s="88"/>
      <c r="I682" s="103"/>
      <c r="J682" s="104"/>
      <c r="K682" s="105"/>
      <c r="N682" s="102"/>
      <c r="P682" s="102"/>
      <c r="R682" s="107"/>
      <c r="S682" s="108"/>
      <c r="U682" s="109"/>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row>
    <row r="683" spans="1:52" s="31" customFormat="1">
      <c r="A683" s="83" t="s">
        <v>697</v>
      </c>
      <c r="B683" s="84" t="s">
        <v>303</v>
      </c>
      <c r="C683" s="89" t="s">
        <v>691</v>
      </c>
      <c r="D683" s="79" t="s">
        <v>332</v>
      </c>
      <c r="E683" s="86">
        <v>1</v>
      </c>
      <c r="F683" s="117">
        <v>128.9631</v>
      </c>
      <c r="G683" s="98">
        <f>$E683*F683</f>
        <v>128.9631</v>
      </c>
      <c r="H683" s="88"/>
      <c r="I683" s="103">
        <f>$F683*H683</f>
        <v>0</v>
      </c>
      <c r="J683" s="106"/>
      <c r="K683" s="105"/>
      <c r="N683" s="102"/>
      <c r="P683" s="102"/>
      <c r="R683" s="107"/>
      <c r="S683" s="108"/>
      <c r="U683" s="109"/>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row>
    <row r="684" spans="1:52" s="31" customFormat="1">
      <c r="A684" s="83"/>
      <c r="B684" s="84"/>
      <c r="C684" s="89"/>
      <c r="D684" s="79"/>
      <c r="E684" s="86"/>
      <c r="F684" s="117">
        <v>0</v>
      </c>
      <c r="G684" s="60"/>
      <c r="H684" s="88"/>
      <c r="I684" s="103"/>
      <c r="J684" s="104"/>
      <c r="K684" s="105"/>
      <c r="N684" s="102"/>
      <c r="P684" s="102"/>
      <c r="R684" s="107"/>
      <c r="S684" s="108"/>
      <c r="U684" s="109"/>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row>
    <row r="685" spans="1:52" s="31" customFormat="1">
      <c r="A685" s="83" t="s">
        <v>698</v>
      </c>
      <c r="B685" s="84" t="s">
        <v>303</v>
      </c>
      <c r="C685" s="89" t="s">
        <v>693</v>
      </c>
      <c r="D685" s="79" t="s">
        <v>332</v>
      </c>
      <c r="E685" s="86">
        <v>1</v>
      </c>
      <c r="F685" s="117">
        <v>135.4948</v>
      </c>
      <c r="G685" s="98">
        <f>$E685*F685</f>
        <v>135.4948</v>
      </c>
      <c r="H685" s="88"/>
      <c r="I685" s="103">
        <f>$F685*H685</f>
        <v>0</v>
      </c>
      <c r="J685" s="106"/>
      <c r="K685" s="105"/>
      <c r="N685" s="102"/>
      <c r="P685" s="102"/>
      <c r="R685" s="107"/>
      <c r="S685" s="108"/>
      <c r="U685" s="109"/>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row>
    <row r="686" spans="1:52" s="31" customFormat="1">
      <c r="A686" s="83"/>
      <c r="B686" s="84"/>
      <c r="C686" s="89"/>
      <c r="D686" s="79"/>
      <c r="E686" s="86"/>
      <c r="F686" s="117">
        <v>0</v>
      </c>
      <c r="G686" s="60"/>
      <c r="H686" s="88"/>
      <c r="I686" s="103"/>
      <c r="J686" s="104"/>
      <c r="K686" s="105"/>
      <c r="N686" s="102"/>
      <c r="P686" s="102"/>
      <c r="R686" s="107"/>
      <c r="S686" s="108"/>
      <c r="U686" s="109"/>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row>
    <row r="687" spans="1:52" s="31" customFormat="1">
      <c r="A687" s="83" t="s">
        <v>699</v>
      </c>
      <c r="B687" s="84" t="s">
        <v>303</v>
      </c>
      <c r="C687" s="89" t="s">
        <v>695</v>
      </c>
      <c r="D687" s="79" t="s">
        <v>332</v>
      </c>
      <c r="E687" s="86">
        <v>1</v>
      </c>
      <c r="F687" s="117">
        <v>128.9631</v>
      </c>
      <c r="G687" s="98">
        <f>$E687*F687</f>
        <v>128.9631</v>
      </c>
      <c r="H687" s="88"/>
      <c r="I687" s="103">
        <f>$F687*H687</f>
        <v>0</v>
      </c>
      <c r="J687" s="104"/>
      <c r="K687" s="105"/>
      <c r="N687" s="102"/>
      <c r="P687" s="102"/>
      <c r="R687" s="107"/>
      <c r="S687" s="108"/>
      <c r="U687" s="109"/>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row>
    <row r="688" spans="1:52" s="31" customFormat="1">
      <c r="A688" s="83"/>
      <c r="B688" s="84"/>
      <c r="C688" s="89"/>
      <c r="D688" s="79"/>
      <c r="E688" s="86"/>
      <c r="F688" s="117">
        <v>0</v>
      </c>
      <c r="G688" s="60"/>
      <c r="H688" s="88"/>
      <c r="I688" s="103"/>
      <c r="J688" s="104"/>
      <c r="K688" s="105"/>
      <c r="N688" s="102"/>
      <c r="P688" s="102"/>
      <c r="R688" s="107"/>
      <c r="S688" s="108"/>
      <c r="U688" s="109"/>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row>
    <row r="689" spans="1:52" s="31" customFormat="1">
      <c r="A689" s="83"/>
      <c r="B689" s="84"/>
      <c r="C689" s="96" t="s">
        <v>700</v>
      </c>
      <c r="D689" s="79"/>
      <c r="E689" s="86"/>
      <c r="F689" s="117">
        <v>0</v>
      </c>
      <c r="G689" s="60"/>
      <c r="H689" s="88"/>
      <c r="I689" s="103"/>
      <c r="J689" s="106"/>
      <c r="K689" s="105"/>
      <c r="N689" s="102"/>
      <c r="P689" s="102"/>
      <c r="R689" s="107"/>
      <c r="S689" s="108"/>
      <c r="U689" s="109"/>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row>
    <row r="690" spans="1:52" s="31" customFormat="1">
      <c r="A690" s="83"/>
      <c r="B690" s="84"/>
      <c r="C690" s="89"/>
      <c r="D690" s="79"/>
      <c r="E690" s="86"/>
      <c r="F690" s="117">
        <v>0</v>
      </c>
      <c r="G690" s="60"/>
      <c r="H690" s="88"/>
      <c r="I690" s="103"/>
      <c r="J690" s="104"/>
      <c r="K690" s="105"/>
      <c r="N690" s="102"/>
      <c r="P690" s="102"/>
      <c r="R690" s="107"/>
      <c r="S690" s="108"/>
      <c r="U690" s="109"/>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row>
    <row r="691" spans="1:52" s="31" customFormat="1">
      <c r="A691" s="83"/>
      <c r="B691" s="84"/>
      <c r="C691" s="96" t="s">
        <v>701</v>
      </c>
      <c r="D691" s="79"/>
      <c r="E691" s="86"/>
      <c r="F691" s="117">
        <v>0</v>
      </c>
      <c r="G691" s="60"/>
      <c r="H691" s="88"/>
      <c r="I691" s="103"/>
      <c r="J691" s="106"/>
      <c r="K691" s="105"/>
      <c r="N691" s="102"/>
      <c r="P691" s="102"/>
      <c r="R691" s="107"/>
      <c r="S691" s="108"/>
      <c r="U691" s="109"/>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row>
    <row r="692" spans="1:52" s="31" customFormat="1">
      <c r="A692" s="83"/>
      <c r="B692" s="84"/>
      <c r="C692" s="89"/>
      <c r="D692" s="79"/>
      <c r="E692" s="86"/>
      <c r="F692" s="117">
        <v>0</v>
      </c>
      <c r="G692" s="60"/>
      <c r="H692" s="88"/>
      <c r="I692" s="103"/>
      <c r="J692" s="104"/>
      <c r="K692" s="105"/>
      <c r="N692" s="102"/>
      <c r="P692" s="102"/>
      <c r="R692" s="107"/>
      <c r="S692" s="108"/>
      <c r="U692" s="109"/>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row>
    <row r="693" spans="1:52" s="31" customFormat="1">
      <c r="A693" s="83" t="s">
        <v>702</v>
      </c>
      <c r="B693" s="84" t="s">
        <v>303</v>
      </c>
      <c r="C693" s="89" t="s">
        <v>691</v>
      </c>
      <c r="D693" s="79" t="s">
        <v>332</v>
      </c>
      <c r="E693" s="86">
        <v>1</v>
      </c>
      <c r="F693" s="117">
        <v>96.304600000000008</v>
      </c>
      <c r="G693" s="98">
        <f>$E693*F693</f>
        <v>96.304600000000008</v>
      </c>
      <c r="H693" s="88"/>
      <c r="I693" s="103">
        <f>$F693*H693</f>
        <v>0</v>
      </c>
      <c r="J693" s="106"/>
      <c r="K693" s="105"/>
      <c r="N693" s="102"/>
      <c r="P693" s="102"/>
      <c r="R693" s="107"/>
      <c r="S693" s="108"/>
      <c r="U693" s="109"/>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row>
    <row r="694" spans="1:52" s="31" customFormat="1">
      <c r="A694" s="83"/>
      <c r="B694" s="84"/>
      <c r="C694" s="89"/>
      <c r="D694" s="79"/>
      <c r="E694" s="86"/>
      <c r="F694" s="117">
        <v>0</v>
      </c>
      <c r="G694" s="60"/>
      <c r="H694" s="88"/>
      <c r="I694" s="103"/>
      <c r="J694" s="104"/>
      <c r="K694" s="105"/>
      <c r="N694" s="102"/>
      <c r="P694" s="102"/>
      <c r="R694" s="107"/>
      <c r="S694" s="108"/>
      <c r="U694" s="109"/>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row>
    <row r="695" spans="1:52" s="31" customFormat="1">
      <c r="A695" s="83" t="s">
        <v>703</v>
      </c>
      <c r="B695" s="84" t="s">
        <v>303</v>
      </c>
      <c r="C695" s="89" t="s">
        <v>693</v>
      </c>
      <c r="D695" s="79" t="s">
        <v>332</v>
      </c>
      <c r="E695" s="86">
        <v>1</v>
      </c>
      <c r="F695" s="117">
        <v>102.83629999999999</v>
      </c>
      <c r="G695" s="98">
        <f>$E695*F695</f>
        <v>102.83629999999999</v>
      </c>
      <c r="H695" s="88"/>
      <c r="I695" s="103">
        <f>$F695*H695</f>
        <v>0</v>
      </c>
      <c r="J695" s="104"/>
      <c r="K695" s="105"/>
      <c r="N695" s="102"/>
      <c r="P695" s="102"/>
      <c r="R695" s="107"/>
      <c r="S695" s="108"/>
      <c r="U695" s="109"/>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row>
    <row r="696" spans="1:52" s="31" customFormat="1">
      <c r="A696" s="83"/>
      <c r="B696" s="84"/>
      <c r="C696" s="89"/>
      <c r="D696" s="79"/>
      <c r="E696" s="86"/>
      <c r="F696" s="117">
        <v>0</v>
      </c>
      <c r="G696" s="60"/>
      <c r="H696" s="88"/>
      <c r="I696" s="103"/>
      <c r="J696" s="104"/>
      <c r="K696" s="105"/>
      <c r="N696" s="102"/>
      <c r="P696" s="102"/>
      <c r="R696" s="107"/>
      <c r="S696" s="108"/>
      <c r="U696" s="109"/>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row>
    <row r="697" spans="1:52" s="31" customFormat="1">
      <c r="A697" s="83" t="s">
        <v>704</v>
      </c>
      <c r="B697" s="84" t="s">
        <v>303</v>
      </c>
      <c r="C697" s="89" t="s">
        <v>695</v>
      </c>
      <c r="D697" s="79" t="s">
        <v>332</v>
      </c>
      <c r="E697" s="86">
        <v>1</v>
      </c>
      <c r="F697" s="117">
        <v>96.304600000000008</v>
      </c>
      <c r="G697" s="98">
        <f>$E697*F697</f>
        <v>96.304600000000008</v>
      </c>
      <c r="H697" s="88"/>
      <c r="I697" s="103">
        <f>$F697*H697</f>
        <v>0</v>
      </c>
      <c r="J697" s="104"/>
      <c r="K697" s="105"/>
      <c r="N697" s="102"/>
      <c r="P697" s="102"/>
      <c r="R697" s="107"/>
      <c r="S697" s="108"/>
      <c r="U697" s="109"/>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row>
    <row r="698" spans="1:52" s="31" customFormat="1">
      <c r="A698" s="83"/>
      <c r="B698" s="84"/>
      <c r="C698" s="89"/>
      <c r="D698" s="79"/>
      <c r="E698" s="86"/>
      <c r="F698" s="117">
        <v>0</v>
      </c>
      <c r="G698" s="60"/>
      <c r="H698" s="88"/>
      <c r="I698" s="103"/>
      <c r="J698" s="104"/>
      <c r="K698" s="105"/>
      <c r="N698" s="102"/>
      <c r="P698" s="102"/>
      <c r="R698" s="107"/>
      <c r="S698" s="108"/>
      <c r="U698" s="109"/>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row>
    <row r="699" spans="1:52" s="31" customFormat="1">
      <c r="A699" s="83"/>
      <c r="B699" s="84"/>
      <c r="C699" s="96" t="s">
        <v>413</v>
      </c>
      <c r="D699" s="79"/>
      <c r="E699" s="86"/>
      <c r="F699" s="117">
        <v>0</v>
      </c>
      <c r="G699" s="60"/>
      <c r="H699" s="88"/>
      <c r="I699" s="103"/>
      <c r="J699" s="106"/>
      <c r="K699" s="105"/>
      <c r="N699" s="102"/>
      <c r="P699" s="102"/>
      <c r="R699" s="107"/>
      <c r="S699" s="108"/>
      <c r="U699" s="109"/>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row>
    <row r="700" spans="1:52" s="31" customFormat="1">
      <c r="A700" s="83"/>
      <c r="B700" s="84"/>
      <c r="C700" s="89"/>
      <c r="D700" s="79"/>
      <c r="E700" s="86"/>
      <c r="F700" s="117">
        <v>0</v>
      </c>
      <c r="G700" s="60"/>
      <c r="H700" s="88"/>
      <c r="I700" s="103"/>
      <c r="J700" s="104"/>
      <c r="K700" s="105"/>
      <c r="N700" s="102"/>
      <c r="P700" s="102"/>
      <c r="R700" s="107"/>
      <c r="S700" s="108"/>
      <c r="U700" s="109"/>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row>
    <row r="701" spans="1:52" s="31" customFormat="1">
      <c r="A701" s="83" t="s">
        <v>705</v>
      </c>
      <c r="B701" s="84" t="s">
        <v>415</v>
      </c>
      <c r="C701" s="89" t="s">
        <v>416</v>
      </c>
      <c r="D701" s="79" t="s">
        <v>417</v>
      </c>
      <c r="E701" s="86">
        <v>1</v>
      </c>
      <c r="F701" s="117">
        <v>97.465549999999993</v>
      </c>
      <c r="G701" s="98">
        <f>$E701*F701</f>
        <v>97.465549999999993</v>
      </c>
      <c r="H701" s="88"/>
      <c r="I701" s="103">
        <f>$F701*H701</f>
        <v>0</v>
      </c>
      <c r="J701" s="106"/>
      <c r="K701" s="105"/>
      <c r="N701" s="102"/>
      <c r="P701" s="102"/>
      <c r="R701" s="107"/>
      <c r="S701" s="108"/>
      <c r="U701" s="109"/>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row>
    <row r="702" spans="1:52" s="31" customFormat="1">
      <c r="A702" s="83"/>
      <c r="B702" s="84"/>
      <c r="C702" s="89"/>
      <c r="D702" s="79"/>
      <c r="E702" s="86"/>
      <c r="F702" s="117">
        <v>0</v>
      </c>
      <c r="G702" s="60"/>
      <c r="H702" s="88"/>
      <c r="I702" s="103"/>
      <c r="J702" s="104"/>
      <c r="K702" s="105"/>
      <c r="N702" s="102"/>
      <c r="P702" s="102"/>
      <c r="R702" s="107"/>
      <c r="S702" s="108"/>
      <c r="U702" s="109"/>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row>
    <row r="703" spans="1:52" s="31" customFormat="1">
      <c r="A703" s="83" t="s">
        <v>706</v>
      </c>
      <c r="B703" s="84" t="s">
        <v>415</v>
      </c>
      <c r="C703" s="89" t="s">
        <v>419</v>
      </c>
      <c r="D703" s="79" t="s">
        <v>417</v>
      </c>
      <c r="E703" s="86">
        <v>1</v>
      </c>
      <c r="F703" s="117">
        <v>71.002399999999994</v>
      </c>
      <c r="G703" s="98">
        <f>$E703*F703</f>
        <v>71.002399999999994</v>
      </c>
      <c r="H703" s="88"/>
      <c r="I703" s="103">
        <f>$F703*H703</f>
        <v>0</v>
      </c>
      <c r="J703" s="106"/>
      <c r="K703" s="105"/>
      <c r="N703" s="102"/>
      <c r="P703" s="102"/>
      <c r="R703" s="107"/>
      <c r="S703" s="108"/>
      <c r="U703" s="109"/>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row>
    <row r="704" spans="1:52" s="31" customFormat="1">
      <c r="A704" s="83"/>
      <c r="B704" s="84"/>
      <c r="C704" s="89"/>
      <c r="D704" s="79"/>
      <c r="E704" s="86"/>
      <c r="F704" s="117">
        <v>0</v>
      </c>
      <c r="G704" s="60"/>
      <c r="H704" s="88"/>
      <c r="I704" s="103"/>
      <c r="J704" s="104"/>
      <c r="K704" s="105"/>
      <c r="N704" s="102"/>
      <c r="P704" s="102"/>
      <c r="R704" s="107"/>
      <c r="S704" s="108"/>
      <c r="U704" s="109"/>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row>
    <row r="705" spans="1:52" s="31" customFormat="1">
      <c r="A705" s="83" t="s">
        <v>707</v>
      </c>
      <c r="B705" s="84" t="s">
        <v>415</v>
      </c>
      <c r="C705" s="89" t="s">
        <v>421</v>
      </c>
      <c r="D705" s="79" t="s">
        <v>417</v>
      </c>
      <c r="E705" s="86">
        <v>1</v>
      </c>
      <c r="F705" s="117">
        <v>33.276949999999999</v>
      </c>
      <c r="G705" s="98">
        <f>$E705*F705</f>
        <v>33.276949999999999</v>
      </c>
      <c r="H705" s="88"/>
      <c r="I705" s="103">
        <f>$F705*H705</f>
        <v>0</v>
      </c>
      <c r="J705" s="104"/>
      <c r="K705" s="105"/>
      <c r="N705" s="102"/>
      <c r="P705" s="102"/>
      <c r="R705" s="107"/>
      <c r="S705" s="108"/>
      <c r="U705" s="109"/>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row>
    <row r="706" spans="1:52" s="31" customFormat="1">
      <c r="A706" s="83"/>
      <c r="B706" s="111"/>
      <c r="C706" s="89"/>
      <c r="D706" s="79"/>
      <c r="E706" s="86"/>
      <c r="F706" s="86"/>
      <c r="G706" s="60"/>
      <c r="H706" s="88"/>
      <c r="I706" s="103"/>
      <c r="J706" s="104"/>
      <c r="K706" s="105"/>
      <c r="N706" s="102"/>
      <c r="P706" s="102"/>
      <c r="R706" s="107"/>
      <c r="S706" s="108"/>
      <c r="U706" s="109"/>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row>
    <row r="707" spans="1:52" s="31" customFormat="1">
      <c r="A707" s="83"/>
      <c r="B707" s="111"/>
      <c r="C707" s="96" t="s">
        <v>422</v>
      </c>
      <c r="D707" s="79"/>
      <c r="E707" s="86"/>
      <c r="F707" s="86"/>
      <c r="G707" s="60"/>
      <c r="H707" s="88"/>
      <c r="I707" s="103"/>
      <c r="J707" s="106"/>
      <c r="K707" s="105"/>
      <c r="N707" s="102"/>
      <c r="P707" s="102"/>
      <c r="R707" s="107"/>
      <c r="S707" s="108"/>
      <c r="U707" s="109"/>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row>
    <row r="708" spans="1:52" s="31" customFormat="1">
      <c r="A708" s="83"/>
      <c r="B708" s="111"/>
      <c r="C708" s="95"/>
      <c r="D708" s="79"/>
      <c r="E708" s="86"/>
      <c r="F708" s="86"/>
      <c r="G708" s="60"/>
      <c r="H708" s="88"/>
      <c r="I708" s="103"/>
      <c r="J708" s="104"/>
      <c r="K708" s="105"/>
      <c r="N708" s="102"/>
      <c r="P708" s="102"/>
      <c r="R708" s="107"/>
      <c r="S708" s="108"/>
      <c r="U708" s="109"/>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row>
    <row r="709" spans="1:52" s="31" customFormat="1">
      <c r="A709" s="83" t="s">
        <v>708</v>
      </c>
      <c r="B709" s="111" t="s">
        <v>424</v>
      </c>
      <c r="C709" s="89" t="s">
        <v>476</v>
      </c>
      <c r="D709" s="79" t="s">
        <v>43</v>
      </c>
      <c r="E709" s="86">
        <v>1</v>
      </c>
      <c r="F709" s="97">
        <v>50000</v>
      </c>
      <c r="G709" s="98">
        <f>$E709*F709</f>
        <v>50000</v>
      </c>
      <c r="H709" s="88"/>
      <c r="I709" s="103">
        <f>H709</f>
        <v>0</v>
      </c>
      <c r="J709" s="106"/>
      <c r="K709" s="105"/>
      <c r="N709" s="102"/>
      <c r="P709" s="102"/>
      <c r="R709" s="107"/>
      <c r="S709" s="108"/>
      <c r="U709" s="109"/>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row>
    <row r="710" spans="1:52" s="31" customFormat="1">
      <c r="A710" s="83"/>
      <c r="B710" s="84"/>
      <c r="C710" s="95"/>
      <c r="D710" s="79"/>
      <c r="E710" s="86"/>
      <c r="F710" s="86"/>
      <c r="G710" s="60"/>
      <c r="H710" s="88"/>
      <c r="I710" s="103"/>
      <c r="J710" s="104"/>
      <c r="K710" s="105"/>
      <c r="N710" s="102"/>
      <c r="P710" s="102"/>
      <c r="R710" s="107"/>
      <c r="S710" s="108"/>
      <c r="U710" s="109"/>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row>
    <row r="711" spans="1:52" s="31" customFormat="1">
      <c r="A711" s="83" t="s">
        <v>709</v>
      </c>
      <c r="B711" s="84" t="s">
        <v>424</v>
      </c>
      <c r="C711" s="89" t="s">
        <v>427</v>
      </c>
      <c r="D711" s="79" t="s">
        <v>428</v>
      </c>
      <c r="E711" s="113">
        <v>0</v>
      </c>
      <c r="F711" s="114">
        <v>0.12</v>
      </c>
      <c r="G711" s="98">
        <f>F711*G709</f>
        <v>6000</v>
      </c>
      <c r="H711" s="115"/>
      <c r="I711" s="103">
        <f>$F711*H711</f>
        <v>0</v>
      </c>
      <c r="J711" s="106"/>
      <c r="K711" s="105"/>
      <c r="N711" s="102"/>
      <c r="P711" s="102"/>
      <c r="R711" s="107"/>
      <c r="S711" s="108"/>
      <c r="U711" s="109"/>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row>
    <row r="712" spans="1:52" s="31" customFormat="1">
      <c r="A712" s="83"/>
      <c r="B712" s="84"/>
      <c r="C712" s="89"/>
      <c r="D712" s="79"/>
      <c r="E712" s="113"/>
      <c r="F712" s="114"/>
      <c r="G712" s="116"/>
      <c r="H712" s="115"/>
      <c r="I712" s="103"/>
      <c r="J712" s="104"/>
      <c r="K712" s="105"/>
      <c r="N712" s="102"/>
      <c r="P712" s="102"/>
      <c r="R712" s="107"/>
      <c r="S712" s="108"/>
      <c r="U712" s="109"/>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row>
    <row r="713" spans="1:52" s="31" customFormat="1">
      <c r="A713" s="130"/>
      <c r="B713" s="111"/>
      <c r="C713" s="89"/>
      <c r="D713" s="79"/>
      <c r="E713" s="113"/>
      <c r="F713" s="114"/>
      <c r="G713" s="116"/>
      <c r="H713" s="115"/>
      <c r="I713" s="103"/>
      <c r="J713" s="133"/>
      <c r="K713" s="105"/>
      <c r="N713" s="102"/>
      <c r="P713" s="102"/>
      <c r="R713" s="107"/>
      <c r="S713" s="108"/>
      <c r="U713" s="109"/>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row>
    <row r="714" spans="1:52" s="31" customFormat="1">
      <c r="A714" s="130"/>
      <c r="B714" s="111"/>
      <c r="C714" s="89" t="s">
        <v>710</v>
      </c>
      <c r="D714" s="79"/>
      <c r="E714" s="113"/>
      <c r="F714" s="114"/>
      <c r="G714" s="116"/>
      <c r="H714" s="115"/>
      <c r="I714" s="103">
        <v>0</v>
      </c>
      <c r="J714" s="133"/>
      <c r="K714" s="105"/>
      <c r="N714" s="102"/>
      <c r="P714" s="102"/>
      <c r="R714" s="107"/>
      <c r="S714" s="108"/>
      <c r="U714" s="109"/>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row>
    <row r="715" spans="1:52" s="31" customFormat="1">
      <c r="A715" s="130"/>
      <c r="B715" s="111"/>
      <c r="C715" s="89"/>
      <c r="D715" s="79"/>
      <c r="E715" s="113"/>
      <c r="F715" s="114"/>
      <c r="G715" s="116"/>
      <c r="H715" s="115"/>
      <c r="I715" s="103"/>
      <c r="J715" s="133"/>
      <c r="K715" s="105"/>
      <c r="N715" s="102"/>
      <c r="P715" s="102"/>
      <c r="R715" s="107"/>
      <c r="S715" s="108"/>
      <c r="U715" s="109"/>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row>
    <row r="716" spans="1:52" s="31" customFormat="1">
      <c r="A716" s="84"/>
      <c r="B716" s="111"/>
      <c r="C716" s="89"/>
      <c r="D716" s="79"/>
      <c r="E716" s="113"/>
      <c r="F716" s="114"/>
      <c r="G716" s="116"/>
      <c r="H716" s="115"/>
      <c r="I716" s="103"/>
      <c r="J716" s="133"/>
      <c r="K716" s="105"/>
      <c r="N716" s="102"/>
      <c r="P716" s="102"/>
      <c r="R716" s="107"/>
      <c r="S716" s="108"/>
      <c r="U716" s="109"/>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row>
    <row r="717" spans="1:52" s="31" customFormat="1">
      <c r="A717" s="84"/>
      <c r="B717" s="111"/>
      <c r="C717" s="89"/>
      <c r="D717" s="79"/>
      <c r="E717" s="113"/>
      <c r="F717" s="114"/>
      <c r="G717" s="116"/>
      <c r="H717" s="115"/>
      <c r="I717" s="103"/>
      <c r="J717" s="133"/>
      <c r="K717" s="105"/>
      <c r="N717" s="102"/>
      <c r="P717" s="102"/>
      <c r="R717" s="107"/>
      <c r="S717" s="108"/>
      <c r="U717" s="109"/>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row>
    <row r="718" spans="1:52" s="31" customFormat="1">
      <c r="A718" s="146"/>
      <c r="B718" s="124"/>
      <c r="C718" s="125" t="s">
        <v>711</v>
      </c>
      <c r="D718" s="124"/>
      <c r="E718" s="124"/>
      <c r="F718" s="212"/>
      <c r="G718" s="236">
        <f>SUM(G658:G717)</f>
        <v>57506.001700000001</v>
      </c>
      <c r="H718" s="150"/>
      <c r="I718" s="237">
        <f>SUM(I658:I717)</f>
        <v>0</v>
      </c>
      <c r="J718" s="133"/>
      <c r="K718" s="105"/>
      <c r="N718" s="102"/>
      <c r="P718" s="102"/>
      <c r="R718" s="107"/>
      <c r="S718" s="108"/>
      <c r="U718" s="109"/>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row>
    <row r="719" spans="1:52" s="31" customFormat="1">
      <c r="A719" s="84"/>
      <c r="B719" s="111"/>
      <c r="C719" s="89"/>
      <c r="D719" s="79"/>
      <c r="E719" s="86"/>
      <c r="F719" s="432"/>
      <c r="G719" s="60"/>
      <c r="H719" s="88"/>
      <c r="I719" s="103"/>
      <c r="J719" s="133"/>
      <c r="K719" s="105"/>
      <c r="N719" s="102"/>
      <c r="P719" s="102"/>
      <c r="R719" s="107"/>
      <c r="S719" s="108"/>
      <c r="U719" s="109"/>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row>
    <row r="720" spans="1:52" s="31" customFormat="1">
      <c r="A720" s="130"/>
      <c r="B720" s="111"/>
      <c r="C720" s="90" t="s">
        <v>712</v>
      </c>
      <c r="D720" s="79"/>
      <c r="E720" s="86"/>
      <c r="F720" s="214"/>
      <c r="G720" s="60"/>
      <c r="H720" s="88"/>
      <c r="I720" s="103"/>
      <c r="J720" s="133"/>
      <c r="K720" s="105"/>
      <c r="N720" s="102"/>
      <c r="P720" s="102"/>
      <c r="R720" s="107"/>
      <c r="S720" s="108"/>
      <c r="U720" s="109"/>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row>
    <row r="721" spans="1:52" s="31" customFormat="1">
      <c r="A721" s="83"/>
      <c r="B721" s="84"/>
      <c r="C721" s="93" t="s">
        <v>713</v>
      </c>
      <c r="D721" s="79"/>
      <c r="E721" s="86"/>
      <c r="F721" s="214"/>
      <c r="G721" s="60"/>
      <c r="H721" s="88"/>
      <c r="I721" s="103"/>
      <c r="J721" s="133"/>
      <c r="K721" s="105"/>
      <c r="N721" s="102"/>
      <c r="P721" s="102"/>
      <c r="R721" s="107"/>
      <c r="S721" s="108"/>
      <c r="U721" s="109"/>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row>
    <row r="722" spans="1:52" s="31" customFormat="1">
      <c r="A722" s="83"/>
      <c r="B722" s="84"/>
      <c r="C722" s="94"/>
      <c r="D722" s="79"/>
      <c r="E722" s="86"/>
      <c r="F722" s="214"/>
      <c r="G722" s="60"/>
      <c r="H722" s="88"/>
      <c r="I722" s="103"/>
      <c r="J722" s="133"/>
      <c r="K722" s="105"/>
      <c r="N722" s="102"/>
      <c r="P722" s="102"/>
      <c r="R722" s="107"/>
      <c r="S722" s="108"/>
      <c r="U722" s="109"/>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row>
    <row r="723" spans="1:52" s="31" customFormat="1" ht="25">
      <c r="A723" s="83"/>
      <c r="B723" s="111"/>
      <c r="C723" s="112" t="s">
        <v>23</v>
      </c>
      <c r="D723" s="79"/>
      <c r="E723" s="86"/>
      <c r="F723" s="214"/>
      <c r="G723" s="60"/>
      <c r="H723" s="88"/>
      <c r="I723" s="103"/>
      <c r="J723" s="133"/>
      <c r="K723" s="105"/>
      <c r="N723" s="102"/>
      <c r="P723" s="102"/>
      <c r="R723" s="107"/>
      <c r="S723" s="108"/>
      <c r="U723" s="109"/>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row>
    <row r="724" spans="1:52" s="31" customFormat="1">
      <c r="A724" s="83"/>
      <c r="B724" s="111"/>
      <c r="C724" s="131"/>
      <c r="D724" s="79"/>
      <c r="E724" s="86"/>
      <c r="F724" s="214"/>
      <c r="G724" s="60"/>
      <c r="H724" s="88"/>
      <c r="I724" s="103"/>
      <c r="J724" s="135"/>
      <c r="K724" s="136"/>
      <c r="N724" s="102"/>
      <c r="P724" s="102"/>
      <c r="R724" s="107"/>
      <c r="S724" s="108"/>
      <c r="U724" s="109"/>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row>
    <row r="725" spans="1:52" s="31" customFormat="1" ht="50">
      <c r="A725" s="83"/>
      <c r="B725" s="111"/>
      <c r="C725" s="112" t="s">
        <v>456</v>
      </c>
      <c r="D725" s="79"/>
      <c r="E725" s="86"/>
      <c r="F725" s="214"/>
      <c r="G725" s="60"/>
      <c r="H725" s="88"/>
      <c r="I725" s="103"/>
      <c r="J725" s="104"/>
      <c r="K725" s="105"/>
      <c r="N725" s="102"/>
      <c r="P725" s="102"/>
      <c r="R725" s="107"/>
      <c r="S725" s="108"/>
      <c r="U725" s="109"/>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row>
    <row r="726" spans="1:52" s="31" customFormat="1">
      <c r="A726" s="83"/>
      <c r="B726" s="111"/>
      <c r="C726" s="112"/>
      <c r="D726" s="79"/>
      <c r="E726" s="86"/>
      <c r="F726" s="214"/>
      <c r="G726" s="60"/>
      <c r="H726" s="88"/>
      <c r="I726" s="103"/>
      <c r="J726" s="104"/>
      <c r="K726" s="105"/>
      <c r="N726" s="102"/>
      <c r="P726" s="102"/>
      <c r="R726" s="107"/>
      <c r="S726" s="108"/>
      <c r="U726" s="109"/>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row>
    <row r="727" spans="1:52" s="31" customFormat="1">
      <c r="A727" s="83"/>
      <c r="B727" s="111"/>
      <c r="C727" s="112" t="s">
        <v>297</v>
      </c>
      <c r="D727" s="79"/>
      <c r="E727" s="86"/>
      <c r="F727" s="214"/>
      <c r="G727" s="60"/>
      <c r="H727" s="88"/>
      <c r="I727" s="103"/>
      <c r="J727" s="104"/>
      <c r="K727" s="105"/>
      <c r="N727" s="102"/>
      <c r="P727" s="102"/>
      <c r="R727" s="107"/>
      <c r="S727" s="108"/>
      <c r="U727" s="109"/>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row>
    <row r="728" spans="1:52" s="31" customFormat="1">
      <c r="A728" s="83"/>
      <c r="B728" s="111"/>
      <c r="C728" s="112"/>
      <c r="D728" s="79"/>
      <c r="E728" s="86"/>
      <c r="F728" s="214"/>
      <c r="G728" s="60"/>
      <c r="H728" s="88"/>
      <c r="I728" s="103"/>
      <c r="J728" s="104"/>
      <c r="K728" s="105"/>
      <c r="N728" s="102"/>
      <c r="P728" s="102"/>
      <c r="R728" s="107"/>
      <c r="S728" s="108"/>
      <c r="U728" s="109"/>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row>
    <row r="729" spans="1:52" s="31" customFormat="1" ht="25">
      <c r="A729" s="83"/>
      <c r="B729" s="111"/>
      <c r="C729" s="112" t="s">
        <v>298</v>
      </c>
      <c r="D729" s="79"/>
      <c r="E729" s="86"/>
      <c r="F729" s="214"/>
      <c r="G729" s="60"/>
      <c r="H729" s="88"/>
      <c r="I729" s="103"/>
      <c r="J729" s="104"/>
      <c r="K729" s="105"/>
      <c r="N729" s="102"/>
      <c r="P729" s="102"/>
      <c r="R729" s="107"/>
      <c r="S729" s="108"/>
      <c r="U729" s="109"/>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row>
    <row r="730" spans="1:52" s="31" customFormat="1">
      <c r="A730" s="83"/>
      <c r="B730" s="84"/>
      <c r="C730" s="89"/>
      <c r="D730" s="79"/>
      <c r="E730" s="86"/>
      <c r="F730" s="214"/>
      <c r="G730" s="60"/>
      <c r="H730" s="88"/>
      <c r="I730" s="103"/>
      <c r="J730" s="104"/>
      <c r="K730" s="105"/>
      <c r="N730" s="102"/>
      <c r="P730" s="102"/>
      <c r="R730" s="107"/>
      <c r="S730" s="108"/>
      <c r="U730" s="109"/>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row>
    <row r="731" spans="1:52" s="31" customFormat="1" ht="37.5">
      <c r="A731" s="83"/>
      <c r="B731" s="84"/>
      <c r="C731" s="89" t="s">
        <v>299</v>
      </c>
      <c r="D731" s="79"/>
      <c r="E731" s="86"/>
      <c r="F731" s="214"/>
      <c r="G731" s="60"/>
      <c r="H731" s="88"/>
      <c r="I731" s="103"/>
      <c r="J731" s="104"/>
      <c r="K731" s="105"/>
      <c r="N731" s="102"/>
      <c r="P731" s="102"/>
      <c r="R731" s="107"/>
      <c r="S731" s="108"/>
      <c r="U731" s="109"/>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row>
    <row r="732" spans="1:52" s="31" customFormat="1">
      <c r="A732" s="83"/>
      <c r="B732" s="84"/>
      <c r="C732" s="89"/>
      <c r="D732" s="79"/>
      <c r="E732" s="86"/>
      <c r="F732" s="214"/>
      <c r="G732" s="60"/>
      <c r="H732" s="88"/>
      <c r="I732" s="103"/>
      <c r="J732" s="104"/>
      <c r="K732" s="105"/>
      <c r="N732" s="102"/>
      <c r="P732" s="102"/>
      <c r="R732" s="107"/>
      <c r="S732" s="108"/>
      <c r="U732" s="109"/>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row>
    <row r="733" spans="1:52" s="31" customFormat="1" ht="62.5">
      <c r="A733" s="83"/>
      <c r="B733" s="84"/>
      <c r="C733" s="89" t="s">
        <v>300</v>
      </c>
      <c r="D733" s="79"/>
      <c r="E733" s="86"/>
      <c r="F733" s="214"/>
      <c r="G733" s="60"/>
      <c r="H733" s="88"/>
      <c r="I733" s="103"/>
      <c r="J733" s="104"/>
      <c r="K733" s="105"/>
      <c r="N733" s="102"/>
      <c r="P733" s="102"/>
      <c r="R733" s="107"/>
      <c r="S733" s="108"/>
      <c r="U733" s="109"/>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row>
    <row r="734" spans="1:52" s="31" customFormat="1">
      <c r="A734" s="83"/>
      <c r="B734" s="84"/>
      <c r="C734" s="89"/>
      <c r="D734" s="79"/>
      <c r="E734" s="86"/>
      <c r="F734" s="214"/>
      <c r="G734" s="60"/>
      <c r="H734" s="88"/>
      <c r="I734" s="103"/>
      <c r="J734" s="104"/>
      <c r="K734" s="105"/>
      <c r="N734" s="102"/>
      <c r="P734" s="102"/>
      <c r="R734" s="107"/>
      <c r="S734" s="108"/>
      <c r="U734" s="109"/>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row>
    <row r="735" spans="1:52" s="31" customFormat="1">
      <c r="A735" s="83"/>
      <c r="B735" s="84"/>
      <c r="C735" s="96" t="s">
        <v>714</v>
      </c>
      <c r="D735" s="79"/>
      <c r="E735" s="86"/>
      <c r="F735" s="214"/>
      <c r="G735" s="60"/>
      <c r="H735" s="88"/>
      <c r="I735" s="103"/>
      <c r="J735" s="104"/>
      <c r="K735" s="105"/>
      <c r="N735" s="102"/>
      <c r="P735" s="102"/>
      <c r="R735" s="107"/>
      <c r="S735" s="108"/>
      <c r="U735" s="109"/>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row>
    <row r="736" spans="1:52" s="31" customFormat="1">
      <c r="A736" s="83"/>
      <c r="B736" s="84"/>
      <c r="C736" s="89"/>
      <c r="D736" s="79"/>
      <c r="E736" s="86"/>
      <c r="F736" s="214"/>
      <c r="G736" s="60"/>
      <c r="H736" s="88"/>
      <c r="I736" s="103"/>
      <c r="J736" s="104"/>
      <c r="K736" s="105"/>
      <c r="N736" s="102"/>
      <c r="P736" s="102"/>
      <c r="R736" s="107"/>
      <c r="S736" s="108"/>
      <c r="U736" s="109"/>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row>
    <row r="737" spans="1:52" s="31" customFormat="1">
      <c r="A737" s="83"/>
      <c r="B737" s="84"/>
      <c r="C737" s="89" t="s">
        <v>715</v>
      </c>
      <c r="D737" s="79"/>
      <c r="E737" s="86"/>
      <c r="F737" s="214"/>
      <c r="G737" s="60"/>
      <c r="H737" s="88"/>
      <c r="I737" s="103"/>
      <c r="J737" s="104"/>
      <c r="K737" s="105"/>
      <c r="N737" s="102"/>
      <c r="P737" s="102"/>
      <c r="R737" s="107"/>
      <c r="S737" s="108"/>
      <c r="U737" s="109"/>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row>
    <row r="738" spans="1:52" s="31" customFormat="1">
      <c r="A738" s="83"/>
      <c r="B738" s="84"/>
      <c r="C738" s="89"/>
      <c r="D738" s="79"/>
      <c r="E738" s="86"/>
      <c r="F738" s="214"/>
      <c r="G738" s="60"/>
      <c r="H738" s="88"/>
      <c r="I738" s="103"/>
      <c r="J738" s="104"/>
      <c r="K738" s="105"/>
      <c r="N738" s="102"/>
      <c r="P738" s="102"/>
      <c r="R738" s="107"/>
      <c r="S738" s="108"/>
      <c r="U738" s="109"/>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row>
    <row r="739" spans="1:52" s="31" customFormat="1">
      <c r="A739" s="83"/>
      <c r="B739" s="84"/>
      <c r="C739" s="96" t="s">
        <v>716</v>
      </c>
      <c r="D739" s="79"/>
      <c r="E739" s="86"/>
      <c r="F739" s="214"/>
      <c r="G739" s="60"/>
      <c r="H739" s="88"/>
      <c r="I739" s="103"/>
      <c r="J739" s="104"/>
      <c r="K739" s="105"/>
      <c r="N739" s="102"/>
      <c r="P739" s="102"/>
      <c r="R739" s="107"/>
      <c r="S739" s="108"/>
      <c r="U739" s="109"/>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row>
    <row r="740" spans="1:52" s="31" customFormat="1">
      <c r="A740" s="83"/>
      <c r="B740" s="84"/>
      <c r="C740" s="89"/>
      <c r="D740" s="79"/>
      <c r="E740" s="86"/>
      <c r="F740" s="214"/>
      <c r="G740" s="60"/>
      <c r="H740" s="88"/>
      <c r="I740" s="103"/>
      <c r="J740" s="104"/>
      <c r="K740" s="105"/>
      <c r="N740" s="102"/>
      <c r="P740" s="102"/>
      <c r="R740" s="107"/>
      <c r="S740" s="108"/>
      <c r="U740" s="109"/>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row>
    <row r="741" spans="1:52" s="31" customFormat="1">
      <c r="A741" s="83" t="s">
        <v>717</v>
      </c>
      <c r="B741" s="84"/>
      <c r="C741" s="89" t="s">
        <v>691</v>
      </c>
      <c r="D741" s="79" t="s">
        <v>332</v>
      </c>
      <c r="E741" s="86">
        <v>1</v>
      </c>
      <c r="F741" s="214">
        <v>577.22</v>
      </c>
      <c r="G741" s="98">
        <f>$E741*F741</f>
        <v>577.22</v>
      </c>
      <c r="H741" s="88"/>
      <c r="I741" s="103">
        <f>$F741*H741</f>
        <v>0</v>
      </c>
      <c r="J741" s="104"/>
      <c r="K741" s="105"/>
      <c r="N741" s="102"/>
      <c r="P741" s="102"/>
      <c r="R741" s="107"/>
      <c r="S741" s="108"/>
      <c r="U741" s="109"/>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row>
    <row r="742" spans="1:52" s="31" customFormat="1">
      <c r="A742" s="83"/>
      <c r="B742" s="84"/>
      <c r="C742" s="89"/>
      <c r="D742" s="79"/>
      <c r="E742" s="86"/>
      <c r="F742" s="214">
        <v>0</v>
      </c>
      <c r="G742" s="60"/>
      <c r="H742" s="88"/>
      <c r="I742" s="103"/>
      <c r="J742" s="104"/>
      <c r="K742" s="105"/>
      <c r="N742" s="102"/>
      <c r="P742" s="102"/>
      <c r="R742" s="107"/>
      <c r="S742" s="108"/>
      <c r="U742" s="109"/>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row>
    <row r="743" spans="1:52" s="31" customFormat="1">
      <c r="A743" s="83" t="s">
        <v>718</v>
      </c>
      <c r="B743" s="84"/>
      <c r="C743" s="89" t="s">
        <v>695</v>
      </c>
      <c r="D743" s="79" t="s">
        <v>332</v>
      </c>
      <c r="E743" s="86">
        <v>1</v>
      </c>
      <c r="F743" s="214">
        <v>326.47649999999999</v>
      </c>
      <c r="G743" s="98">
        <f>$E743*F743</f>
        <v>326.47649999999999</v>
      </c>
      <c r="H743" s="88"/>
      <c r="I743" s="103">
        <f>$F743*H743</f>
        <v>0</v>
      </c>
      <c r="J743" s="104"/>
      <c r="K743" s="105"/>
      <c r="N743" s="102"/>
      <c r="P743" s="102"/>
      <c r="R743" s="107"/>
      <c r="S743" s="108"/>
      <c r="U743" s="109"/>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row>
    <row r="744" spans="1:52" s="31" customFormat="1">
      <c r="A744" s="83"/>
      <c r="B744" s="84"/>
      <c r="C744" s="89"/>
      <c r="D744" s="79"/>
      <c r="E744" s="86"/>
      <c r="F744" s="214">
        <v>0</v>
      </c>
      <c r="G744" s="60"/>
      <c r="H744" s="88"/>
      <c r="I744" s="103"/>
      <c r="J744" s="104"/>
      <c r="K744" s="105"/>
      <c r="N744" s="102"/>
      <c r="P744" s="102"/>
      <c r="R744" s="107"/>
      <c r="S744" s="108"/>
      <c r="U744" s="109"/>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row>
    <row r="745" spans="1:52" s="31" customFormat="1">
      <c r="A745" s="83"/>
      <c r="B745" s="84"/>
      <c r="C745" s="96" t="s">
        <v>719</v>
      </c>
      <c r="D745" s="79"/>
      <c r="E745" s="86"/>
      <c r="F745" s="214">
        <v>0</v>
      </c>
      <c r="G745" s="60"/>
      <c r="H745" s="88"/>
      <c r="I745" s="103"/>
      <c r="J745" s="104"/>
      <c r="K745" s="105"/>
      <c r="N745" s="102"/>
      <c r="P745" s="102"/>
      <c r="R745" s="107"/>
      <c r="S745" s="108"/>
      <c r="U745" s="109"/>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row>
    <row r="746" spans="1:52" s="31" customFormat="1">
      <c r="A746" s="83"/>
      <c r="B746" s="84"/>
      <c r="C746" s="89"/>
      <c r="D746" s="79"/>
      <c r="E746" s="86"/>
      <c r="F746" s="214">
        <v>0</v>
      </c>
      <c r="G746" s="60"/>
      <c r="H746" s="88"/>
      <c r="I746" s="103"/>
      <c r="J746" s="104"/>
      <c r="K746" s="105"/>
      <c r="N746" s="102"/>
      <c r="P746" s="102"/>
      <c r="R746" s="107"/>
      <c r="S746" s="108"/>
      <c r="U746" s="109"/>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row>
    <row r="747" spans="1:52" s="31" customFormat="1">
      <c r="A747" s="83"/>
      <c r="B747" s="84"/>
      <c r="C747" s="89" t="s">
        <v>715</v>
      </c>
      <c r="D747" s="79"/>
      <c r="E747" s="86"/>
      <c r="F747" s="214">
        <v>0</v>
      </c>
      <c r="G747" s="60"/>
      <c r="H747" s="88"/>
      <c r="I747" s="103"/>
      <c r="J747" s="106"/>
      <c r="K747" s="105"/>
      <c r="N747" s="102"/>
      <c r="P747" s="102"/>
      <c r="R747" s="107"/>
      <c r="S747" s="108"/>
      <c r="U747" s="109"/>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row>
    <row r="748" spans="1:52" s="31" customFormat="1">
      <c r="A748" s="83"/>
      <c r="B748" s="84"/>
      <c r="C748" s="89"/>
      <c r="D748" s="79"/>
      <c r="E748" s="86"/>
      <c r="F748" s="214">
        <v>0</v>
      </c>
      <c r="G748" s="60"/>
      <c r="H748" s="88"/>
      <c r="I748" s="103"/>
      <c r="J748" s="104"/>
      <c r="K748" s="105"/>
      <c r="N748" s="102"/>
      <c r="P748" s="102"/>
      <c r="R748" s="107"/>
      <c r="S748" s="108"/>
      <c r="U748" s="109"/>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row>
    <row r="749" spans="1:52" s="31" customFormat="1" ht="26">
      <c r="A749" s="83"/>
      <c r="B749" s="84"/>
      <c r="C749" s="96" t="s">
        <v>720</v>
      </c>
      <c r="D749" s="79"/>
      <c r="E749" s="86"/>
      <c r="F749" s="214">
        <v>0</v>
      </c>
      <c r="G749" s="60"/>
      <c r="H749" s="88"/>
      <c r="I749" s="103"/>
      <c r="J749" s="106"/>
      <c r="K749" s="105"/>
      <c r="N749" s="102"/>
      <c r="P749" s="102"/>
      <c r="R749" s="107"/>
      <c r="S749" s="108"/>
      <c r="U749" s="109"/>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row>
    <row r="750" spans="1:52" s="31" customFormat="1">
      <c r="A750" s="83"/>
      <c r="B750" s="84"/>
      <c r="C750" s="89"/>
      <c r="D750" s="79"/>
      <c r="E750" s="86"/>
      <c r="F750" s="214">
        <v>0</v>
      </c>
      <c r="G750" s="60"/>
      <c r="H750" s="88"/>
      <c r="I750" s="103"/>
      <c r="J750" s="104"/>
      <c r="K750" s="105"/>
      <c r="N750" s="102"/>
      <c r="P750" s="102"/>
      <c r="R750" s="107"/>
      <c r="S750" s="108"/>
      <c r="U750" s="109"/>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row>
    <row r="751" spans="1:52" s="31" customFormat="1">
      <c r="A751" s="83" t="s">
        <v>721</v>
      </c>
      <c r="B751" s="84"/>
      <c r="C751" s="89" t="s">
        <v>722</v>
      </c>
      <c r="D751" s="79" t="s">
        <v>332</v>
      </c>
      <c r="E751" s="86">
        <v>1</v>
      </c>
      <c r="F751" s="214">
        <v>577.96865000000003</v>
      </c>
      <c r="G751" s="98">
        <f>$E751*F751</f>
        <v>577.96865000000003</v>
      </c>
      <c r="H751" s="88"/>
      <c r="I751" s="103">
        <f>$F751*H751</f>
        <v>0</v>
      </c>
      <c r="J751" s="104"/>
      <c r="K751" s="105"/>
      <c r="N751" s="102"/>
      <c r="P751" s="102"/>
      <c r="R751" s="107"/>
      <c r="S751" s="108"/>
      <c r="U751" s="109"/>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row>
    <row r="752" spans="1:52" s="31" customFormat="1">
      <c r="A752" s="83"/>
      <c r="B752" s="84"/>
      <c r="C752" s="89"/>
      <c r="D752" s="79"/>
      <c r="E752" s="86"/>
      <c r="F752" s="214">
        <v>0</v>
      </c>
      <c r="G752" s="60"/>
      <c r="H752" s="88"/>
      <c r="I752" s="103"/>
      <c r="J752" s="104"/>
      <c r="K752" s="105"/>
      <c r="N752" s="102"/>
      <c r="P752" s="102"/>
      <c r="R752" s="107"/>
      <c r="S752" s="108"/>
      <c r="U752" s="109"/>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row>
    <row r="753" spans="1:52" s="31" customFormat="1">
      <c r="A753" s="83" t="s">
        <v>723</v>
      </c>
      <c r="B753" s="84"/>
      <c r="C753" s="89" t="s">
        <v>724</v>
      </c>
      <c r="D753" s="79" t="s">
        <v>332</v>
      </c>
      <c r="E753" s="86">
        <v>1</v>
      </c>
      <c r="F753" s="214">
        <v>412.99439999999998</v>
      </c>
      <c r="G753" s="98">
        <f>$E753*F753</f>
        <v>412.99439999999998</v>
      </c>
      <c r="H753" s="88"/>
      <c r="I753" s="103">
        <f>$F753*H753</f>
        <v>0</v>
      </c>
      <c r="J753" s="104"/>
      <c r="K753" s="105"/>
      <c r="N753" s="102"/>
      <c r="P753" s="102"/>
      <c r="R753" s="107"/>
      <c r="S753" s="108"/>
      <c r="U753" s="109"/>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row>
    <row r="754" spans="1:52" s="31" customFormat="1">
      <c r="A754" s="83"/>
      <c r="B754" s="84"/>
      <c r="C754" s="89"/>
      <c r="D754" s="79"/>
      <c r="E754" s="86"/>
      <c r="F754" s="214">
        <v>0</v>
      </c>
      <c r="G754" s="60"/>
      <c r="H754" s="88"/>
      <c r="I754" s="103"/>
      <c r="J754" s="104"/>
      <c r="K754" s="105"/>
      <c r="N754" s="102"/>
      <c r="P754" s="102"/>
      <c r="R754" s="107"/>
      <c r="S754" s="108"/>
      <c r="U754" s="109"/>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row>
    <row r="755" spans="1:52" s="31" customFormat="1">
      <c r="A755" s="83" t="s">
        <v>725</v>
      </c>
      <c r="B755" s="84"/>
      <c r="C755" s="89" t="s">
        <v>726</v>
      </c>
      <c r="D755" s="79" t="s">
        <v>363</v>
      </c>
      <c r="E755" s="86">
        <v>1</v>
      </c>
      <c r="F755" s="214">
        <v>45.700199999999995</v>
      </c>
      <c r="G755" s="98">
        <f>$E755*F755</f>
        <v>45.700199999999995</v>
      </c>
      <c r="H755" s="88"/>
      <c r="I755" s="103">
        <f>$F755*H755</f>
        <v>0</v>
      </c>
      <c r="J755" s="104"/>
      <c r="K755" s="105"/>
      <c r="N755" s="102"/>
      <c r="P755" s="102"/>
      <c r="R755" s="107"/>
      <c r="S755" s="108"/>
      <c r="U755" s="109"/>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row>
    <row r="756" spans="1:52" s="31" customFormat="1">
      <c r="A756" s="83"/>
      <c r="B756" s="84"/>
      <c r="C756" s="89"/>
      <c r="D756" s="79"/>
      <c r="E756" s="86"/>
      <c r="F756" s="214">
        <v>0</v>
      </c>
      <c r="G756" s="60"/>
      <c r="H756" s="88"/>
      <c r="I756" s="103"/>
      <c r="J756" s="104"/>
      <c r="K756" s="105"/>
      <c r="N756" s="102"/>
      <c r="P756" s="102"/>
      <c r="R756" s="107"/>
      <c r="S756" s="108"/>
      <c r="U756" s="109"/>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row>
    <row r="757" spans="1:52" s="31" customFormat="1">
      <c r="A757" s="83" t="s">
        <v>727</v>
      </c>
      <c r="B757" s="84"/>
      <c r="C757" s="89" t="s">
        <v>728</v>
      </c>
      <c r="D757" s="79" t="s">
        <v>363</v>
      </c>
      <c r="E757" s="86">
        <v>1</v>
      </c>
      <c r="F757" s="214">
        <v>63.6678</v>
      </c>
      <c r="G757" s="98">
        <f>$E757*F757</f>
        <v>63.6678</v>
      </c>
      <c r="H757" s="88"/>
      <c r="I757" s="103">
        <f>$F757*H757</f>
        <v>0</v>
      </c>
      <c r="J757" s="106"/>
      <c r="K757" s="105"/>
      <c r="N757" s="102"/>
      <c r="P757" s="102"/>
      <c r="R757" s="107"/>
      <c r="S757" s="108"/>
      <c r="U757" s="109"/>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row>
    <row r="758" spans="1:52" s="31" customFormat="1">
      <c r="A758" s="83"/>
      <c r="B758" s="84"/>
      <c r="C758" s="89"/>
      <c r="D758" s="79"/>
      <c r="E758" s="86"/>
      <c r="F758" s="214">
        <v>0</v>
      </c>
      <c r="G758" s="60"/>
      <c r="H758" s="88"/>
      <c r="I758" s="103"/>
      <c r="J758" s="104"/>
      <c r="K758" s="105"/>
      <c r="N758" s="102"/>
      <c r="P758" s="102"/>
      <c r="R758" s="107"/>
      <c r="S758" s="108"/>
      <c r="U758" s="109"/>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row>
    <row r="759" spans="1:52" s="31" customFormat="1" ht="26">
      <c r="A759" s="83"/>
      <c r="B759" s="84"/>
      <c r="C759" s="96" t="s">
        <v>729</v>
      </c>
      <c r="D759" s="79"/>
      <c r="E759" s="86"/>
      <c r="F759" s="214">
        <v>0</v>
      </c>
      <c r="G759" s="60"/>
      <c r="H759" s="88"/>
      <c r="I759" s="103"/>
      <c r="J759" s="106"/>
      <c r="K759" s="105"/>
      <c r="N759" s="102"/>
      <c r="P759" s="102"/>
      <c r="R759" s="107"/>
      <c r="S759" s="108"/>
      <c r="U759" s="109"/>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row>
    <row r="760" spans="1:52" s="31" customFormat="1">
      <c r="A760" s="83"/>
      <c r="B760" s="84"/>
      <c r="C760" s="89"/>
      <c r="D760" s="79"/>
      <c r="E760" s="86"/>
      <c r="F760" s="214">
        <v>0</v>
      </c>
      <c r="G760" s="60"/>
      <c r="H760" s="88"/>
      <c r="I760" s="103"/>
      <c r="J760" s="104"/>
      <c r="K760" s="105"/>
      <c r="N760" s="102"/>
      <c r="P760" s="102"/>
      <c r="R760" s="107"/>
      <c r="S760" s="108"/>
      <c r="U760" s="109"/>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row>
    <row r="761" spans="1:52" s="31" customFormat="1">
      <c r="A761" s="83" t="s">
        <v>730</v>
      </c>
      <c r="B761" s="84"/>
      <c r="C761" s="89" t="s">
        <v>722</v>
      </c>
      <c r="D761" s="79" t="s">
        <v>332</v>
      </c>
      <c r="E761" s="86">
        <v>1</v>
      </c>
      <c r="F761" s="214">
        <v>577.96865000000003</v>
      </c>
      <c r="G761" s="98">
        <f>$E761*F761</f>
        <v>577.96865000000003</v>
      </c>
      <c r="H761" s="88"/>
      <c r="I761" s="103">
        <f>$F761*H761</f>
        <v>0</v>
      </c>
      <c r="J761" s="106"/>
      <c r="K761" s="105"/>
      <c r="N761" s="102"/>
      <c r="P761" s="102"/>
      <c r="R761" s="107"/>
      <c r="S761" s="108"/>
      <c r="U761" s="109"/>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row>
    <row r="762" spans="1:52" s="31" customFormat="1">
      <c r="A762" s="83"/>
      <c r="B762" s="84"/>
      <c r="C762" s="89"/>
      <c r="D762" s="79"/>
      <c r="E762" s="86"/>
      <c r="F762" s="214">
        <v>0</v>
      </c>
      <c r="G762" s="60"/>
      <c r="H762" s="88"/>
      <c r="I762" s="103"/>
      <c r="J762" s="104"/>
      <c r="K762" s="105"/>
      <c r="N762" s="102"/>
      <c r="P762" s="102"/>
      <c r="R762" s="107"/>
      <c r="S762" s="108"/>
      <c r="U762" s="109"/>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row>
    <row r="763" spans="1:52" s="31" customFormat="1">
      <c r="A763" s="83" t="s">
        <v>731</v>
      </c>
      <c r="B763" s="84"/>
      <c r="C763" s="89" t="s">
        <v>724</v>
      </c>
      <c r="D763" s="79" t="s">
        <v>332</v>
      </c>
      <c r="E763" s="86">
        <v>1</v>
      </c>
      <c r="F763" s="214">
        <v>412.99439999999998</v>
      </c>
      <c r="G763" s="98">
        <f>$E763*F763</f>
        <v>412.99439999999998</v>
      </c>
      <c r="H763" s="88"/>
      <c r="I763" s="103">
        <f>$F763*H763</f>
        <v>0</v>
      </c>
      <c r="J763" s="106"/>
      <c r="K763" s="105"/>
      <c r="N763" s="102"/>
      <c r="P763" s="102"/>
      <c r="R763" s="107"/>
      <c r="S763" s="108"/>
      <c r="U763" s="109"/>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row>
    <row r="764" spans="1:52" s="31" customFormat="1">
      <c r="A764" s="83"/>
      <c r="B764" s="84"/>
      <c r="C764" s="89"/>
      <c r="D764" s="79"/>
      <c r="E764" s="86"/>
      <c r="F764" s="214">
        <v>0</v>
      </c>
      <c r="G764" s="60"/>
      <c r="H764" s="88"/>
      <c r="I764" s="103"/>
      <c r="J764" s="104"/>
      <c r="K764" s="105"/>
      <c r="N764" s="102"/>
      <c r="P764" s="102"/>
      <c r="R764" s="107"/>
      <c r="S764" s="108"/>
      <c r="U764" s="109"/>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row>
    <row r="765" spans="1:52" s="31" customFormat="1">
      <c r="A765" s="83" t="s">
        <v>732</v>
      </c>
      <c r="B765" s="84"/>
      <c r="C765" s="89" t="s">
        <v>726</v>
      </c>
      <c r="D765" s="79" t="s">
        <v>363</v>
      </c>
      <c r="E765" s="86">
        <v>1</v>
      </c>
      <c r="F765" s="214">
        <v>45.700199999999995</v>
      </c>
      <c r="G765" s="98">
        <f>$E765*F765</f>
        <v>45.700199999999995</v>
      </c>
      <c r="H765" s="88"/>
      <c r="I765" s="103">
        <f>$F765*H765</f>
        <v>0</v>
      </c>
      <c r="J765" s="104"/>
      <c r="K765" s="105"/>
      <c r="N765" s="102"/>
      <c r="P765" s="102"/>
      <c r="R765" s="107"/>
      <c r="S765" s="108"/>
      <c r="U765" s="109"/>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row>
    <row r="766" spans="1:52" s="31" customFormat="1">
      <c r="A766" s="83"/>
      <c r="B766" s="84"/>
      <c r="C766" s="89"/>
      <c r="D766" s="79"/>
      <c r="E766" s="86"/>
      <c r="F766" s="214">
        <v>0</v>
      </c>
      <c r="G766" s="60"/>
      <c r="H766" s="88"/>
      <c r="I766" s="103"/>
      <c r="J766" s="104"/>
      <c r="K766" s="105"/>
      <c r="N766" s="102"/>
      <c r="P766" s="102"/>
      <c r="R766" s="107"/>
      <c r="S766" s="108"/>
      <c r="U766" s="109"/>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row>
    <row r="767" spans="1:52" s="31" customFormat="1">
      <c r="A767" s="83" t="s">
        <v>733</v>
      </c>
      <c r="B767" s="84"/>
      <c r="C767" s="89" t="s">
        <v>728</v>
      </c>
      <c r="D767" s="79" t="s">
        <v>363</v>
      </c>
      <c r="E767" s="86">
        <v>1</v>
      </c>
      <c r="F767" s="214">
        <v>63.6678</v>
      </c>
      <c r="G767" s="98">
        <f>$E767*F767</f>
        <v>63.6678</v>
      </c>
      <c r="H767" s="88"/>
      <c r="I767" s="103">
        <f>$F767*H767</f>
        <v>0</v>
      </c>
      <c r="J767" s="106"/>
      <c r="K767" s="105"/>
      <c r="N767" s="102"/>
      <c r="P767" s="102"/>
      <c r="R767" s="107"/>
      <c r="S767" s="108"/>
      <c r="U767" s="109"/>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row>
    <row r="768" spans="1:52" s="31" customFormat="1">
      <c r="A768" s="83"/>
      <c r="B768" s="84"/>
      <c r="C768" s="89"/>
      <c r="D768" s="79"/>
      <c r="E768" s="86"/>
      <c r="F768" s="214">
        <v>0</v>
      </c>
      <c r="G768" s="60"/>
      <c r="H768" s="88"/>
      <c r="I768" s="103"/>
      <c r="J768" s="104"/>
      <c r="K768" s="105"/>
      <c r="N768" s="102"/>
      <c r="P768" s="102"/>
      <c r="R768" s="107"/>
      <c r="S768" s="108"/>
      <c r="U768" s="109"/>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row>
    <row r="769" spans="1:52" s="31" customFormat="1" ht="26">
      <c r="A769" s="83"/>
      <c r="B769" s="84"/>
      <c r="C769" s="96" t="s">
        <v>734</v>
      </c>
      <c r="D769" s="79"/>
      <c r="E769" s="86"/>
      <c r="F769" s="214">
        <v>0</v>
      </c>
      <c r="G769" s="60"/>
      <c r="H769" s="88"/>
      <c r="I769" s="103"/>
      <c r="J769" s="106"/>
      <c r="K769" s="105"/>
      <c r="N769" s="102"/>
      <c r="P769" s="102"/>
      <c r="R769" s="107"/>
      <c r="S769" s="108"/>
      <c r="U769" s="109"/>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row>
    <row r="770" spans="1:52" s="31" customFormat="1">
      <c r="A770" s="83"/>
      <c r="B770" s="84"/>
      <c r="C770" s="89"/>
      <c r="D770" s="79"/>
      <c r="E770" s="86"/>
      <c r="F770" s="214">
        <v>0</v>
      </c>
      <c r="G770" s="60"/>
      <c r="H770" s="88"/>
      <c r="I770" s="103"/>
      <c r="J770" s="104"/>
      <c r="K770" s="105"/>
      <c r="N770" s="102"/>
      <c r="P770" s="102"/>
      <c r="R770" s="107"/>
      <c r="S770" s="108"/>
      <c r="U770" s="109"/>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row>
    <row r="771" spans="1:52" s="31" customFormat="1">
      <c r="A771" s="83" t="s">
        <v>735</v>
      </c>
      <c r="B771" s="84"/>
      <c r="C771" s="89" t="s">
        <v>722</v>
      </c>
      <c r="D771" s="79" t="s">
        <v>332</v>
      </c>
      <c r="E771" s="86">
        <v>1</v>
      </c>
      <c r="F771" s="214">
        <v>577.96865000000003</v>
      </c>
      <c r="G771" s="98">
        <f>$E771*F771</f>
        <v>577.96865000000003</v>
      </c>
      <c r="H771" s="88"/>
      <c r="I771" s="103">
        <f>$F771*H771</f>
        <v>0</v>
      </c>
      <c r="J771" s="106"/>
      <c r="K771" s="105"/>
      <c r="N771" s="102"/>
      <c r="P771" s="102"/>
      <c r="R771" s="107"/>
      <c r="S771" s="108"/>
      <c r="U771" s="109"/>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row>
    <row r="772" spans="1:52" s="31" customFormat="1">
      <c r="A772" s="83"/>
      <c r="B772" s="84"/>
      <c r="C772" s="89"/>
      <c r="D772" s="79"/>
      <c r="E772" s="86"/>
      <c r="F772" s="214">
        <v>0</v>
      </c>
      <c r="G772" s="60"/>
      <c r="H772" s="88"/>
      <c r="I772" s="103"/>
      <c r="J772" s="104"/>
      <c r="K772" s="105"/>
      <c r="N772" s="102"/>
      <c r="P772" s="102"/>
      <c r="R772" s="107"/>
      <c r="S772" s="108"/>
      <c r="U772" s="109"/>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row>
    <row r="773" spans="1:52" s="31" customFormat="1">
      <c r="A773" s="83" t="s">
        <v>736</v>
      </c>
      <c r="B773" s="84"/>
      <c r="C773" s="89" t="s">
        <v>724</v>
      </c>
      <c r="D773" s="79" t="s">
        <v>332</v>
      </c>
      <c r="E773" s="86">
        <v>1</v>
      </c>
      <c r="F773" s="214">
        <v>412.99439999999998</v>
      </c>
      <c r="G773" s="98">
        <f>$E773*F773</f>
        <v>412.99439999999998</v>
      </c>
      <c r="H773" s="88"/>
      <c r="I773" s="103">
        <f>$F773*H773</f>
        <v>0</v>
      </c>
      <c r="J773" s="106"/>
      <c r="K773" s="105"/>
      <c r="N773" s="102"/>
      <c r="P773" s="102"/>
      <c r="R773" s="107"/>
      <c r="S773" s="108"/>
      <c r="U773" s="109"/>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row>
    <row r="774" spans="1:52" s="31" customFormat="1">
      <c r="A774" s="83"/>
      <c r="B774" s="84"/>
      <c r="C774" s="89"/>
      <c r="D774" s="79"/>
      <c r="E774" s="86"/>
      <c r="F774" s="214">
        <v>0</v>
      </c>
      <c r="G774" s="60"/>
      <c r="H774" s="88"/>
      <c r="I774" s="103"/>
      <c r="J774" s="104"/>
      <c r="K774" s="105"/>
      <c r="N774" s="102"/>
      <c r="P774" s="102"/>
      <c r="R774" s="107"/>
      <c r="S774" s="108"/>
      <c r="U774" s="109"/>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row>
    <row r="775" spans="1:52" s="31" customFormat="1">
      <c r="A775" s="83" t="s">
        <v>737</v>
      </c>
      <c r="B775" s="84"/>
      <c r="C775" s="89" t="s">
        <v>726</v>
      </c>
      <c r="D775" s="79" t="s">
        <v>363</v>
      </c>
      <c r="E775" s="86">
        <v>1</v>
      </c>
      <c r="F775" s="214">
        <v>45.700199999999995</v>
      </c>
      <c r="G775" s="98">
        <f>$E775*F775</f>
        <v>45.700199999999995</v>
      </c>
      <c r="H775" s="88"/>
      <c r="I775" s="103">
        <f>$F775*H775</f>
        <v>0</v>
      </c>
      <c r="J775" s="104"/>
      <c r="K775" s="105"/>
      <c r="N775" s="102"/>
      <c r="P775" s="102"/>
      <c r="R775" s="107"/>
      <c r="S775" s="108"/>
      <c r="U775" s="109"/>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row>
    <row r="776" spans="1:52" s="31" customFormat="1">
      <c r="A776" s="83"/>
      <c r="B776" s="84"/>
      <c r="C776" s="89"/>
      <c r="D776" s="79"/>
      <c r="E776" s="86"/>
      <c r="F776" s="214">
        <v>0</v>
      </c>
      <c r="G776" s="60"/>
      <c r="H776" s="88"/>
      <c r="I776" s="103"/>
      <c r="J776" s="104"/>
      <c r="K776" s="105"/>
      <c r="N776" s="102"/>
      <c r="P776" s="102"/>
      <c r="R776" s="107"/>
      <c r="S776" s="108"/>
      <c r="U776" s="109"/>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row>
    <row r="777" spans="1:52" s="31" customFormat="1">
      <c r="A777" s="83" t="s">
        <v>738</v>
      </c>
      <c r="B777" s="84"/>
      <c r="C777" s="89" t="s">
        <v>728</v>
      </c>
      <c r="D777" s="79" t="s">
        <v>363</v>
      </c>
      <c r="E777" s="86">
        <v>1</v>
      </c>
      <c r="F777" s="214">
        <v>63.6678</v>
      </c>
      <c r="G777" s="98">
        <f>$E777*F777</f>
        <v>63.6678</v>
      </c>
      <c r="H777" s="88"/>
      <c r="I777" s="103">
        <f>$F777*H777</f>
        <v>0</v>
      </c>
      <c r="J777" s="106"/>
      <c r="K777" s="105"/>
      <c r="N777" s="102"/>
      <c r="P777" s="102"/>
      <c r="R777" s="107"/>
      <c r="S777" s="108"/>
      <c r="U777" s="109"/>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row>
    <row r="778" spans="1:52" s="31" customFormat="1">
      <c r="A778" s="83"/>
      <c r="B778" s="84"/>
      <c r="C778" s="89"/>
      <c r="D778" s="79"/>
      <c r="E778" s="86"/>
      <c r="F778" s="214">
        <v>0</v>
      </c>
      <c r="G778" s="60"/>
      <c r="H778" s="88"/>
      <c r="I778" s="103"/>
      <c r="J778" s="104"/>
      <c r="K778" s="105"/>
      <c r="N778" s="102"/>
      <c r="P778" s="102"/>
      <c r="R778" s="107"/>
      <c r="S778" s="108"/>
      <c r="U778" s="109"/>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row>
    <row r="779" spans="1:52" s="31" customFormat="1" ht="26">
      <c r="A779" s="83"/>
      <c r="B779" s="84"/>
      <c r="C779" s="96" t="s">
        <v>739</v>
      </c>
      <c r="D779" s="79"/>
      <c r="E779" s="86"/>
      <c r="F779" s="214">
        <v>0</v>
      </c>
      <c r="G779" s="60"/>
      <c r="H779" s="88"/>
      <c r="I779" s="103"/>
      <c r="J779" s="106"/>
      <c r="K779" s="105"/>
      <c r="N779" s="102"/>
      <c r="P779" s="102"/>
      <c r="R779" s="107"/>
      <c r="S779" s="108"/>
      <c r="U779" s="109"/>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row>
    <row r="780" spans="1:52" s="31" customFormat="1">
      <c r="A780" s="83"/>
      <c r="B780" s="84"/>
      <c r="C780" s="89"/>
      <c r="D780" s="79"/>
      <c r="E780" s="86"/>
      <c r="F780" s="214">
        <v>0</v>
      </c>
      <c r="G780" s="60"/>
      <c r="H780" s="88"/>
      <c r="I780" s="103"/>
      <c r="J780" s="104"/>
      <c r="K780" s="105"/>
      <c r="N780" s="102"/>
      <c r="P780" s="102"/>
      <c r="R780" s="107"/>
      <c r="S780" s="108"/>
      <c r="U780" s="109"/>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row>
    <row r="781" spans="1:52" s="31" customFormat="1">
      <c r="A781" s="83" t="s">
        <v>740</v>
      </c>
      <c r="B781" s="84"/>
      <c r="C781" s="89" t="s">
        <v>722</v>
      </c>
      <c r="D781" s="79" t="s">
        <v>332</v>
      </c>
      <c r="E781" s="86">
        <v>1</v>
      </c>
      <c r="F781" s="214">
        <v>577.96865000000003</v>
      </c>
      <c r="G781" s="98">
        <f>$E781*F781</f>
        <v>577.96865000000003</v>
      </c>
      <c r="H781" s="88"/>
      <c r="I781" s="103">
        <f>$F781*H781</f>
        <v>0</v>
      </c>
      <c r="J781" s="106"/>
      <c r="K781" s="105"/>
      <c r="N781" s="102"/>
      <c r="P781" s="102"/>
      <c r="R781" s="107"/>
      <c r="S781" s="108"/>
      <c r="U781" s="109"/>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row>
    <row r="782" spans="1:52" s="31" customFormat="1">
      <c r="A782" s="83"/>
      <c r="B782" s="84"/>
      <c r="C782" s="89"/>
      <c r="D782" s="79"/>
      <c r="E782" s="86"/>
      <c r="F782" s="214">
        <v>0</v>
      </c>
      <c r="G782" s="60"/>
      <c r="H782" s="88"/>
      <c r="I782" s="103"/>
      <c r="J782" s="104"/>
      <c r="K782" s="105"/>
      <c r="N782" s="102"/>
      <c r="P782" s="102"/>
      <c r="R782" s="107"/>
      <c r="S782" s="108"/>
      <c r="U782" s="109"/>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row>
    <row r="783" spans="1:52" s="31" customFormat="1">
      <c r="A783" s="83" t="s">
        <v>741</v>
      </c>
      <c r="B783" s="84"/>
      <c r="C783" s="89" t="s">
        <v>724</v>
      </c>
      <c r="D783" s="79" t="s">
        <v>332</v>
      </c>
      <c r="E783" s="86">
        <v>1</v>
      </c>
      <c r="F783" s="214">
        <v>412.99439999999998</v>
      </c>
      <c r="G783" s="98">
        <f>$E783*F783</f>
        <v>412.99439999999998</v>
      </c>
      <c r="H783" s="88"/>
      <c r="I783" s="103">
        <f>$F783*H783</f>
        <v>0</v>
      </c>
      <c r="J783" s="106"/>
      <c r="K783" s="105"/>
      <c r="N783" s="102"/>
      <c r="P783" s="102"/>
      <c r="R783" s="107"/>
      <c r="S783" s="108"/>
      <c r="U783" s="109"/>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row>
    <row r="784" spans="1:52" s="31" customFormat="1">
      <c r="A784" s="83"/>
      <c r="B784" s="84"/>
      <c r="C784" s="89"/>
      <c r="D784" s="79"/>
      <c r="E784" s="86"/>
      <c r="F784" s="214">
        <v>0</v>
      </c>
      <c r="G784" s="60"/>
      <c r="H784" s="88"/>
      <c r="I784" s="103"/>
      <c r="J784" s="104"/>
      <c r="K784" s="105"/>
      <c r="N784" s="102"/>
      <c r="P784" s="102"/>
      <c r="R784" s="107"/>
      <c r="S784" s="108"/>
      <c r="U784" s="109"/>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row>
    <row r="785" spans="1:52" s="31" customFormat="1">
      <c r="A785" s="83" t="s">
        <v>742</v>
      </c>
      <c r="B785" s="84"/>
      <c r="C785" s="89" t="s">
        <v>726</v>
      </c>
      <c r="D785" s="79" t="s">
        <v>363</v>
      </c>
      <c r="E785" s="86">
        <v>1</v>
      </c>
      <c r="F785" s="214">
        <v>45.700199999999995</v>
      </c>
      <c r="G785" s="98">
        <f>$E785*F785</f>
        <v>45.700199999999995</v>
      </c>
      <c r="H785" s="88"/>
      <c r="I785" s="103">
        <f>$F785*H785</f>
        <v>0</v>
      </c>
      <c r="J785" s="104"/>
      <c r="K785" s="105"/>
      <c r="N785" s="102"/>
      <c r="P785" s="102"/>
      <c r="R785" s="107"/>
      <c r="S785" s="108"/>
      <c r="U785" s="109"/>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row>
    <row r="786" spans="1:52" s="31" customFormat="1">
      <c r="A786" s="83"/>
      <c r="B786" s="84"/>
      <c r="C786" s="89"/>
      <c r="D786" s="79"/>
      <c r="E786" s="86"/>
      <c r="F786" s="214">
        <v>0</v>
      </c>
      <c r="G786" s="60"/>
      <c r="H786" s="88"/>
      <c r="I786" s="103"/>
      <c r="J786" s="104"/>
      <c r="K786" s="105"/>
      <c r="N786" s="102"/>
      <c r="P786" s="102"/>
      <c r="R786" s="107"/>
      <c r="S786" s="108"/>
      <c r="U786" s="109"/>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row>
    <row r="787" spans="1:52" s="31" customFormat="1">
      <c r="A787" s="83" t="s">
        <v>743</v>
      </c>
      <c r="B787" s="84"/>
      <c r="C787" s="89" t="s">
        <v>728</v>
      </c>
      <c r="D787" s="79" t="s">
        <v>363</v>
      </c>
      <c r="E787" s="86">
        <v>1</v>
      </c>
      <c r="F787" s="214">
        <v>63.6678</v>
      </c>
      <c r="G787" s="98">
        <f>$E787*F787</f>
        <v>63.6678</v>
      </c>
      <c r="H787" s="88"/>
      <c r="I787" s="103">
        <f>$F787*H787</f>
        <v>0</v>
      </c>
      <c r="J787" s="106"/>
      <c r="K787" s="105"/>
      <c r="N787" s="102"/>
      <c r="P787" s="102"/>
      <c r="R787" s="107"/>
      <c r="S787" s="108"/>
      <c r="U787" s="109"/>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row>
    <row r="788" spans="1:52" s="31" customFormat="1">
      <c r="A788" s="83"/>
      <c r="B788" s="84"/>
      <c r="C788" s="89"/>
      <c r="D788" s="79"/>
      <c r="E788" s="86"/>
      <c r="F788" s="214">
        <v>0</v>
      </c>
      <c r="G788" s="60"/>
      <c r="H788" s="88"/>
      <c r="I788" s="103"/>
      <c r="J788" s="104"/>
      <c r="K788" s="105"/>
      <c r="N788" s="102"/>
      <c r="P788" s="102"/>
      <c r="R788" s="107"/>
      <c r="S788" s="108"/>
      <c r="U788" s="109"/>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row>
    <row r="789" spans="1:52" s="31" customFormat="1" ht="26">
      <c r="A789" s="83"/>
      <c r="B789" s="84"/>
      <c r="C789" s="96" t="s">
        <v>744</v>
      </c>
      <c r="D789" s="79"/>
      <c r="E789" s="86"/>
      <c r="F789" s="214">
        <v>0</v>
      </c>
      <c r="G789" s="60"/>
      <c r="H789" s="88"/>
      <c r="I789" s="103"/>
      <c r="J789" s="106"/>
      <c r="K789" s="105"/>
      <c r="N789" s="102"/>
      <c r="P789" s="102"/>
      <c r="R789" s="107"/>
      <c r="S789" s="108"/>
      <c r="U789" s="109"/>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row>
    <row r="790" spans="1:52" s="31" customFormat="1">
      <c r="A790" s="83"/>
      <c r="B790" s="84"/>
      <c r="C790" s="89"/>
      <c r="D790" s="79"/>
      <c r="E790" s="86"/>
      <c r="F790" s="214">
        <v>0</v>
      </c>
      <c r="G790" s="60"/>
      <c r="H790" s="88"/>
      <c r="I790" s="103"/>
      <c r="J790" s="104"/>
      <c r="K790" s="105"/>
      <c r="N790" s="102"/>
      <c r="P790" s="102"/>
      <c r="R790" s="107"/>
      <c r="S790" s="108"/>
      <c r="U790" s="109"/>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row>
    <row r="791" spans="1:52" s="31" customFormat="1">
      <c r="A791" s="83" t="s">
        <v>745</v>
      </c>
      <c r="B791" s="84"/>
      <c r="C791" s="89" t="s">
        <v>722</v>
      </c>
      <c r="D791" s="79" t="s">
        <v>332</v>
      </c>
      <c r="E791" s="86">
        <v>1</v>
      </c>
      <c r="F791" s="214">
        <v>577.96865000000003</v>
      </c>
      <c r="G791" s="98">
        <f>$E791*F791</f>
        <v>577.96865000000003</v>
      </c>
      <c r="H791" s="88"/>
      <c r="I791" s="103">
        <f>$F791*H791</f>
        <v>0</v>
      </c>
      <c r="J791" s="106"/>
      <c r="K791" s="105"/>
      <c r="N791" s="102"/>
      <c r="P791" s="102"/>
      <c r="R791" s="107"/>
      <c r="S791" s="108"/>
      <c r="U791" s="109"/>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row>
    <row r="792" spans="1:52" s="31" customFormat="1">
      <c r="A792" s="83"/>
      <c r="B792" s="84"/>
      <c r="C792" s="89"/>
      <c r="D792" s="79"/>
      <c r="E792" s="86"/>
      <c r="F792" s="214">
        <v>0</v>
      </c>
      <c r="G792" s="60"/>
      <c r="H792" s="88"/>
      <c r="I792" s="103"/>
      <c r="J792" s="104"/>
      <c r="K792" s="105"/>
      <c r="N792" s="102"/>
      <c r="P792" s="102"/>
      <c r="R792" s="107"/>
      <c r="S792" s="108"/>
      <c r="U792" s="109"/>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row>
    <row r="793" spans="1:52" s="31" customFormat="1">
      <c r="A793" s="83" t="s">
        <v>746</v>
      </c>
      <c r="B793" s="84"/>
      <c r="C793" s="89" t="s">
        <v>724</v>
      </c>
      <c r="D793" s="79" t="s">
        <v>332</v>
      </c>
      <c r="E793" s="86">
        <v>1</v>
      </c>
      <c r="F793" s="214">
        <v>412.99439999999998</v>
      </c>
      <c r="G793" s="98">
        <f>$E793*F793</f>
        <v>412.99439999999998</v>
      </c>
      <c r="H793" s="88"/>
      <c r="I793" s="103">
        <f>$F793*H793</f>
        <v>0</v>
      </c>
      <c r="J793" s="106"/>
      <c r="K793" s="105"/>
      <c r="N793" s="102"/>
      <c r="P793" s="102"/>
      <c r="R793" s="107"/>
      <c r="S793" s="108"/>
      <c r="U793" s="109"/>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row>
    <row r="794" spans="1:52" s="31" customFormat="1">
      <c r="A794" s="83"/>
      <c r="B794" s="84"/>
      <c r="C794" s="89"/>
      <c r="D794" s="79"/>
      <c r="E794" s="86"/>
      <c r="F794" s="214">
        <v>0</v>
      </c>
      <c r="G794" s="60"/>
      <c r="H794" s="88"/>
      <c r="I794" s="103"/>
      <c r="J794" s="104"/>
      <c r="K794" s="105"/>
      <c r="N794" s="102"/>
      <c r="P794" s="102"/>
      <c r="R794" s="107"/>
      <c r="S794" s="108"/>
      <c r="U794" s="109"/>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row>
    <row r="795" spans="1:52" s="31" customFormat="1">
      <c r="A795" s="83" t="s">
        <v>747</v>
      </c>
      <c r="B795" s="84"/>
      <c r="C795" s="89" t="s">
        <v>726</v>
      </c>
      <c r="D795" s="79" t="s">
        <v>363</v>
      </c>
      <c r="E795" s="86">
        <v>1</v>
      </c>
      <c r="F795" s="214">
        <v>45.700199999999995</v>
      </c>
      <c r="G795" s="98">
        <f>$E795*F795</f>
        <v>45.700199999999995</v>
      </c>
      <c r="H795" s="88"/>
      <c r="I795" s="103">
        <f>$F795*H795</f>
        <v>0</v>
      </c>
      <c r="J795" s="104"/>
      <c r="K795" s="105"/>
      <c r="N795" s="102"/>
      <c r="P795" s="102"/>
      <c r="R795" s="107"/>
      <c r="S795" s="108"/>
      <c r="U795" s="109"/>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row>
    <row r="796" spans="1:52" s="31" customFormat="1">
      <c r="A796" s="83"/>
      <c r="B796" s="84"/>
      <c r="C796" s="89"/>
      <c r="D796" s="79"/>
      <c r="E796" s="86"/>
      <c r="F796" s="214">
        <v>0</v>
      </c>
      <c r="G796" s="60"/>
      <c r="H796" s="88"/>
      <c r="I796" s="103"/>
      <c r="J796" s="104"/>
      <c r="K796" s="105"/>
      <c r="N796" s="102"/>
      <c r="P796" s="102"/>
      <c r="R796" s="107"/>
      <c r="S796" s="108"/>
      <c r="U796" s="109"/>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row>
    <row r="797" spans="1:52" s="31" customFormat="1">
      <c r="A797" s="83" t="s">
        <v>748</v>
      </c>
      <c r="B797" s="84"/>
      <c r="C797" s="89" t="s">
        <v>728</v>
      </c>
      <c r="D797" s="79" t="s">
        <v>363</v>
      </c>
      <c r="E797" s="86">
        <v>1</v>
      </c>
      <c r="F797" s="214">
        <v>63.6678</v>
      </c>
      <c r="G797" s="98">
        <f>$E797*F797</f>
        <v>63.6678</v>
      </c>
      <c r="H797" s="88"/>
      <c r="I797" s="103">
        <f>$F797*H797</f>
        <v>0</v>
      </c>
      <c r="J797" s="106"/>
      <c r="K797" s="105"/>
      <c r="N797" s="102"/>
      <c r="P797" s="102"/>
      <c r="R797" s="107"/>
      <c r="S797" s="108"/>
      <c r="U797" s="109"/>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row>
    <row r="798" spans="1:52" s="31" customFormat="1">
      <c r="A798" s="83"/>
      <c r="B798" s="84"/>
      <c r="C798" s="89"/>
      <c r="D798" s="79"/>
      <c r="E798" s="86"/>
      <c r="F798" s="214">
        <v>0</v>
      </c>
      <c r="G798" s="60"/>
      <c r="H798" s="88"/>
      <c r="I798" s="103"/>
      <c r="J798" s="104"/>
      <c r="K798" s="105"/>
      <c r="N798" s="102"/>
      <c r="P798" s="102"/>
      <c r="R798" s="107"/>
      <c r="S798" s="108"/>
      <c r="U798" s="109"/>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row>
    <row r="799" spans="1:52" s="31" customFormat="1" ht="26">
      <c r="A799" s="83"/>
      <c r="B799" s="84"/>
      <c r="C799" s="96" t="s">
        <v>749</v>
      </c>
      <c r="D799" s="79"/>
      <c r="E799" s="86"/>
      <c r="F799" s="214">
        <v>0</v>
      </c>
      <c r="G799" s="60"/>
      <c r="H799" s="88"/>
      <c r="I799" s="103"/>
      <c r="J799" s="106"/>
      <c r="K799" s="105"/>
      <c r="N799" s="102"/>
      <c r="P799" s="102"/>
      <c r="R799" s="107"/>
      <c r="S799" s="108"/>
      <c r="U799" s="109"/>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row>
    <row r="800" spans="1:52" s="31" customFormat="1">
      <c r="A800" s="83"/>
      <c r="B800" s="84"/>
      <c r="C800" s="89"/>
      <c r="D800" s="79"/>
      <c r="E800" s="86"/>
      <c r="F800" s="214">
        <v>0</v>
      </c>
      <c r="G800" s="60"/>
      <c r="H800" s="88"/>
      <c r="I800" s="103"/>
      <c r="J800" s="104"/>
      <c r="K800" s="105"/>
      <c r="N800" s="102"/>
      <c r="P800" s="102"/>
      <c r="R800" s="107"/>
      <c r="S800" s="108"/>
      <c r="U800" s="109"/>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row>
    <row r="801" spans="1:52" s="31" customFormat="1">
      <c r="A801" s="83" t="s">
        <v>750</v>
      </c>
      <c r="B801" s="84"/>
      <c r="C801" s="89" t="s">
        <v>722</v>
      </c>
      <c r="D801" s="79" t="s">
        <v>332</v>
      </c>
      <c r="E801" s="86">
        <v>1</v>
      </c>
      <c r="F801" s="214">
        <v>577.96865000000003</v>
      </c>
      <c r="G801" s="98">
        <f>$E801*F801</f>
        <v>577.96865000000003</v>
      </c>
      <c r="H801" s="88"/>
      <c r="I801" s="103">
        <f>$F801*H801</f>
        <v>0</v>
      </c>
      <c r="J801" s="106"/>
      <c r="K801" s="105"/>
      <c r="N801" s="102"/>
      <c r="P801" s="102"/>
      <c r="R801" s="107"/>
      <c r="S801" s="108"/>
      <c r="U801" s="109"/>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row>
    <row r="802" spans="1:52" s="31" customFormat="1">
      <c r="A802" s="83"/>
      <c r="B802" s="84"/>
      <c r="C802" s="89"/>
      <c r="D802" s="79"/>
      <c r="E802" s="86"/>
      <c r="F802" s="214">
        <v>0</v>
      </c>
      <c r="G802" s="60"/>
      <c r="H802" s="88"/>
      <c r="I802" s="103"/>
      <c r="J802" s="104"/>
      <c r="K802" s="105"/>
      <c r="N802" s="102"/>
      <c r="P802" s="102"/>
      <c r="R802" s="107"/>
      <c r="S802" s="108"/>
      <c r="U802" s="109"/>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row>
    <row r="803" spans="1:52" s="31" customFormat="1">
      <c r="A803" s="83" t="s">
        <v>751</v>
      </c>
      <c r="B803" s="84"/>
      <c r="C803" s="89" t="s">
        <v>724</v>
      </c>
      <c r="D803" s="79" t="s">
        <v>332</v>
      </c>
      <c r="E803" s="86">
        <v>1</v>
      </c>
      <c r="F803" s="214">
        <v>412.99439999999998</v>
      </c>
      <c r="G803" s="98">
        <f>$E803*F803</f>
        <v>412.99439999999998</v>
      </c>
      <c r="H803" s="88"/>
      <c r="I803" s="103">
        <f>$F803*H803</f>
        <v>0</v>
      </c>
      <c r="J803" s="106"/>
      <c r="K803" s="105"/>
      <c r="N803" s="102"/>
      <c r="P803" s="102"/>
      <c r="R803" s="107"/>
      <c r="S803" s="108"/>
      <c r="U803" s="109"/>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row>
    <row r="804" spans="1:52" s="31" customFormat="1">
      <c r="A804" s="83"/>
      <c r="B804" s="84"/>
      <c r="C804" s="89"/>
      <c r="D804" s="79"/>
      <c r="E804" s="86"/>
      <c r="F804" s="214">
        <v>0</v>
      </c>
      <c r="G804" s="60"/>
      <c r="H804" s="88"/>
      <c r="I804" s="103"/>
      <c r="J804" s="104"/>
      <c r="K804" s="105"/>
      <c r="N804" s="102"/>
      <c r="P804" s="102"/>
      <c r="R804" s="107"/>
      <c r="S804" s="108"/>
      <c r="U804" s="109"/>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row>
    <row r="805" spans="1:52" s="31" customFormat="1">
      <c r="A805" s="83" t="s">
        <v>752</v>
      </c>
      <c r="B805" s="84"/>
      <c r="C805" s="89" t="s">
        <v>726</v>
      </c>
      <c r="D805" s="79" t="s">
        <v>363</v>
      </c>
      <c r="E805" s="86">
        <v>1</v>
      </c>
      <c r="F805" s="214">
        <v>45.700199999999995</v>
      </c>
      <c r="G805" s="98">
        <f>$E805*F805</f>
        <v>45.700199999999995</v>
      </c>
      <c r="H805" s="88"/>
      <c r="I805" s="103">
        <f>$F805*H805</f>
        <v>0</v>
      </c>
      <c r="J805" s="104"/>
      <c r="K805" s="105"/>
      <c r="N805" s="102"/>
      <c r="P805" s="102"/>
      <c r="R805" s="107"/>
      <c r="S805" s="108"/>
      <c r="U805" s="109"/>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row>
    <row r="806" spans="1:52" s="31" customFormat="1">
      <c r="A806" s="83"/>
      <c r="B806" s="84"/>
      <c r="C806" s="89"/>
      <c r="D806" s="79"/>
      <c r="E806" s="86"/>
      <c r="F806" s="214">
        <v>0</v>
      </c>
      <c r="G806" s="60"/>
      <c r="H806" s="88"/>
      <c r="I806" s="103"/>
      <c r="J806" s="104"/>
      <c r="K806" s="105"/>
      <c r="N806" s="102"/>
      <c r="P806" s="102"/>
      <c r="R806" s="107"/>
      <c r="S806" s="108"/>
      <c r="U806" s="109"/>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row>
    <row r="807" spans="1:52" s="31" customFormat="1">
      <c r="A807" s="83" t="s">
        <v>753</v>
      </c>
      <c r="B807" s="84"/>
      <c r="C807" s="89" t="s">
        <v>728</v>
      </c>
      <c r="D807" s="79" t="s">
        <v>363</v>
      </c>
      <c r="E807" s="86">
        <v>1</v>
      </c>
      <c r="F807" s="214">
        <v>63.6678</v>
      </c>
      <c r="G807" s="98">
        <f>$E807*F807</f>
        <v>63.6678</v>
      </c>
      <c r="H807" s="88"/>
      <c r="I807" s="103">
        <f>$F807*H807</f>
        <v>0</v>
      </c>
      <c r="J807" s="106"/>
      <c r="K807" s="105"/>
      <c r="N807" s="102"/>
      <c r="P807" s="102"/>
      <c r="R807" s="107"/>
      <c r="S807" s="108"/>
      <c r="U807" s="109"/>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row>
    <row r="808" spans="1:52" s="31" customFormat="1">
      <c r="A808" s="83"/>
      <c r="B808" s="84"/>
      <c r="C808" s="89"/>
      <c r="D808" s="79"/>
      <c r="E808" s="86"/>
      <c r="F808" s="214">
        <v>0</v>
      </c>
      <c r="G808" s="60"/>
      <c r="H808" s="88"/>
      <c r="I808" s="103"/>
      <c r="J808" s="104"/>
      <c r="K808" s="105"/>
      <c r="N808" s="102"/>
      <c r="P808" s="102"/>
      <c r="R808" s="107"/>
      <c r="S808" s="108"/>
      <c r="U808" s="109"/>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row>
    <row r="809" spans="1:52" s="31" customFormat="1">
      <c r="A809" s="83"/>
      <c r="B809" s="84"/>
      <c r="C809" s="96" t="s">
        <v>573</v>
      </c>
      <c r="D809" s="79"/>
      <c r="E809" s="86"/>
      <c r="F809" s="214">
        <v>0</v>
      </c>
      <c r="G809" s="60"/>
      <c r="H809" s="88"/>
      <c r="I809" s="103"/>
      <c r="J809" s="106"/>
      <c r="K809" s="105"/>
      <c r="N809" s="102"/>
      <c r="P809" s="102"/>
      <c r="R809" s="107"/>
      <c r="S809" s="108"/>
      <c r="U809" s="109"/>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row>
    <row r="810" spans="1:52" s="31" customFormat="1">
      <c r="A810" s="83"/>
      <c r="B810" s="84"/>
      <c r="C810" s="89"/>
      <c r="D810" s="79"/>
      <c r="E810" s="86"/>
      <c r="F810" s="214">
        <v>0</v>
      </c>
      <c r="G810" s="60"/>
      <c r="H810" s="88"/>
      <c r="I810" s="103"/>
      <c r="J810" s="104"/>
      <c r="K810" s="105"/>
      <c r="N810" s="102"/>
      <c r="P810" s="102"/>
      <c r="R810" s="107"/>
      <c r="S810" s="108"/>
      <c r="U810" s="109"/>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row>
    <row r="811" spans="1:52" s="31" customFormat="1">
      <c r="A811" s="83" t="s">
        <v>754</v>
      </c>
      <c r="B811" s="84"/>
      <c r="C811" s="89" t="s">
        <v>755</v>
      </c>
      <c r="D811" s="79" t="s">
        <v>363</v>
      </c>
      <c r="E811" s="86">
        <v>1</v>
      </c>
      <c r="F811" s="214">
        <v>0</v>
      </c>
      <c r="G811" s="98">
        <f>$E811*F811</f>
        <v>0</v>
      </c>
      <c r="H811" s="88"/>
      <c r="I811" s="103">
        <f>$F811*H811</f>
        <v>0</v>
      </c>
      <c r="J811" s="106"/>
      <c r="K811" s="105"/>
      <c r="N811" s="102"/>
      <c r="P811" s="102"/>
      <c r="R811" s="107"/>
      <c r="S811" s="108"/>
      <c r="U811" s="109"/>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row>
    <row r="812" spans="1:52" s="31" customFormat="1">
      <c r="A812" s="83"/>
      <c r="B812" s="84"/>
      <c r="C812" s="89"/>
      <c r="D812" s="79"/>
      <c r="E812" s="86"/>
      <c r="F812" s="214">
        <v>0</v>
      </c>
      <c r="G812" s="60"/>
      <c r="H812" s="88"/>
      <c r="I812" s="103"/>
      <c r="J812" s="104"/>
      <c r="K812" s="105"/>
      <c r="N812" s="102"/>
      <c r="P812" s="102"/>
      <c r="R812" s="107"/>
      <c r="S812" s="108"/>
      <c r="U812" s="109"/>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row>
    <row r="813" spans="1:52" s="31" customFormat="1">
      <c r="A813" s="83" t="s">
        <v>756</v>
      </c>
      <c r="B813" s="84"/>
      <c r="C813" s="89" t="s">
        <v>757</v>
      </c>
      <c r="D813" s="79" t="s">
        <v>363</v>
      </c>
      <c r="E813" s="86">
        <v>1</v>
      </c>
      <c r="F813" s="214">
        <v>0</v>
      </c>
      <c r="G813" s="98">
        <f>$E813*F813</f>
        <v>0</v>
      </c>
      <c r="H813" s="88"/>
      <c r="I813" s="103">
        <f>$F813*H813</f>
        <v>0</v>
      </c>
      <c r="J813" s="106"/>
      <c r="K813" s="105"/>
      <c r="N813" s="102"/>
      <c r="P813" s="102"/>
      <c r="R813" s="107"/>
      <c r="S813" s="108"/>
      <c r="U813" s="109"/>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row>
    <row r="814" spans="1:52" s="31" customFormat="1">
      <c r="A814" s="83"/>
      <c r="B814" s="84"/>
      <c r="C814" s="89"/>
      <c r="D814" s="79"/>
      <c r="E814" s="86"/>
      <c r="F814" s="214">
        <v>0</v>
      </c>
      <c r="G814" s="60"/>
      <c r="H814" s="88"/>
      <c r="I814" s="103"/>
      <c r="J814" s="104"/>
      <c r="K814" s="105"/>
      <c r="N814" s="102"/>
      <c r="P814" s="102"/>
      <c r="R814" s="107"/>
      <c r="S814" s="108"/>
      <c r="U814" s="109"/>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row>
    <row r="815" spans="1:52" s="31" customFormat="1">
      <c r="A815" s="83"/>
      <c r="B815" s="84"/>
      <c r="C815" s="96" t="s">
        <v>599</v>
      </c>
      <c r="D815" s="79"/>
      <c r="E815" s="86"/>
      <c r="F815" s="214">
        <v>0</v>
      </c>
      <c r="G815" s="60"/>
      <c r="H815" s="88"/>
      <c r="I815" s="103"/>
      <c r="J815" s="104"/>
      <c r="K815" s="105"/>
      <c r="N815" s="102"/>
      <c r="P815" s="102"/>
      <c r="R815" s="107"/>
      <c r="S815" s="108"/>
      <c r="U815" s="109"/>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row>
    <row r="816" spans="1:52" s="31" customFormat="1">
      <c r="A816" s="83"/>
      <c r="B816" s="84"/>
      <c r="C816" s="89"/>
      <c r="D816" s="79"/>
      <c r="E816" s="86"/>
      <c r="F816" s="214">
        <v>0</v>
      </c>
      <c r="G816" s="60"/>
      <c r="H816" s="88"/>
      <c r="I816" s="103"/>
      <c r="J816" s="104"/>
      <c r="K816" s="105"/>
      <c r="N816" s="102"/>
      <c r="P816" s="102"/>
      <c r="R816" s="107"/>
      <c r="S816" s="108"/>
      <c r="U816" s="109"/>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row>
    <row r="817" spans="1:52" s="31" customFormat="1" ht="26">
      <c r="A817" s="83"/>
      <c r="B817" s="84"/>
      <c r="C817" s="96" t="s">
        <v>600</v>
      </c>
      <c r="D817" s="79"/>
      <c r="E817" s="86"/>
      <c r="F817" s="214">
        <v>0</v>
      </c>
      <c r="G817" s="60"/>
      <c r="H817" s="88"/>
      <c r="I817" s="103"/>
      <c r="J817" s="106"/>
      <c r="K817" s="105"/>
      <c r="N817" s="102"/>
      <c r="P817" s="102"/>
      <c r="R817" s="107"/>
      <c r="S817" s="108"/>
      <c r="U817" s="109"/>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row>
    <row r="818" spans="1:52" s="31" customFormat="1">
      <c r="A818" s="83"/>
      <c r="B818" s="84"/>
      <c r="C818" s="89"/>
      <c r="D818" s="79"/>
      <c r="E818" s="86"/>
      <c r="F818" s="214">
        <v>0</v>
      </c>
      <c r="G818" s="60"/>
      <c r="H818" s="88"/>
      <c r="I818" s="103"/>
      <c r="J818" s="104"/>
      <c r="K818" s="105"/>
      <c r="N818" s="102"/>
      <c r="P818" s="102"/>
      <c r="R818" s="107"/>
      <c r="S818" s="108"/>
      <c r="U818" s="109"/>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row>
    <row r="819" spans="1:52" s="31" customFormat="1">
      <c r="A819" s="83" t="s">
        <v>758</v>
      </c>
      <c r="B819" s="84" t="s">
        <v>415</v>
      </c>
      <c r="C819" s="89" t="s">
        <v>759</v>
      </c>
      <c r="D819" s="79" t="s">
        <v>332</v>
      </c>
      <c r="E819" s="86">
        <v>10</v>
      </c>
      <c r="F819" s="214">
        <v>524.49985000000004</v>
      </c>
      <c r="G819" s="98">
        <f>$E819*F819</f>
        <v>5244.9985000000006</v>
      </c>
      <c r="H819" s="88"/>
      <c r="I819" s="103">
        <f>$F819*H819</f>
        <v>0</v>
      </c>
      <c r="J819" s="106"/>
      <c r="K819" s="105"/>
      <c r="N819" s="102"/>
      <c r="P819" s="102"/>
      <c r="R819" s="107"/>
      <c r="S819" s="108"/>
      <c r="U819" s="109"/>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row>
    <row r="820" spans="1:52" s="31" customFormat="1">
      <c r="A820" s="83"/>
      <c r="B820" s="84"/>
      <c r="C820" s="89"/>
      <c r="D820" s="79"/>
      <c r="E820" s="86"/>
      <c r="F820" s="214">
        <v>0</v>
      </c>
      <c r="G820" s="60"/>
      <c r="H820" s="88"/>
      <c r="I820" s="103"/>
      <c r="J820" s="104"/>
      <c r="K820" s="105"/>
      <c r="N820" s="102"/>
      <c r="P820" s="102"/>
      <c r="R820" s="107"/>
      <c r="S820" s="108"/>
      <c r="U820" s="109"/>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row>
    <row r="821" spans="1:52" s="31" customFormat="1">
      <c r="A821" s="83" t="s">
        <v>760</v>
      </c>
      <c r="B821" s="84" t="s">
        <v>415</v>
      </c>
      <c r="C821" s="89" t="s">
        <v>761</v>
      </c>
      <c r="D821" s="79" t="s">
        <v>332</v>
      </c>
      <c r="E821" s="86">
        <v>10</v>
      </c>
      <c r="F821" s="214">
        <v>524.49985000000004</v>
      </c>
      <c r="G821" s="98">
        <f>$E821*F821</f>
        <v>5244.9985000000006</v>
      </c>
      <c r="H821" s="88"/>
      <c r="I821" s="103">
        <f>$F821*H821</f>
        <v>0</v>
      </c>
      <c r="J821" s="104"/>
      <c r="K821" s="105"/>
      <c r="N821" s="102"/>
      <c r="P821" s="102"/>
      <c r="R821" s="107"/>
      <c r="S821" s="108"/>
      <c r="U821" s="109"/>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row>
    <row r="822" spans="1:52" s="31" customFormat="1">
      <c r="A822" s="83"/>
      <c r="B822" s="84"/>
      <c r="C822" s="89"/>
      <c r="D822" s="79"/>
      <c r="E822" s="86"/>
      <c r="F822" s="214">
        <v>0</v>
      </c>
      <c r="G822" s="60"/>
      <c r="H822" s="88"/>
      <c r="I822" s="103"/>
      <c r="J822" s="104"/>
      <c r="K822" s="105"/>
      <c r="N822" s="102"/>
      <c r="P822" s="102"/>
      <c r="R822" s="107"/>
      <c r="S822" s="108"/>
      <c r="U822" s="109"/>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row>
    <row r="823" spans="1:52" s="31" customFormat="1">
      <c r="A823" s="83" t="s">
        <v>762</v>
      </c>
      <c r="B823" s="84" t="s">
        <v>415</v>
      </c>
      <c r="C823" s="89" t="s">
        <v>763</v>
      </c>
      <c r="D823" s="79" t="s">
        <v>332</v>
      </c>
      <c r="E823" s="86">
        <v>10</v>
      </c>
      <c r="F823" s="214">
        <v>524.49985000000004</v>
      </c>
      <c r="G823" s="98">
        <f>$E823*F823</f>
        <v>5244.9985000000006</v>
      </c>
      <c r="H823" s="88"/>
      <c r="I823" s="103">
        <f>$F823*H823</f>
        <v>0</v>
      </c>
      <c r="J823" s="104"/>
      <c r="K823" s="105"/>
      <c r="N823" s="102"/>
      <c r="P823" s="102"/>
      <c r="R823" s="107"/>
      <c r="S823" s="108"/>
      <c r="U823" s="109"/>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row>
    <row r="824" spans="1:52" s="31" customFormat="1">
      <c r="A824" s="83"/>
      <c r="B824" s="84"/>
      <c r="C824" s="89"/>
      <c r="D824" s="79"/>
      <c r="E824" s="86"/>
      <c r="F824" s="214">
        <v>0</v>
      </c>
      <c r="G824" s="60"/>
      <c r="H824" s="88"/>
      <c r="I824" s="103"/>
      <c r="J824" s="104"/>
      <c r="K824" s="105"/>
      <c r="N824" s="102"/>
      <c r="P824" s="102"/>
      <c r="R824" s="107"/>
      <c r="S824" s="108"/>
      <c r="U824" s="109"/>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row>
    <row r="825" spans="1:52" s="31" customFormat="1">
      <c r="A825" s="83" t="s">
        <v>764</v>
      </c>
      <c r="B825" s="84" t="s">
        <v>415</v>
      </c>
      <c r="C825" s="89" t="s">
        <v>765</v>
      </c>
      <c r="D825" s="79" t="s">
        <v>332</v>
      </c>
      <c r="E825" s="86">
        <v>10</v>
      </c>
      <c r="F825" s="214">
        <v>524.49985000000004</v>
      </c>
      <c r="G825" s="98">
        <f>$E825*F825</f>
        <v>5244.9985000000006</v>
      </c>
      <c r="H825" s="88"/>
      <c r="I825" s="103">
        <f>$F825*H825</f>
        <v>0</v>
      </c>
      <c r="J825" s="106"/>
      <c r="K825" s="105"/>
      <c r="N825" s="102"/>
      <c r="P825" s="102"/>
      <c r="R825" s="107"/>
      <c r="S825" s="108"/>
      <c r="U825" s="109"/>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row>
    <row r="826" spans="1:52" s="31" customFormat="1">
      <c r="A826" s="83"/>
      <c r="B826" s="84"/>
      <c r="C826" s="89"/>
      <c r="D826" s="79"/>
      <c r="E826" s="86"/>
      <c r="F826" s="214">
        <v>0</v>
      </c>
      <c r="G826" s="60"/>
      <c r="H826" s="88"/>
      <c r="I826" s="103"/>
      <c r="J826" s="104"/>
      <c r="K826" s="105"/>
      <c r="N826" s="102"/>
      <c r="P826" s="102"/>
      <c r="R826" s="107"/>
      <c r="S826" s="108"/>
      <c r="U826" s="109"/>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row>
    <row r="827" spans="1:52" s="31" customFormat="1">
      <c r="A827" s="83" t="s">
        <v>766</v>
      </c>
      <c r="B827" s="84" t="s">
        <v>415</v>
      </c>
      <c r="C827" s="89" t="s">
        <v>767</v>
      </c>
      <c r="D827" s="79" t="s">
        <v>332</v>
      </c>
      <c r="E827" s="86">
        <v>10</v>
      </c>
      <c r="F827" s="214">
        <v>524.49985000000004</v>
      </c>
      <c r="G827" s="98">
        <f>$E827*F827</f>
        <v>5244.9985000000006</v>
      </c>
      <c r="H827" s="88"/>
      <c r="I827" s="103">
        <f>$F827*H827</f>
        <v>0</v>
      </c>
      <c r="J827" s="106"/>
      <c r="K827" s="105"/>
      <c r="N827" s="102"/>
      <c r="P827" s="102"/>
      <c r="R827" s="107"/>
      <c r="S827" s="108"/>
      <c r="U827" s="109"/>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row>
    <row r="828" spans="1:52" s="31" customFormat="1">
      <c r="A828" s="83"/>
      <c r="B828" s="84"/>
      <c r="C828" s="89"/>
      <c r="D828" s="79"/>
      <c r="E828" s="86"/>
      <c r="F828" s="214">
        <v>0</v>
      </c>
      <c r="G828" s="60"/>
      <c r="H828" s="88"/>
      <c r="I828" s="103"/>
      <c r="J828" s="104"/>
      <c r="K828" s="105"/>
      <c r="N828" s="102"/>
      <c r="P828" s="102"/>
      <c r="R828" s="107"/>
      <c r="S828" s="108"/>
      <c r="U828" s="109"/>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row>
    <row r="829" spans="1:52" s="31" customFormat="1">
      <c r="A829" s="83"/>
      <c r="B829" s="84"/>
      <c r="C829" s="96" t="s">
        <v>413</v>
      </c>
      <c r="D829" s="79"/>
      <c r="E829" s="86"/>
      <c r="F829" s="214">
        <v>0</v>
      </c>
      <c r="G829" s="60"/>
      <c r="H829" s="88"/>
      <c r="I829" s="103"/>
      <c r="J829" s="106"/>
      <c r="K829" s="105"/>
      <c r="N829" s="102"/>
      <c r="P829" s="102"/>
      <c r="R829" s="107"/>
      <c r="S829" s="108"/>
      <c r="U829" s="109"/>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row>
    <row r="830" spans="1:52" s="31" customFormat="1">
      <c r="A830" s="83"/>
      <c r="B830" s="84"/>
      <c r="C830" s="89"/>
      <c r="D830" s="79"/>
      <c r="E830" s="86"/>
      <c r="F830" s="214">
        <v>0</v>
      </c>
      <c r="G830" s="60"/>
      <c r="H830" s="88"/>
      <c r="I830" s="103"/>
      <c r="J830" s="104"/>
      <c r="K830" s="105"/>
      <c r="N830" s="102"/>
      <c r="P830" s="102"/>
      <c r="R830" s="107"/>
      <c r="S830" s="108"/>
      <c r="U830" s="109"/>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row>
    <row r="831" spans="1:52" s="31" customFormat="1">
      <c r="A831" s="83" t="s">
        <v>768</v>
      </c>
      <c r="B831" s="84" t="s">
        <v>415</v>
      </c>
      <c r="C831" s="89" t="s">
        <v>416</v>
      </c>
      <c r="D831" s="79" t="s">
        <v>417</v>
      </c>
      <c r="E831" s="86">
        <v>1</v>
      </c>
      <c r="F831" s="214">
        <v>97.465549999999993</v>
      </c>
      <c r="G831" s="98">
        <f>$E831*F831</f>
        <v>97.465549999999993</v>
      </c>
      <c r="H831" s="88"/>
      <c r="I831" s="103">
        <f>$F831*H831</f>
        <v>0</v>
      </c>
      <c r="J831" s="106"/>
      <c r="K831" s="105"/>
      <c r="N831" s="102"/>
      <c r="P831" s="102"/>
      <c r="R831" s="107"/>
      <c r="S831" s="108"/>
      <c r="U831" s="109"/>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row>
    <row r="832" spans="1:52" s="31" customFormat="1">
      <c r="A832" s="83"/>
      <c r="B832" s="84"/>
      <c r="C832" s="89"/>
      <c r="D832" s="79"/>
      <c r="E832" s="86"/>
      <c r="F832" s="214">
        <v>0</v>
      </c>
      <c r="G832" s="60"/>
      <c r="H832" s="88"/>
      <c r="I832" s="103"/>
      <c r="J832" s="104"/>
      <c r="K832" s="105"/>
      <c r="N832" s="102"/>
      <c r="P832" s="102"/>
      <c r="R832" s="107"/>
      <c r="S832" s="108"/>
      <c r="U832" s="109"/>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row>
    <row r="833" spans="1:52" s="31" customFormat="1">
      <c r="A833" s="83" t="s">
        <v>769</v>
      </c>
      <c r="B833" s="84" t="s">
        <v>415</v>
      </c>
      <c r="C833" s="89" t="s">
        <v>419</v>
      </c>
      <c r="D833" s="79" t="s">
        <v>417</v>
      </c>
      <c r="E833" s="86">
        <v>1</v>
      </c>
      <c r="F833" s="214">
        <v>71.002399999999994</v>
      </c>
      <c r="G833" s="98">
        <f>$E833*F833</f>
        <v>71.002399999999994</v>
      </c>
      <c r="H833" s="88"/>
      <c r="I833" s="103">
        <f>$F833*H833</f>
        <v>0</v>
      </c>
      <c r="J833" s="106"/>
      <c r="K833" s="105"/>
      <c r="N833" s="102"/>
      <c r="P833" s="102"/>
      <c r="R833" s="107"/>
      <c r="S833" s="108"/>
      <c r="U833" s="109"/>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row>
    <row r="834" spans="1:52" s="31" customFormat="1">
      <c r="A834" s="83"/>
      <c r="B834" s="84"/>
      <c r="C834" s="89"/>
      <c r="D834" s="79"/>
      <c r="E834" s="86"/>
      <c r="F834" s="214">
        <v>0</v>
      </c>
      <c r="G834" s="60"/>
      <c r="H834" s="88"/>
      <c r="I834" s="103"/>
      <c r="J834" s="104"/>
      <c r="K834" s="105"/>
      <c r="N834" s="102"/>
      <c r="P834" s="102"/>
      <c r="R834" s="107"/>
      <c r="S834" s="108"/>
      <c r="U834" s="109"/>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row>
    <row r="835" spans="1:52" s="31" customFormat="1">
      <c r="A835" s="83" t="s">
        <v>770</v>
      </c>
      <c r="B835" s="84" t="s">
        <v>415</v>
      </c>
      <c r="C835" s="89" t="s">
        <v>421</v>
      </c>
      <c r="D835" s="79" t="s">
        <v>417</v>
      </c>
      <c r="E835" s="86">
        <v>1</v>
      </c>
      <c r="F835" s="214">
        <v>33.276949999999999</v>
      </c>
      <c r="G835" s="98">
        <f>$E835*F835</f>
        <v>33.276949999999999</v>
      </c>
      <c r="H835" s="88"/>
      <c r="I835" s="103">
        <f>$F835*H835</f>
        <v>0</v>
      </c>
      <c r="J835" s="104"/>
      <c r="K835" s="105"/>
      <c r="N835" s="102"/>
      <c r="P835" s="102"/>
      <c r="R835" s="107"/>
      <c r="S835" s="108"/>
      <c r="U835" s="109"/>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row>
    <row r="836" spans="1:52" s="31" customFormat="1">
      <c r="A836" s="83"/>
      <c r="B836" s="84"/>
      <c r="C836" s="89"/>
      <c r="D836" s="79"/>
      <c r="E836" s="86"/>
      <c r="F836" s="86"/>
      <c r="G836" s="60"/>
      <c r="H836" s="88"/>
      <c r="I836" s="103"/>
      <c r="J836" s="104"/>
      <c r="K836" s="105"/>
      <c r="N836" s="102"/>
      <c r="P836" s="102"/>
      <c r="R836" s="107"/>
      <c r="S836" s="108"/>
      <c r="U836" s="109"/>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row>
    <row r="837" spans="1:52" s="31" customFormat="1">
      <c r="A837" s="83"/>
      <c r="B837" s="84"/>
      <c r="C837" s="96" t="s">
        <v>422</v>
      </c>
      <c r="D837" s="79"/>
      <c r="E837" s="86"/>
      <c r="F837" s="86"/>
      <c r="G837" s="60"/>
      <c r="H837" s="88"/>
      <c r="I837" s="103"/>
      <c r="J837" s="106"/>
      <c r="K837" s="105"/>
      <c r="N837" s="102"/>
      <c r="P837" s="102"/>
      <c r="R837" s="107"/>
      <c r="S837" s="108"/>
      <c r="U837" s="109"/>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row>
    <row r="838" spans="1:52" s="56" customFormat="1">
      <c r="A838" s="83"/>
      <c r="B838" s="84"/>
      <c r="C838" s="95"/>
      <c r="D838" s="79"/>
      <c r="E838" s="86"/>
      <c r="F838" s="86"/>
      <c r="G838" s="60"/>
      <c r="H838" s="88"/>
      <c r="I838" s="103"/>
      <c r="J838" s="104"/>
      <c r="K838" s="105"/>
      <c r="L838" s="31"/>
      <c r="M838" s="31"/>
      <c r="N838" s="102"/>
      <c r="O838" s="31"/>
      <c r="P838" s="102"/>
      <c r="Q838" s="31"/>
      <c r="R838" s="107"/>
      <c r="S838" s="108"/>
      <c r="T838" s="31"/>
      <c r="U838" s="109"/>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row>
    <row r="839" spans="1:52" s="56" customFormat="1">
      <c r="A839" s="83" t="s">
        <v>771</v>
      </c>
      <c r="B839" s="84" t="s">
        <v>424</v>
      </c>
      <c r="C839" s="89" t="s">
        <v>622</v>
      </c>
      <c r="D839" s="79" t="s">
        <v>43</v>
      </c>
      <c r="E839" s="86">
        <v>1</v>
      </c>
      <c r="F839" s="97">
        <v>100000</v>
      </c>
      <c r="G839" s="98">
        <f>$E839*F839</f>
        <v>100000</v>
      </c>
      <c r="H839" s="88"/>
      <c r="I839" s="103">
        <f>H839</f>
        <v>0</v>
      </c>
      <c r="J839" s="106"/>
      <c r="K839" s="105"/>
      <c r="L839" s="31"/>
      <c r="M839" s="31"/>
      <c r="N839" s="102"/>
      <c r="O839" s="31"/>
      <c r="P839" s="102"/>
      <c r="Q839" s="31"/>
      <c r="R839" s="107"/>
      <c r="S839" s="108"/>
      <c r="T839" s="31"/>
      <c r="U839" s="109"/>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row>
    <row r="840" spans="1:52" s="56" customFormat="1">
      <c r="A840" s="83"/>
      <c r="B840" s="84"/>
      <c r="C840" s="95"/>
      <c r="D840" s="79"/>
      <c r="E840" s="86"/>
      <c r="F840" s="86"/>
      <c r="G840" s="60"/>
      <c r="H840" s="88"/>
      <c r="I840" s="103"/>
      <c r="J840" s="104"/>
      <c r="K840" s="105"/>
      <c r="L840" s="31"/>
      <c r="M840" s="31"/>
      <c r="N840" s="102"/>
      <c r="O840" s="31"/>
      <c r="P840" s="102"/>
      <c r="Q840" s="31"/>
      <c r="R840" s="107"/>
      <c r="S840" s="108"/>
      <c r="T840" s="31"/>
      <c r="U840" s="109"/>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row>
    <row r="841" spans="1:52" s="56" customFormat="1">
      <c r="A841" s="83" t="s">
        <v>772</v>
      </c>
      <c r="B841" s="84" t="s">
        <v>424</v>
      </c>
      <c r="C841" s="89" t="s">
        <v>427</v>
      </c>
      <c r="D841" s="79" t="s">
        <v>428</v>
      </c>
      <c r="E841" s="113">
        <v>0</v>
      </c>
      <c r="F841" s="114">
        <v>0.12</v>
      </c>
      <c r="G841" s="98">
        <f>F841*G839</f>
        <v>12000</v>
      </c>
      <c r="H841" s="115"/>
      <c r="I841" s="103">
        <f>$F841*H841</f>
        <v>0</v>
      </c>
      <c r="J841" s="106"/>
      <c r="K841" s="105"/>
      <c r="L841" s="31"/>
      <c r="M841" s="31"/>
      <c r="N841" s="102"/>
      <c r="O841" s="31"/>
      <c r="P841" s="102"/>
      <c r="Q841" s="31"/>
      <c r="R841" s="107"/>
      <c r="S841" s="108"/>
      <c r="T841" s="31"/>
      <c r="U841" s="172"/>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row>
    <row r="842" spans="1:52" s="56" customFormat="1">
      <c r="A842" s="83"/>
      <c r="B842" s="84"/>
      <c r="C842" s="89"/>
      <c r="D842" s="79"/>
      <c r="E842" s="113"/>
      <c r="F842" s="114"/>
      <c r="G842" s="116"/>
      <c r="H842" s="115"/>
      <c r="I842" s="103"/>
      <c r="J842" s="169"/>
      <c r="K842" s="167"/>
      <c r="L842" s="31"/>
      <c r="M842" s="31"/>
      <c r="N842" s="102"/>
      <c r="O842" s="31"/>
      <c r="P842" s="102"/>
      <c r="Q842" s="31"/>
      <c r="R842" s="107"/>
      <c r="S842" s="108"/>
      <c r="T842" s="31"/>
      <c r="U842" s="172"/>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row>
    <row r="843" spans="1:52" s="31" customFormat="1">
      <c r="A843" s="83"/>
      <c r="B843" s="84"/>
      <c r="C843" s="89"/>
      <c r="D843" s="79"/>
      <c r="E843" s="113"/>
      <c r="F843" s="163"/>
      <c r="G843" s="116"/>
      <c r="H843" s="115"/>
      <c r="I843" s="103">
        <f t="shared" ref="I843" si="0">F843*H843</f>
        <v>0</v>
      </c>
      <c r="J843" s="133"/>
      <c r="K843" s="105"/>
      <c r="N843" s="102"/>
      <c r="P843" s="102"/>
      <c r="R843" s="107"/>
      <c r="S843" s="108"/>
      <c r="U843" s="109"/>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row>
    <row r="844" spans="1:52" s="31" customFormat="1">
      <c r="A844" s="83"/>
      <c r="B844" s="84"/>
      <c r="C844" s="89"/>
      <c r="D844" s="79"/>
      <c r="E844" s="113"/>
      <c r="F844" s="163"/>
      <c r="G844" s="116"/>
      <c r="H844" s="115"/>
      <c r="I844" s="103"/>
      <c r="J844" s="133"/>
      <c r="K844" s="105"/>
      <c r="N844" s="102"/>
      <c r="P844" s="102"/>
      <c r="R844" s="107"/>
      <c r="S844" s="108"/>
      <c r="U844" s="109"/>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row>
    <row r="845" spans="1:52" s="31" customFormat="1">
      <c r="A845" s="83"/>
      <c r="B845" s="84"/>
      <c r="C845" s="89"/>
      <c r="D845" s="79"/>
      <c r="E845" s="113"/>
      <c r="F845" s="163"/>
      <c r="G845" s="116"/>
      <c r="H845" s="115"/>
      <c r="I845" s="103"/>
      <c r="J845" s="133"/>
      <c r="K845" s="105"/>
      <c r="N845" s="102"/>
      <c r="P845" s="102"/>
      <c r="R845" s="107"/>
      <c r="S845" s="108"/>
      <c r="U845" s="109"/>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row>
    <row r="846" spans="1:52" s="31" customFormat="1">
      <c r="A846" s="83"/>
      <c r="B846" s="84"/>
      <c r="C846" s="89"/>
      <c r="D846" s="79"/>
      <c r="E846" s="113"/>
      <c r="F846" s="163"/>
      <c r="G846" s="116"/>
      <c r="H846" s="115"/>
      <c r="I846" s="103"/>
      <c r="J846" s="133"/>
      <c r="K846" s="105"/>
      <c r="N846" s="102"/>
      <c r="P846" s="102"/>
      <c r="R846" s="107"/>
      <c r="S846" s="108"/>
      <c r="U846" s="109"/>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row>
    <row r="847" spans="1:52" s="31" customFormat="1">
      <c r="A847" s="83"/>
      <c r="B847" s="84"/>
      <c r="C847" s="245" t="s">
        <v>306</v>
      </c>
      <c r="D847" s="79"/>
      <c r="E847" s="113"/>
      <c r="F847" s="163"/>
      <c r="G847" s="116"/>
      <c r="H847" s="115"/>
      <c r="I847" s="103">
        <v>0</v>
      </c>
      <c r="J847" s="133"/>
      <c r="K847" s="105"/>
      <c r="N847" s="102"/>
      <c r="P847" s="102"/>
      <c r="R847" s="107"/>
      <c r="S847" s="108"/>
      <c r="U847" s="109"/>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row>
    <row r="848" spans="1:52" s="31" customFormat="1">
      <c r="A848" s="83"/>
      <c r="B848" s="84"/>
      <c r="C848" s="89"/>
      <c r="D848" s="79"/>
      <c r="E848" s="113"/>
      <c r="F848" s="114"/>
      <c r="G848" s="116"/>
      <c r="H848" s="115"/>
      <c r="I848" s="103"/>
      <c r="J848" s="133"/>
      <c r="K848" s="105"/>
      <c r="N848" s="102"/>
      <c r="P848" s="102"/>
      <c r="R848" s="107"/>
      <c r="S848" s="108"/>
      <c r="U848" s="109"/>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row>
    <row r="849" spans="1:52" s="31" customFormat="1">
      <c r="A849" s="83"/>
      <c r="B849" s="84"/>
      <c r="C849" s="89"/>
      <c r="D849" s="79"/>
      <c r="E849" s="113"/>
      <c r="F849" s="114"/>
      <c r="G849" s="116"/>
      <c r="H849" s="115"/>
      <c r="I849" s="103"/>
      <c r="J849" s="133"/>
      <c r="K849" s="105"/>
      <c r="N849" s="102"/>
      <c r="P849" s="102"/>
      <c r="R849" s="107"/>
      <c r="S849" s="108"/>
      <c r="U849" s="109"/>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row>
    <row r="850" spans="1:52" s="31" customFormat="1">
      <c r="A850" s="83"/>
      <c r="B850" s="84"/>
      <c r="C850" s="89"/>
      <c r="D850" s="79"/>
      <c r="E850" s="113"/>
      <c r="F850" s="114"/>
      <c r="G850" s="116"/>
      <c r="H850" s="115"/>
      <c r="I850" s="103"/>
      <c r="J850" s="133"/>
      <c r="K850" s="105"/>
      <c r="N850" s="102"/>
      <c r="P850" s="102"/>
      <c r="R850" s="107"/>
      <c r="S850" s="108"/>
      <c r="U850" s="109"/>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row>
    <row r="851" spans="1:52" s="31" customFormat="1">
      <c r="A851" s="83"/>
      <c r="B851" s="84"/>
      <c r="C851" s="89"/>
      <c r="D851" s="79"/>
      <c r="E851" s="113"/>
      <c r="F851" s="114"/>
      <c r="G851" s="116"/>
      <c r="H851" s="115"/>
      <c r="I851" s="103"/>
      <c r="J851" s="133"/>
      <c r="K851" s="105"/>
      <c r="N851" s="102"/>
      <c r="P851" s="102"/>
      <c r="R851" s="107"/>
      <c r="S851" s="108"/>
      <c r="U851" s="109"/>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row>
    <row r="852" spans="1:52" s="31" customFormat="1">
      <c r="A852" s="84"/>
      <c r="B852" s="111"/>
      <c r="C852" s="89"/>
      <c r="D852" s="79"/>
      <c r="E852" s="113"/>
      <c r="F852" s="114"/>
      <c r="G852" s="116"/>
      <c r="H852" s="115"/>
      <c r="I852" s="103"/>
      <c r="J852" s="133"/>
      <c r="K852" s="105"/>
      <c r="N852" s="102"/>
      <c r="P852" s="102"/>
      <c r="R852" s="107"/>
      <c r="S852" s="108"/>
      <c r="U852" s="109"/>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row>
    <row r="853" spans="1:52" s="31" customFormat="1">
      <c r="A853" s="146"/>
      <c r="B853" s="124"/>
      <c r="C853" s="125" t="s">
        <v>773</v>
      </c>
      <c r="D853" s="124"/>
      <c r="E853" s="124"/>
      <c r="F853" s="212"/>
      <c r="G853" s="236">
        <f>SUM(G732:G852)</f>
        <v>145932.42019999999</v>
      </c>
      <c r="H853" s="150"/>
      <c r="I853" s="237">
        <f>SUM(I732:I852)</f>
        <v>0</v>
      </c>
      <c r="J853" s="133"/>
      <c r="K853" s="105"/>
      <c r="N853" s="102"/>
      <c r="P853" s="102"/>
      <c r="R853" s="107"/>
      <c r="S853" s="108"/>
      <c r="U853" s="109"/>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row>
    <row r="854" spans="1:52" s="31" customFormat="1">
      <c r="A854" s="185"/>
      <c r="B854" s="186"/>
      <c r="C854" s="187"/>
      <c r="D854" s="188"/>
      <c r="E854" s="188"/>
      <c r="F854" s="188"/>
      <c r="G854" s="246"/>
      <c r="H854" s="190"/>
      <c r="I854" s="248"/>
      <c r="J854" s="133"/>
      <c r="K854" s="105"/>
      <c r="N854" s="102"/>
      <c r="P854" s="102"/>
      <c r="R854" s="107"/>
      <c r="S854" s="108"/>
      <c r="U854" s="109"/>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row>
    <row r="855" spans="1:52" s="31" customFormat="1">
      <c r="A855" s="130"/>
      <c r="B855" s="111"/>
      <c r="C855" s="90" t="s">
        <v>774</v>
      </c>
      <c r="D855" s="79"/>
      <c r="E855" s="86"/>
      <c r="F855" s="86"/>
      <c r="G855" s="60"/>
      <c r="H855" s="88"/>
      <c r="I855" s="103"/>
      <c r="J855" s="133"/>
      <c r="K855" s="105"/>
      <c r="N855" s="102"/>
      <c r="P855" s="102"/>
      <c r="R855" s="107"/>
      <c r="S855" s="108"/>
      <c r="U855" s="109"/>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row>
    <row r="856" spans="1:52" s="31" customFormat="1">
      <c r="A856" s="83"/>
      <c r="B856" s="84"/>
      <c r="C856" s="93" t="s">
        <v>775</v>
      </c>
      <c r="D856" s="79"/>
      <c r="E856" s="86"/>
      <c r="F856" s="86"/>
      <c r="G856" s="60"/>
      <c r="H856" s="88"/>
      <c r="I856" s="103"/>
      <c r="J856" s="133"/>
      <c r="K856" s="105"/>
      <c r="N856" s="102"/>
      <c r="P856" s="102"/>
      <c r="R856" s="107"/>
      <c r="S856" s="108"/>
      <c r="U856" s="109"/>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row>
    <row r="857" spans="1:52" s="31" customFormat="1">
      <c r="A857" s="83"/>
      <c r="B857" s="84"/>
      <c r="C857" s="94"/>
      <c r="D857" s="79"/>
      <c r="E857" s="86"/>
      <c r="F857" s="86"/>
      <c r="G857" s="60"/>
      <c r="H857" s="88"/>
      <c r="I857" s="103"/>
      <c r="J857" s="133"/>
      <c r="K857" s="105"/>
      <c r="N857" s="102"/>
      <c r="P857" s="102"/>
      <c r="R857" s="107"/>
      <c r="S857" s="108"/>
      <c r="U857" s="109"/>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row>
    <row r="858" spans="1:52" s="31" customFormat="1" ht="25">
      <c r="A858" s="83"/>
      <c r="B858" s="84"/>
      <c r="C858" s="89" t="s">
        <v>23</v>
      </c>
      <c r="D858" s="79"/>
      <c r="E858" s="86"/>
      <c r="F858" s="86"/>
      <c r="G858" s="60"/>
      <c r="H858" s="88"/>
      <c r="I858" s="103"/>
      <c r="J858" s="133"/>
      <c r="K858" s="105"/>
      <c r="N858" s="102"/>
      <c r="P858" s="102"/>
      <c r="R858" s="107"/>
      <c r="S858" s="108"/>
      <c r="U858" s="109"/>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row>
    <row r="859" spans="1:52" s="31" customFormat="1">
      <c r="A859" s="83"/>
      <c r="B859" s="111"/>
      <c r="C859" s="131"/>
      <c r="D859" s="79"/>
      <c r="E859" s="86"/>
      <c r="F859" s="86"/>
      <c r="G859" s="60"/>
      <c r="H859" s="88"/>
      <c r="I859" s="103"/>
      <c r="J859" s="135"/>
      <c r="K859" s="136"/>
      <c r="N859" s="102"/>
      <c r="P859" s="102"/>
      <c r="R859" s="107"/>
      <c r="S859" s="108"/>
      <c r="U859" s="109"/>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row>
    <row r="860" spans="1:52" s="31" customFormat="1">
      <c r="A860" s="83"/>
      <c r="B860" s="111"/>
      <c r="C860" s="131"/>
      <c r="D860" s="79"/>
      <c r="E860" s="86"/>
      <c r="F860" s="86"/>
      <c r="G860" s="60"/>
      <c r="H860" s="88"/>
      <c r="I860" s="103"/>
      <c r="J860" s="135"/>
      <c r="K860" s="136"/>
      <c r="N860" s="102"/>
      <c r="P860" s="102"/>
      <c r="R860" s="107"/>
      <c r="S860" s="108"/>
      <c r="U860" s="109"/>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row>
    <row r="861" spans="1:52" s="31" customFormat="1" ht="50">
      <c r="A861" s="83"/>
      <c r="B861" s="111"/>
      <c r="C861" s="112" t="s">
        <v>456</v>
      </c>
      <c r="D861" s="79"/>
      <c r="E861" s="86"/>
      <c r="F861" s="86"/>
      <c r="G861" s="60"/>
      <c r="H861" s="88"/>
      <c r="I861" s="103"/>
      <c r="J861" s="104"/>
      <c r="K861" s="105"/>
      <c r="N861" s="102"/>
      <c r="P861" s="102"/>
      <c r="R861" s="107"/>
      <c r="S861" s="108"/>
      <c r="U861" s="109"/>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row>
    <row r="862" spans="1:52" s="31" customFormat="1">
      <c r="A862" s="83"/>
      <c r="B862" s="111"/>
      <c r="C862" s="112"/>
      <c r="D862" s="79"/>
      <c r="E862" s="86"/>
      <c r="F862" s="86"/>
      <c r="G862" s="60"/>
      <c r="H862" s="88"/>
      <c r="I862" s="103"/>
      <c r="J862" s="104"/>
      <c r="K862" s="105"/>
      <c r="N862" s="102"/>
      <c r="P862" s="102"/>
      <c r="R862" s="107"/>
      <c r="S862" s="108"/>
      <c r="U862" s="109"/>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row>
    <row r="863" spans="1:52" s="31" customFormat="1">
      <c r="A863" s="83"/>
      <c r="B863" s="111"/>
      <c r="C863" s="112" t="s">
        <v>297</v>
      </c>
      <c r="D863" s="79"/>
      <c r="E863" s="86"/>
      <c r="F863" s="86"/>
      <c r="G863" s="60"/>
      <c r="H863" s="88"/>
      <c r="I863" s="103"/>
      <c r="J863" s="104"/>
      <c r="K863" s="105"/>
      <c r="N863" s="102"/>
      <c r="P863" s="102"/>
      <c r="R863" s="107"/>
      <c r="S863" s="108"/>
      <c r="U863" s="109"/>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row>
    <row r="864" spans="1:52" s="31" customFormat="1">
      <c r="A864" s="83"/>
      <c r="B864" s="111"/>
      <c r="C864" s="112"/>
      <c r="D864" s="79"/>
      <c r="E864" s="86"/>
      <c r="F864" s="86"/>
      <c r="G864" s="60"/>
      <c r="H864" s="88"/>
      <c r="I864" s="103"/>
      <c r="J864" s="104"/>
      <c r="K864" s="105"/>
      <c r="N864" s="102"/>
      <c r="P864" s="102"/>
      <c r="R864" s="107"/>
      <c r="S864" s="108"/>
      <c r="U864" s="109"/>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row>
    <row r="865" spans="1:52" s="31" customFormat="1" ht="25">
      <c r="A865" s="83"/>
      <c r="B865" s="84"/>
      <c r="C865" s="89" t="s">
        <v>298</v>
      </c>
      <c r="D865" s="79"/>
      <c r="E865" s="86"/>
      <c r="F865" s="86"/>
      <c r="G865" s="60"/>
      <c r="H865" s="88"/>
      <c r="I865" s="103"/>
      <c r="J865" s="104"/>
      <c r="K865" s="105"/>
      <c r="N865" s="102"/>
      <c r="P865" s="102"/>
      <c r="R865" s="107"/>
      <c r="S865" s="108"/>
      <c r="U865" s="109"/>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row>
    <row r="866" spans="1:52" s="31" customFormat="1">
      <c r="A866" s="83"/>
      <c r="B866" s="84"/>
      <c r="C866" s="89"/>
      <c r="D866" s="79"/>
      <c r="E866" s="86"/>
      <c r="F866" s="86"/>
      <c r="G866" s="60"/>
      <c r="H866" s="88"/>
      <c r="I866" s="103"/>
      <c r="J866" s="104"/>
      <c r="K866" s="105"/>
      <c r="N866" s="102"/>
      <c r="P866" s="102"/>
      <c r="R866" s="107"/>
      <c r="S866" s="108"/>
      <c r="U866" s="109"/>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row>
    <row r="867" spans="1:52" s="31" customFormat="1" ht="37.5">
      <c r="A867" s="83"/>
      <c r="B867" s="84"/>
      <c r="C867" s="89" t="s">
        <v>299</v>
      </c>
      <c r="D867" s="79"/>
      <c r="E867" s="86"/>
      <c r="F867" s="86"/>
      <c r="G867" s="60"/>
      <c r="H867" s="88"/>
      <c r="I867" s="103"/>
      <c r="J867" s="104"/>
      <c r="K867" s="105"/>
      <c r="N867" s="102"/>
      <c r="P867" s="102"/>
      <c r="R867" s="107"/>
      <c r="S867" s="108"/>
      <c r="U867" s="109"/>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row>
    <row r="868" spans="1:52" s="31" customFormat="1">
      <c r="A868" s="83"/>
      <c r="B868" s="84"/>
      <c r="C868" s="89"/>
      <c r="D868" s="79"/>
      <c r="E868" s="86"/>
      <c r="F868" s="86"/>
      <c r="G868" s="60"/>
      <c r="H868" s="88"/>
      <c r="I868" s="103"/>
      <c r="J868" s="104"/>
      <c r="K868" s="105"/>
      <c r="N868" s="102"/>
      <c r="P868" s="102"/>
      <c r="R868" s="107"/>
      <c r="S868" s="108"/>
      <c r="U868" s="109"/>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row>
    <row r="869" spans="1:52" s="31" customFormat="1" ht="62.5">
      <c r="A869" s="83"/>
      <c r="B869" s="84"/>
      <c r="C869" s="89" t="s">
        <v>300</v>
      </c>
      <c r="D869" s="79"/>
      <c r="E869" s="86"/>
      <c r="F869" s="86"/>
      <c r="G869" s="60"/>
      <c r="H869" s="88"/>
      <c r="I869" s="103"/>
      <c r="J869" s="104"/>
      <c r="K869" s="105"/>
      <c r="N869" s="102"/>
      <c r="P869" s="102"/>
      <c r="R869" s="107"/>
      <c r="S869" s="108"/>
      <c r="U869" s="109"/>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row>
    <row r="870" spans="1:52" s="31" customFormat="1">
      <c r="A870" s="83"/>
      <c r="B870" s="84"/>
      <c r="C870" s="89"/>
      <c r="D870" s="79"/>
      <c r="E870" s="86"/>
      <c r="F870" s="86"/>
      <c r="G870" s="60"/>
      <c r="H870" s="88"/>
      <c r="I870" s="103"/>
      <c r="J870" s="104"/>
      <c r="K870" s="105"/>
      <c r="N870" s="102"/>
      <c r="P870" s="102"/>
      <c r="R870" s="107"/>
      <c r="S870" s="108"/>
      <c r="U870" s="109"/>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row>
    <row r="871" spans="1:52" s="31" customFormat="1">
      <c r="A871" s="83"/>
      <c r="B871" s="84"/>
      <c r="C871" s="96" t="s">
        <v>413</v>
      </c>
      <c r="D871" s="79"/>
      <c r="E871" s="86"/>
      <c r="F871" s="86"/>
      <c r="G871" s="60"/>
      <c r="H871" s="88"/>
      <c r="I871" s="103"/>
      <c r="J871" s="104"/>
      <c r="K871" s="105"/>
      <c r="N871" s="102"/>
      <c r="P871" s="102"/>
      <c r="R871" s="107"/>
      <c r="S871" s="108"/>
      <c r="U871" s="109"/>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row>
    <row r="872" spans="1:52" s="31" customFormat="1">
      <c r="A872" s="83"/>
      <c r="B872" s="84"/>
      <c r="C872" s="89"/>
      <c r="D872" s="79"/>
      <c r="E872" s="86"/>
      <c r="F872" s="86"/>
      <c r="G872" s="60"/>
      <c r="H872" s="88"/>
      <c r="I872" s="103"/>
      <c r="J872" s="104"/>
      <c r="K872" s="105"/>
      <c r="N872" s="102"/>
      <c r="P872" s="102"/>
      <c r="R872" s="107"/>
      <c r="S872" s="108"/>
      <c r="U872" s="109"/>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row>
    <row r="873" spans="1:52" s="31" customFormat="1">
      <c r="A873" s="83" t="s">
        <v>776</v>
      </c>
      <c r="B873" s="84" t="s">
        <v>415</v>
      </c>
      <c r="C873" s="89" t="s">
        <v>416</v>
      </c>
      <c r="D873" s="79" t="s">
        <v>417</v>
      </c>
      <c r="E873" s="86">
        <v>1</v>
      </c>
      <c r="F873" s="97">
        <v>89.83</v>
      </c>
      <c r="G873" s="98">
        <f>$E873*F873</f>
        <v>89.83</v>
      </c>
      <c r="H873" s="88"/>
      <c r="I873" s="103">
        <f>$F873*H873</f>
        <v>0</v>
      </c>
      <c r="J873" s="104"/>
      <c r="K873" s="105"/>
      <c r="N873" s="102"/>
      <c r="P873" s="102"/>
      <c r="R873" s="107"/>
      <c r="S873" s="108"/>
      <c r="U873" s="109"/>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row>
    <row r="874" spans="1:52" s="31" customFormat="1">
      <c r="A874" s="83"/>
      <c r="B874" s="84"/>
      <c r="C874" s="89"/>
      <c r="D874" s="79"/>
      <c r="E874" s="86"/>
      <c r="F874" s="86"/>
      <c r="G874" s="60"/>
      <c r="H874" s="88"/>
      <c r="I874" s="103"/>
      <c r="J874" s="104"/>
      <c r="K874" s="105"/>
      <c r="N874" s="102"/>
      <c r="P874" s="102"/>
      <c r="R874" s="107"/>
      <c r="S874" s="108"/>
      <c r="U874" s="109"/>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row>
    <row r="875" spans="1:52" s="31" customFormat="1">
      <c r="A875" s="83" t="s">
        <v>777</v>
      </c>
      <c r="B875" s="84" t="s">
        <v>415</v>
      </c>
      <c r="C875" s="89" t="s">
        <v>419</v>
      </c>
      <c r="D875" s="79" t="s">
        <v>417</v>
      </c>
      <c r="E875" s="86">
        <v>1</v>
      </c>
      <c r="F875" s="97">
        <v>65.44</v>
      </c>
      <c r="G875" s="98">
        <f>$E875*F875</f>
        <v>65.44</v>
      </c>
      <c r="H875" s="88"/>
      <c r="I875" s="103">
        <f>$F875*H875</f>
        <v>0</v>
      </c>
      <c r="J875" s="104"/>
      <c r="K875" s="105"/>
      <c r="N875" s="102"/>
      <c r="P875" s="102"/>
      <c r="R875" s="107"/>
      <c r="S875" s="108"/>
      <c r="U875" s="109"/>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row>
    <row r="876" spans="1:52" s="31" customFormat="1">
      <c r="A876" s="83"/>
      <c r="B876" s="84"/>
      <c r="C876" s="89"/>
      <c r="D876" s="79"/>
      <c r="E876" s="86"/>
      <c r="F876" s="86"/>
      <c r="G876" s="60"/>
      <c r="H876" s="88"/>
      <c r="I876" s="103"/>
      <c r="J876" s="104"/>
      <c r="K876" s="105"/>
      <c r="N876" s="102"/>
      <c r="P876" s="102"/>
      <c r="R876" s="107"/>
      <c r="S876" s="108"/>
      <c r="U876" s="109"/>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row>
    <row r="877" spans="1:52" s="31" customFormat="1">
      <c r="A877" s="83" t="s">
        <v>778</v>
      </c>
      <c r="B877" s="84" t="s">
        <v>415</v>
      </c>
      <c r="C877" s="89" t="s">
        <v>421</v>
      </c>
      <c r="D877" s="79" t="s">
        <v>417</v>
      </c>
      <c r="E877" s="86">
        <v>1</v>
      </c>
      <c r="F877" s="97">
        <v>30.67</v>
      </c>
      <c r="G877" s="98">
        <f>$E877*F877</f>
        <v>30.67</v>
      </c>
      <c r="H877" s="88"/>
      <c r="I877" s="103">
        <f>$F877*H877</f>
        <v>0</v>
      </c>
      <c r="J877" s="104"/>
      <c r="K877" s="105"/>
      <c r="N877" s="102"/>
      <c r="P877" s="102"/>
      <c r="R877" s="107"/>
      <c r="S877" s="108"/>
      <c r="U877" s="109"/>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row>
    <row r="878" spans="1:52" s="31" customFormat="1">
      <c r="A878" s="83"/>
      <c r="B878" s="84"/>
      <c r="C878" s="89"/>
      <c r="D878" s="79"/>
      <c r="E878" s="86"/>
      <c r="F878" s="86"/>
      <c r="G878" s="60"/>
      <c r="H878" s="88"/>
      <c r="I878" s="103"/>
      <c r="J878" s="104"/>
      <c r="K878" s="105"/>
      <c r="N878" s="102"/>
      <c r="P878" s="102"/>
      <c r="R878" s="107"/>
      <c r="S878" s="108"/>
      <c r="U878" s="109"/>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row>
    <row r="879" spans="1:52" s="31" customFormat="1">
      <c r="A879" s="83"/>
      <c r="B879" s="84"/>
      <c r="C879" s="96" t="s">
        <v>422</v>
      </c>
      <c r="D879" s="79"/>
      <c r="E879" s="86"/>
      <c r="F879" s="86"/>
      <c r="G879" s="60"/>
      <c r="H879" s="88"/>
      <c r="I879" s="103"/>
      <c r="J879" s="106"/>
      <c r="K879" s="105"/>
      <c r="N879" s="102"/>
      <c r="P879" s="102"/>
      <c r="R879" s="107"/>
      <c r="S879" s="108"/>
      <c r="U879" s="109"/>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row>
    <row r="880" spans="1:52" s="56" customFormat="1">
      <c r="A880" s="83"/>
      <c r="B880" s="84"/>
      <c r="C880" s="95"/>
      <c r="D880" s="79"/>
      <c r="E880" s="86"/>
      <c r="F880" s="86"/>
      <c r="G880" s="60"/>
      <c r="H880" s="88"/>
      <c r="I880" s="103"/>
      <c r="J880" s="104"/>
      <c r="K880" s="105"/>
      <c r="L880" s="31"/>
      <c r="M880" s="31"/>
      <c r="N880" s="102"/>
      <c r="O880" s="31"/>
      <c r="P880" s="102"/>
      <c r="Q880" s="31"/>
      <c r="R880" s="107"/>
      <c r="S880" s="108"/>
      <c r="T880" s="31"/>
      <c r="U880" s="109"/>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row>
    <row r="881" spans="1:52" s="56" customFormat="1">
      <c r="A881" s="83" t="s">
        <v>779</v>
      </c>
      <c r="B881" s="84" t="s">
        <v>424</v>
      </c>
      <c r="C881" s="89" t="s">
        <v>607</v>
      </c>
      <c r="D881" s="79" t="s">
        <v>43</v>
      </c>
      <c r="E881" s="86">
        <v>1</v>
      </c>
      <c r="F881" s="97">
        <v>200000</v>
      </c>
      <c r="G881" s="98">
        <f>$E881*F881</f>
        <v>200000</v>
      </c>
      <c r="H881" s="88"/>
      <c r="I881" s="103">
        <f>H881</f>
        <v>0</v>
      </c>
      <c r="J881" s="106"/>
      <c r="K881" s="105"/>
      <c r="L881" s="31"/>
      <c r="M881" s="31"/>
      <c r="N881" s="102"/>
      <c r="O881" s="31"/>
      <c r="P881" s="102"/>
      <c r="Q881" s="31"/>
      <c r="R881" s="107"/>
      <c r="S881" s="108"/>
      <c r="T881" s="31"/>
      <c r="U881" s="109"/>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row>
    <row r="882" spans="1:52" s="56" customFormat="1">
      <c r="A882" s="83"/>
      <c r="B882" s="111"/>
      <c r="C882" s="131"/>
      <c r="D882" s="79"/>
      <c r="E882" s="86"/>
      <c r="F882" s="86"/>
      <c r="G882" s="60"/>
      <c r="H882" s="88"/>
      <c r="I882" s="103"/>
      <c r="J882" s="106"/>
      <c r="K882" s="105"/>
      <c r="L882" s="31"/>
      <c r="M882" s="31"/>
      <c r="N882" s="102"/>
      <c r="O882" s="31"/>
      <c r="P882" s="102"/>
      <c r="Q882" s="31"/>
      <c r="R882" s="107"/>
      <c r="S882" s="108"/>
      <c r="T882" s="31"/>
      <c r="U882" s="109"/>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row>
    <row r="883" spans="1:52" s="57" customFormat="1">
      <c r="A883" s="83" t="s">
        <v>780</v>
      </c>
      <c r="B883" s="111" t="s">
        <v>424</v>
      </c>
      <c r="C883" s="112" t="s">
        <v>427</v>
      </c>
      <c r="D883" s="79" t="s">
        <v>428</v>
      </c>
      <c r="E883" s="113">
        <v>0</v>
      </c>
      <c r="F883" s="114">
        <v>0.12</v>
      </c>
      <c r="G883" s="98">
        <f>F883*G881</f>
        <v>24000</v>
      </c>
      <c r="H883" s="115"/>
      <c r="I883" s="103">
        <f>$F883*H883</f>
        <v>0</v>
      </c>
      <c r="J883" s="104"/>
      <c r="K883" s="105"/>
      <c r="L883" s="31"/>
      <c r="M883" s="31"/>
      <c r="N883" s="102"/>
      <c r="O883" s="31"/>
      <c r="P883" s="102"/>
      <c r="Q883" s="31"/>
      <c r="R883" s="107"/>
      <c r="S883" s="108"/>
      <c r="T883" s="31"/>
      <c r="U883" s="222"/>
      <c r="AA883" s="61"/>
      <c r="AB883" s="61"/>
      <c r="AC883" s="61"/>
      <c r="AD883" s="61"/>
      <c r="AE883" s="61"/>
      <c r="AF883" s="61"/>
      <c r="AG883" s="61"/>
      <c r="AH883" s="61"/>
      <c r="AI883" s="61"/>
      <c r="AJ883" s="61"/>
      <c r="AK883" s="61"/>
      <c r="AL883" s="61"/>
      <c r="AM883" s="61"/>
      <c r="AN883" s="61"/>
      <c r="AO883" s="61"/>
      <c r="AP883" s="61"/>
      <c r="AQ883" s="61"/>
      <c r="AR883" s="61"/>
      <c r="AS883" s="61"/>
      <c r="AT883" s="61"/>
      <c r="AU883" s="61"/>
      <c r="AV883" s="61"/>
      <c r="AW883" s="61"/>
      <c r="AX883" s="61"/>
      <c r="AY883" s="61"/>
      <c r="AZ883" s="61"/>
    </row>
    <row r="884" spans="1:52" s="61" customFormat="1">
      <c r="A884" s="83"/>
      <c r="B884" s="111"/>
      <c r="C884" s="112"/>
      <c r="D884" s="79"/>
      <c r="E884" s="113"/>
      <c r="F884" s="114"/>
      <c r="G884" s="116"/>
      <c r="H884" s="115"/>
      <c r="I884" s="103"/>
      <c r="J884" s="166"/>
      <c r="K884" s="167"/>
      <c r="L884" s="31"/>
      <c r="M884" s="31"/>
      <c r="N884" s="102"/>
      <c r="O884" s="31"/>
      <c r="P884" s="102"/>
      <c r="Q884" s="31"/>
      <c r="R884" s="107"/>
      <c r="S884" s="108"/>
      <c r="T884" s="31"/>
      <c r="U884" s="222"/>
    </row>
    <row r="885" spans="1:52" s="57" customFormat="1" ht="12.5">
      <c r="A885" s="160"/>
      <c r="B885" s="62"/>
      <c r="C885" s="196"/>
      <c r="D885" s="164"/>
      <c r="E885" s="249"/>
      <c r="F885" s="162"/>
      <c r="G885" s="250"/>
      <c r="H885" s="247"/>
      <c r="I885" s="165"/>
      <c r="J885" s="230"/>
      <c r="K885" s="177"/>
      <c r="N885" s="217"/>
      <c r="P885" s="217"/>
      <c r="R885" s="224"/>
      <c r="S885" s="225"/>
      <c r="U885" s="222"/>
      <c r="AA885" s="61"/>
      <c r="AB885" s="61"/>
      <c r="AC885" s="61"/>
      <c r="AD885" s="61"/>
      <c r="AE885" s="61"/>
      <c r="AF885" s="61"/>
      <c r="AG885" s="61"/>
      <c r="AH885" s="61"/>
      <c r="AI885" s="61"/>
      <c r="AJ885" s="61"/>
      <c r="AK885" s="61"/>
      <c r="AL885" s="61"/>
      <c r="AM885" s="61"/>
      <c r="AN885" s="61"/>
      <c r="AO885" s="61"/>
      <c r="AP885" s="61"/>
      <c r="AQ885" s="61"/>
      <c r="AR885" s="61"/>
      <c r="AS885" s="61"/>
      <c r="AT885" s="61"/>
      <c r="AU885" s="61"/>
      <c r="AV885" s="61"/>
      <c r="AW885" s="61"/>
      <c r="AX885" s="61"/>
      <c r="AY885" s="61"/>
      <c r="AZ885" s="61"/>
    </row>
    <row r="886" spans="1:52" s="60" customFormat="1" ht="17.149999999999999" customHeight="1">
      <c r="A886" s="253"/>
      <c r="B886" s="254"/>
      <c r="C886" s="255"/>
      <c r="D886" s="256"/>
      <c r="E886" s="257"/>
      <c r="F886" s="258"/>
      <c r="G886" s="259"/>
      <c r="H886" s="260"/>
      <c r="I886" s="261">
        <f t="shared" ref="I886" si="1">F886*H886</f>
        <v>0</v>
      </c>
      <c r="J886" s="255"/>
      <c r="K886" s="255"/>
      <c r="L886" s="255"/>
      <c r="M886" s="255"/>
      <c r="N886" s="255"/>
      <c r="O886" s="255"/>
      <c r="P886" s="255"/>
      <c r="Q886" s="255"/>
      <c r="R886" s="255"/>
      <c r="S886" s="255"/>
      <c r="T886" s="255"/>
      <c r="U886" s="255"/>
      <c r="V886" s="255"/>
      <c r="W886" s="255"/>
      <c r="X886" s="255"/>
      <c r="Y886" s="255"/>
      <c r="Z886" s="255"/>
    </row>
    <row r="887" spans="1:52" s="31" customFormat="1">
      <c r="A887" s="197"/>
      <c r="B887" s="213"/>
      <c r="C887" s="215" t="s">
        <v>306</v>
      </c>
      <c r="D887" s="152" t="s">
        <v>428</v>
      </c>
      <c r="E887" s="228">
        <v>0.12</v>
      </c>
      <c r="F887" s="251"/>
      <c r="G887" s="155"/>
      <c r="H887" s="216"/>
      <c r="I887" s="158">
        <f>SUM(I885:I885)*E887</f>
        <v>0</v>
      </c>
      <c r="J887" s="133"/>
      <c r="K887" s="105"/>
      <c r="L887" s="1"/>
      <c r="M887" s="1"/>
      <c r="N887" s="65"/>
      <c r="O887" s="1"/>
      <c r="P887" s="65"/>
      <c r="Q887" s="1"/>
      <c r="R887" s="67"/>
      <c r="S887" s="68"/>
      <c r="T887" s="1"/>
      <c r="U887" s="109"/>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row>
    <row r="888" spans="1:52" s="31" customFormat="1">
      <c r="A888" s="146"/>
      <c r="B888" s="124"/>
      <c r="C888" s="125" t="s">
        <v>781</v>
      </c>
      <c r="D888" s="124"/>
      <c r="E888" s="124"/>
      <c r="F888" s="212"/>
      <c r="G888" s="262">
        <f>SUM(G855:G887)</f>
        <v>224185.94</v>
      </c>
      <c r="H888" s="150"/>
      <c r="I888" s="237">
        <f>SUM(I855:I887)</f>
        <v>0</v>
      </c>
      <c r="J888" s="133"/>
      <c r="K888" s="105"/>
      <c r="N888" s="102"/>
      <c r="P888" s="102"/>
      <c r="R888" s="107"/>
      <c r="S888" s="108"/>
      <c r="U888" s="109"/>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row>
    <row r="889" spans="1:52" s="31" customFormat="1">
      <c r="A889" s="185"/>
      <c r="B889" s="186"/>
      <c r="C889" s="187"/>
      <c r="D889" s="188"/>
      <c r="E889" s="188"/>
      <c r="F889" s="188"/>
      <c r="G889" s="246"/>
      <c r="H889" s="263"/>
      <c r="I889" s="264"/>
      <c r="J889" s="133"/>
      <c r="K889" s="105"/>
      <c r="N889" s="102"/>
      <c r="P889" s="102"/>
      <c r="R889" s="107"/>
      <c r="S889" s="108"/>
      <c r="U889" s="109"/>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row>
    <row r="890" spans="1:52" s="31" customFormat="1">
      <c r="A890" s="84"/>
      <c r="B890" s="111"/>
      <c r="C890" s="90" t="s">
        <v>782</v>
      </c>
      <c r="D890" s="79"/>
      <c r="E890" s="86"/>
      <c r="F890" s="86"/>
      <c r="G890" s="60"/>
      <c r="H890" s="88"/>
      <c r="I890" s="103"/>
      <c r="J890" s="133"/>
      <c r="K890" s="105"/>
      <c r="N890" s="102"/>
      <c r="P890" s="102"/>
      <c r="R890" s="107"/>
      <c r="S890" s="108"/>
      <c r="U890" s="109"/>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row>
    <row r="891" spans="1:52" s="31" customFormat="1">
      <c r="A891" s="130"/>
      <c r="B891" s="111"/>
      <c r="C891" s="93" t="s">
        <v>783</v>
      </c>
      <c r="D891" s="79"/>
      <c r="E891" s="86"/>
      <c r="F891" s="86"/>
      <c r="G891" s="60"/>
      <c r="H891" s="88"/>
      <c r="I891" s="103"/>
      <c r="J891" s="133"/>
      <c r="K891" s="105"/>
      <c r="N891" s="102"/>
      <c r="P891" s="102"/>
      <c r="R891" s="107"/>
      <c r="S891" s="108"/>
      <c r="U891" s="109"/>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row>
    <row r="892" spans="1:52" s="31" customFormat="1">
      <c r="A892" s="83"/>
      <c r="B892" s="84"/>
      <c r="C892" s="94"/>
      <c r="D892" s="79"/>
      <c r="E892" s="86"/>
      <c r="F892" s="86"/>
      <c r="G892" s="60"/>
      <c r="H892" s="88"/>
      <c r="I892" s="103"/>
      <c r="J892" s="133"/>
      <c r="K892" s="105"/>
      <c r="N892" s="102"/>
      <c r="P892" s="102"/>
      <c r="R892" s="107"/>
      <c r="S892" s="108"/>
      <c r="U892" s="109"/>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row>
    <row r="893" spans="1:52" s="31" customFormat="1" ht="25">
      <c r="A893" s="83"/>
      <c r="B893" s="111"/>
      <c r="C893" s="112" t="s">
        <v>23</v>
      </c>
      <c r="D893" s="79"/>
      <c r="E893" s="86"/>
      <c r="F893" s="86"/>
      <c r="G893" s="60"/>
      <c r="H893" s="88"/>
      <c r="I893" s="103"/>
      <c r="J893" s="133"/>
      <c r="K893" s="105"/>
      <c r="N893" s="102"/>
      <c r="P893" s="102"/>
      <c r="R893" s="107"/>
      <c r="S893" s="108"/>
      <c r="U893" s="109"/>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row>
    <row r="894" spans="1:52" s="31" customFormat="1">
      <c r="A894" s="83"/>
      <c r="B894" s="111"/>
      <c r="C894" s="131"/>
      <c r="D894" s="79"/>
      <c r="E894" s="86"/>
      <c r="F894" s="86"/>
      <c r="G894" s="60"/>
      <c r="H894" s="88"/>
      <c r="I894" s="103"/>
      <c r="J894" s="135"/>
      <c r="K894" s="136"/>
      <c r="N894" s="102"/>
      <c r="P894" s="102"/>
      <c r="R894" s="107"/>
      <c r="S894" s="108"/>
      <c r="U894" s="109"/>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row>
    <row r="895" spans="1:52" s="31" customFormat="1">
      <c r="A895" s="83"/>
      <c r="B895" s="111"/>
      <c r="C895" s="131"/>
      <c r="D895" s="79"/>
      <c r="E895" s="86"/>
      <c r="F895" s="86"/>
      <c r="G895" s="60"/>
      <c r="H895" s="88"/>
      <c r="I895" s="103"/>
      <c r="J895" s="135"/>
      <c r="K895" s="136"/>
      <c r="N895" s="102"/>
      <c r="P895" s="102"/>
      <c r="R895" s="107"/>
      <c r="S895" s="108"/>
      <c r="U895" s="109"/>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row>
    <row r="896" spans="1:52" s="31" customFormat="1" ht="50">
      <c r="A896" s="83"/>
      <c r="B896" s="111"/>
      <c r="C896" s="112" t="s">
        <v>456</v>
      </c>
      <c r="D896" s="79"/>
      <c r="E896" s="86"/>
      <c r="F896" s="86"/>
      <c r="G896" s="60"/>
      <c r="H896" s="88"/>
      <c r="I896" s="103"/>
      <c r="J896" s="104"/>
      <c r="K896" s="105"/>
      <c r="N896" s="102"/>
      <c r="P896" s="102"/>
      <c r="R896" s="107"/>
      <c r="S896" s="108"/>
      <c r="U896" s="109"/>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row>
    <row r="897" spans="1:52" s="31" customFormat="1">
      <c r="A897" s="83"/>
      <c r="B897" s="111"/>
      <c r="C897" s="112"/>
      <c r="D897" s="79"/>
      <c r="E897" s="86"/>
      <c r="F897" s="86"/>
      <c r="G897" s="60"/>
      <c r="H897" s="88"/>
      <c r="I897" s="103"/>
      <c r="J897" s="104"/>
      <c r="K897" s="105"/>
      <c r="N897" s="102"/>
      <c r="P897" s="102"/>
      <c r="R897" s="107"/>
      <c r="S897" s="108"/>
      <c r="U897" s="109"/>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row>
    <row r="898" spans="1:52" s="31" customFormat="1">
      <c r="A898" s="83"/>
      <c r="B898" s="111"/>
      <c r="C898" s="112" t="s">
        <v>297</v>
      </c>
      <c r="D898" s="79"/>
      <c r="E898" s="86"/>
      <c r="F898" s="86"/>
      <c r="G898" s="60"/>
      <c r="H898" s="88"/>
      <c r="I898" s="103"/>
      <c r="J898" s="104"/>
      <c r="K898" s="105"/>
      <c r="N898" s="102"/>
      <c r="P898" s="102"/>
      <c r="R898" s="107"/>
      <c r="S898" s="108"/>
      <c r="U898" s="109"/>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row>
    <row r="899" spans="1:52" s="31" customFormat="1">
      <c r="A899" s="83"/>
      <c r="B899" s="111"/>
      <c r="C899" s="112"/>
      <c r="D899" s="79"/>
      <c r="E899" s="86"/>
      <c r="F899" s="86"/>
      <c r="G899" s="60"/>
      <c r="H899" s="88"/>
      <c r="I899" s="103"/>
      <c r="J899" s="104"/>
      <c r="K899" s="105"/>
      <c r="N899" s="102"/>
      <c r="P899" s="102"/>
      <c r="R899" s="107"/>
      <c r="S899" s="108"/>
      <c r="U899" s="109"/>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row>
    <row r="900" spans="1:52" s="31" customFormat="1" ht="25">
      <c r="A900" s="83"/>
      <c r="B900" s="111"/>
      <c r="C900" s="112" t="s">
        <v>298</v>
      </c>
      <c r="D900" s="79"/>
      <c r="E900" s="86"/>
      <c r="F900" s="86"/>
      <c r="G900" s="60"/>
      <c r="H900" s="88"/>
      <c r="I900" s="103"/>
      <c r="J900" s="104"/>
      <c r="K900" s="105"/>
      <c r="N900" s="102"/>
      <c r="P900" s="102"/>
      <c r="R900" s="107"/>
      <c r="S900" s="108"/>
      <c r="U900" s="109"/>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row>
    <row r="901" spans="1:52" s="31" customFormat="1">
      <c r="A901" s="83"/>
      <c r="B901" s="111"/>
      <c r="C901" s="112"/>
      <c r="D901" s="79"/>
      <c r="E901" s="86"/>
      <c r="F901" s="86"/>
      <c r="G901" s="60"/>
      <c r="H901" s="88"/>
      <c r="I901" s="103"/>
      <c r="J901" s="104"/>
      <c r="K901" s="105"/>
      <c r="N901" s="102"/>
      <c r="P901" s="102"/>
      <c r="R901" s="107"/>
      <c r="S901" s="108"/>
      <c r="U901" s="109"/>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row>
    <row r="902" spans="1:52" s="31" customFormat="1" ht="37.5">
      <c r="A902" s="83"/>
      <c r="B902" s="111"/>
      <c r="C902" s="112" t="s">
        <v>299</v>
      </c>
      <c r="D902" s="79"/>
      <c r="E902" s="86"/>
      <c r="F902" s="86"/>
      <c r="G902" s="60"/>
      <c r="H902" s="88"/>
      <c r="I902" s="103"/>
      <c r="J902" s="104"/>
      <c r="K902" s="105"/>
      <c r="N902" s="102"/>
      <c r="P902" s="102"/>
      <c r="R902" s="107"/>
      <c r="S902" s="108"/>
      <c r="U902" s="109"/>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row>
    <row r="903" spans="1:52" s="31" customFormat="1">
      <c r="A903" s="83"/>
      <c r="B903" s="84"/>
      <c r="C903" s="89"/>
      <c r="D903" s="79"/>
      <c r="E903" s="86"/>
      <c r="F903" s="86"/>
      <c r="G903" s="60"/>
      <c r="H903" s="88"/>
      <c r="I903" s="103"/>
      <c r="J903" s="104"/>
      <c r="K903" s="105"/>
      <c r="N903" s="102"/>
      <c r="P903" s="102"/>
      <c r="R903" s="107"/>
      <c r="S903" s="108"/>
      <c r="U903" s="109"/>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row>
    <row r="904" spans="1:52" s="31" customFormat="1" ht="62.5">
      <c r="A904" s="83"/>
      <c r="B904" s="84"/>
      <c r="C904" s="89" t="s">
        <v>300</v>
      </c>
      <c r="D904" s="79"/>
      <c r="E904" s="86"/>
      <c r="F904" s="86"/>
      <c r="G904" s="60"/>
      <c r="H904" s="88"/>
      <c r="I904" s="103"/>
      <c r="J904" s="104"/>
      <c r="K904" s="105"/>
      <c r="N904" s="102"/>
      <c r="P904" s="102"/>
      <c r="R904" s="107"/>
      <c r="S904" s="108"/>
      <c r="U904" s="109"/>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row>
    <row r="905" spans="1:52" s="31" customFormat="1">
      <c r="A905" s="83"/>
      <c r="B905" s="84"/>
      <c r="C905" s="89"/>
      <c r="D905" s="79"/>
      <c r="E905" s="86"/>
      <c r="F905" s="86"/>
      <c r="G905" s="60"/>
      <c r="H905" s="88"/>
      <c r="I905" s="103"/>
      <c r="J905" s="104"/>
      <c r="K905" s="105"/>
      <c r="N905" s="102"/>
      <c r="P905" s="102"/>
      <c r="R905" s="107"/>
      <c r="S905" s="108"/>
      <c r="U905" s="109"/>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row>
    <row r="906" spans="1:52" s="31" customFormat="1">
      <c r="A906" s="83"/>
      <c r="B906" s="84"/>
      <c r="C906" s="96" t="s">
        <v>413</v>
      </c>
      <c r="D906" s="79"/>
      <c r="E906" s="86"/>
      <c r="F906" s="86"/>
      <c r="G906" s="60"/>
      <c r="H906" s="88"/>
      <c r="I906" s="103"/>
      <c r="J906" s="104"/>
      <c r="K906" s="105"/>
      <c r="N906" s="102"/>
      <c r="P906" s="102"/>
      <c r="R906" s="107"/>
      <c r="S906" s="108"/>
      <c r="U906" s="109"/>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row>
    <row r="907" spans="1:52" s="31" customFormat="1">
      <c r="A907" s="83"/>
      <c r="B907" s="84"/>
      <c r="C907" s="89"/>
      <c r="D907" s="79"/>
      <c r="E907" s="86"/>
      <c r="F907" s="86"/>
      <c r="G907" s="60"/>
      <c r="H907" s="88"/>
      <c r="I907" s="103"/>
      <c r="J907" s="104"/>
      <c r="K907" s="105"/>
      <c r="N907" s="102"/>
      <c r="P907" s="102"/>
      <c r="R907" s="107"/>
      <c r="S907" s="108"/>
      <c r="U907" s="109"/>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row>
    <row r="908" spans="1:52" s="31" customFormat="1">
      <c r="A908" s="83" t="s">
        <v>784</v>
      </c>
      <c r="B908" s="84" t="s">
        <v>415</v>
      </c>
      <c r="C908" s="89" t="s">
        <v>416</v>
      </c>
      <c r="D908" s="79" t="s">
        <v>417</v>
      </c>
      <c r="E908" s="86">
        <v>1</v>
      </c>
      <c r="F908" s="117">
        <v>97.465549999999993</v>
      </c>
      <c r="G908" s="98">
        <f>$E908*F908</f>
        <v>97.465549999999993</v>
      </c>
      <c r="H908" s="88"/>
      <c r="I908" s="103">
        <f>F908*H908</f>
        <v>0</v>
      </c>
      <c r="J908" s="104"/>
      <c r="K908" s="105"/>
      <c r="N908" s="102"/>
      <c r="P908" s="102"/>
      <c r="R908" s="107"/>
      <c r="S908" s="108"/>
      <c r="U908" s="109"/>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row>
    <row r="909" spans="1:52" s="31" customFormat="1">
      <c r="A909" s="83"/>
      <c r="B909" s="84"/>
      <c r="C909" s="89"/>
      <c r="D909" s="79"/>
      <c r="E909" s="86"/>
      <c r="F909" s="117"/>
      <c r="G909" s="60"/>
      <c r="H909" s="88"/>
      <c r="I909" s="103"/>
      <c r="J909" s="104"/>
      <c r="K909" s="105"/>
      <c r="N909" s="102"/>
      <c r="P909" s="102"/>
      <c r="R909" s="107"/>
      <c r="S909" s="108"/>
      <c r="U909" s="109"/>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row>
    <row r="910" spans="1:52" s="31" customFormat="1">
      <c r="A910" s="130" t="s">
        <v>785</v>
      </c>
      <c r="B910" s="111" t="s">
        <v>415</v>
      </c>
      <c r="C910" s="89" t="s">
        <v>419</v>
      </c>
      <c r="D910" s="79" t="s">
        <v>417</v>
      </c>
      <c r="E910" s="86">
        <v>1</v>
      </c>
      <c r="F910" s="117">
        <v>71.002399999999994</v>
      </c>
      <c r="G910" s="98">
        <f>$E910*F910</f>
        <v>71.002399999999994</v>
      </c>
      <c r="H910" s="88"/>
      <c r="I910" s="103">
        <f>$F910*H910</f>
        <v>0</v>
      </c>
      <c r="J910" s="104"/>
      <c r="K910" s="105"/>
      <c r="N910" s="102"/>
      <c r="P910" s="102"/>
      <c r="R910" s="107"/>
      <c r="S910" s="108"/>
      <c r="U910" s="109"/>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row>
    <row r="911" spans="1:52" s="31" customFormat="1">
      <c r="B911" s="32"/>
      <c r="C911" s="89"/>
      <c r="D911" s="79"/>
      <c r="E911" s="86"/>
      <c r="F911" s="117"/>
      <c r="G911" s="60"/>
      <c r="H911" s="88"/>
      <c r="I911" s="103"/>
      <c r="J911" s="104"/>
      <c r="K911" s="105"/>
      <c r="N911" s="102"/>
      <c r="P911" s="102"/>
      <c r="R911" s="107"/>
      <c r="S911" s="108"/>
      <c r="U911" s="109"/>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row>
    <row r="912" spans="1:52" s="31" customFormat="1">
      <c r="B912" s="32"/>
      <c r="C912" s="89" t="s">
        <v>421</v>
      </c>
      <c r="D912" s="79" t="s">
        <v>417</v>
      </c>
      <c r="E912" s="86">
        <v>1</v>
      </c>
      <c r="F912" s="117">
        <v>33.276949999999999</v>
      </c>
      <c r="G912" s="98">
        <f>$E912*F912</f>
        <v>33.276949999999999</v>
      </c>
      <c r="H912" s="88"/>
      <c r="I912" s="103">
        <f>$F912*H912</f>
        <v>0</v>
      </c>
      <c r="J912" s="104"/>
      <c r="K912" s="105"/>
      <c r="N912" s="102"/>
      <c r="P912" s="102"/>
      <c r="R912" s="107"/>
      <c r="S912" s="108"/>
      <c r="U912" s="109"/>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row>
    <row r="913" spans="1:52" s="31" customFormat="1">
      <c r="B913" s="32"/>
      <c r="C913" s="89"/>
      <c r="D913" s="79"/>
      <c r="E913" s="86"/>
      <c r="F913" s="86"/>
      <c r="G913" s="60"/>
      <c r="H913" s="88"/>
      <c r="I913" s="103">
        <f>$F913*H913</f>
        <v>0</v>
      </c>
      <c r="J913" s="104"/>
      <c r="K913" s="105"/>
      <c r="N913" s="102"/>
      <c r="P913" s="102"/>
      <c r="R913" s="107"/>
      <c r="S913" s="108"/>
      <c r="U913" s="109"/>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row>
    <row r="914" spans="1:52">
      <c r="A914" s="31"/>
      <c r="B914" s="32"/>
      <c r="C914" s="96" t="s">
        <v>422</v>
      </c>
      <c r="D914" s="79"/>
      <c r="E914" s="86"/>
      <c r="F914" s="86"/>
      <c r="G914" s="60"/>
      <c r="H914" s="88"/>
      <c r="I914" s="103"/>
      <c r="J914" s="106"/>
      <c r="K914" s="105"/>
      <c r="L914" s="31"/>
      <c r="M914" s="31"/>
      <c r="N914" s="102"/>
      <c r="O914" s="31"/>
      <c r="P914" s="102"/>
      <c r="Q914" s="31"/>
      <c r="R914" s="107"/>
      <c r="S914" s="108"/>
      <c r="T914" s="31"/>
      <c r="U914" s="109"/>
    </row>
    <row r="915" spans="1:52">
      <c r="A915" s="31"/>
      <c r="B915" s="32"/>
      <c r="C915" s="95"/>
      <c r="D915" s="79"/>
      <c r="E915" s="86"/>
      <c r="F915" s="86"/>
      <c r="G915" s="60"/>
      <c r="H915" s="88"/>
      <c r="I915" s="103"/>
      <c r="J915" s="104"/>
      <c r="K915" s="105"/>
      <c r="L915" s="31"/>
      <c r="M915" s="31"/>
      <c r="N915" s="102"/>
      <c r="O915" s="31"/>
      <c r="P915" s="102"/>
      <c r="Q915" s="31"/>
      <c r="R915" s="107"/>
      <c r="S915" s="108"/>
      <c r="T915" s="31"/>
      <c r="U915" s="109"/>
    </row>
    <row r="916" spans="1:52" s="61" customFormat="1">
      <c r="A916" s="31"/>
      <c r="B916" s="32"/>
      <c r="C916" s="89" t="s">
        <v>786</v>
      </c>
      <c r="D916" s="79" t="s">
        <v>43</v>
      </c>
      <c r="E916" s="86">
        <v>1</v>
      </c>
      <c r="F916" s="97">
        <v>500000</v>
      </c>
      <c r="G916" s="98">
        <f>$E916*F916</f>
        <v>500000</v>
      </c>
      <c r="H916" s="88"/>
      <c r="I916" s="103">
        <f>H916</f>
        <v>0</v>
      </c>
      <c r="J916" s="106"/>
      <c r="K916" s="105"/>
      <c r="L916" s="31"/>
      <c r="M916" s="31"/>
      <c r="N916" s="102"/>
      <c r="O916" s="31"/>
      <c r="P916" s="102"/>
      <c r="Q916" s="31"/>
      <c r="R916" s="107"/>
      <c r="S916" s="108"/>
      <c r="T916" s="31"/>
      <c r="U916" s="223"/>
    </row>
    <row r="917" spans="1:52" s="61" customFormat="1" ht="17.25" customHeight="1">
      <c r="A917" s="31"/>
      <c r="B917" s="32"/>
      <c r="C917" s="95"/>
      <c r="D917" s="79"/>
      <c r="E917" s="86"/>
      <c r="F917" s="86"/>
      <c r="G917" s="60"/>
      <c r="H917" s="88"/>
      <c r="I917" s="103"/>
      <c r="J917" s="104"/>
      <c r="K917" s="105"/>
      <c r="L917" s="31"/>
      <c r="M917" s="31"/>
      <c r="N917" s="102"/>
      <c r="O917" s="31"/>
      <c r="P917" s="102"/>
      <c r="Q917" s="31"/>
      <c r="R917" s="107"/>
      <c r="S917" s="108"/>
      <c r="T917" s="31"/>
      <c r="U917" s="232"/>
    </row>
    <row r="918" spans="1:52" s="61" customFormat="1" ht="17.25" customHeight="1">
      <c r="A918" s="31"/>
      <c r="B918" s="32"/>
      <c r="C918" s="89" t="s">
        <v>427</v>
      </c>
      <c r="D918" s="79" t="s">
        <v>428</v>
      </c>
      <c r="E918" s="113">
        <v>0</v>
      </c>
      <c r="F918" s="114">
        <v>0.12</v>
      </c>
      <c r="G918" s="98">
        <f>F918*G916</f>
        <v>60000</v>
      </c>
      <c r="H918" s="115"/>
      <c r="I918" s="103">
        <f>$F918*H918</f>
        <v>0</v>
      </c>
      <c r="J918" s="46"/>
      <c r="K918" s="47"/>
      <c r="L918" s="31"/>
      <c r="M918" s="31"/>
      <c r="N918" s="102"/>
      <c r="O918" s="31"/>
      <c r="P918" s="102"/>
      <c r="Q918" s="31"/>
      <c r="R918" s="107"/>
      <c r="S918" s="108"/>
      <c r="T918" s="31"/>
      <c r="U918" s="232"/>
    </row>
    <row r="919" spans="1:52" s="61" customFormat="1" ht="17.25" customHeight="1">
      <c r="A919" s="31"/>
      <c r="B919" s="32"/>
      <c r="C919" s="89"/>
      <c r="D919" s="79"/>
      <c r="E919" s="113"/>
      <c r="F919" s="114"/>
      <c r="G919" s="116"/>
      <c r="H919" s="115"/>
      <c r="I919" s="103"/>
      <c r="J919" s="274"/>
      <c r="K919" s="47"/>
      <c r="L919" s="31"/>
      <c r="M919" s="31"/>
      <c r="N919" s="102"/>
      <c r="O919" s="31"/>
      <c r="P919" s="102"/>
      <c r="Q919" s="31"/>
      <c r="R919" s="107"/>
      <c r="S919" s="108"/>
      <c r="T919" s="31"/>
      <c r="U919" s="232"/>
    </row>
    <row r="920" spans="1:52" s="61" customFormat="1" ht="16.75" customHeight="1">
      <c r="A920" s="269"/>
      <c r="B920" s="273"/>
      <c r="C920" s="296"/>
      <c r="D920" s="152"/>
      <c r="E920" s="228"/>
      <c r="F920" s="297"/>
      <c r="G920" s="154"/>
      <c r="H920" s="298"/>
      <c r="I920" s="158"/>
      <c r="J920" s="282"/>
      <c r="K920" s="276"/>
      <c r="L920" s="155"/>
      <c r="M920" s="153"/>
      <c r="N920" s="221"/>
      <c r="O920" s="153"/>
      <c r="P920" s="221"/>
      <c r="Q920" s="281"/>
      <c r="S920" s="153"/>
      <c r="T920" s="283"/>
      <c r="U920" s="232"/>
    </row>
    <row r="921" spans="1:52" ht="34.5" customHeight="1">
      <c r="A921" s="269"/>
      <c r="B921" s="273" t="s">
        <v>424</v>
      </c>
      <c r="C921" s="215" t="s">
        <v>306</v>
      </c>
      <c r="D921" s="281"/>
      <c r="E921" s="267"/>
      <c r="F921" s="305">
        <v>0.12</v>
      </c>
      <c r="G921" s="268"/>
      <c r="H921" s="303"/>
      <c r="I921" s="275">
        <v>0</v>
      </c>
      <c r="J921" s="279"/>
      <c r="K921" s="280"/>
      <c r="L921" s="309"/>
      <c r="M921" s="310"/>
      <c r="N921" s="311"/>
      <c r="O921" s="312"/>
      <c r="P921" s="288"/>
      <c r="Q921" s="292"/>
      <c r="R921" s="293"/>
      <c r="S921" s="32"/>
      <c r="T921" s="300"/>
      <c r="U921" s="317"/>
    </row>
    <row r="922" spans="1:52" ht="17.25" customHeight="1">
      <c r="A922" s="306"/>
      <c r="B922" s="273" t="s">
        <v>424</v>
      </c>
      <c r="C922" s="125" t="s">
        <v>787</v>
      </c>
      <c r="D922" s="124"/>
      <c r="E922" s="124"/>
      <c r="F922" s="212"/>
      <c r="G922" s="307">
        <f>SUM(G890:G919)</f>
        <v>560201.74490000005</v>
      </c>
      <c r="H922" s="439"/>
      <c r="I922" s="438">
        <f>SUM(I920:I921)</f>
        <v>0</v>
      </c>
      <c r="J922" s="313"/>
      <c r="K922" s="276"/>
      <c r="L922" s="314"/>
      <c r="M922" s="32"/>
      <c r="N922" s="102"/>
      <c r="O922" s="32"/>
      <c r="P922" s="102"/>
      <c r="Q922" s="32"/>
      <c r="R922" s="107"/>
      <c r="S922" s="318"/>
      <c r="T922" s="31"/>
      <c r="U922" s="317"/>
    </row>
    <row r="923" spans="1:52" s="31" customFormat="1">
      <c r="A923" s="286"/>
      <c r="B923" s="273" t="s">
        <v>424</v>
      </c>
      <c r="C923" s="95"/>
      <c r="D923" s="79"/>
      <c r="E923" s="86"/>
      <c r="F923" s="86"/>
      <c r="G923" s="60"/>
      <c r="H923" s="303"/>
      <c r="I923" s="103"/>
      <c r="J923" s="313"/>
      <c r="K923" s="276"/>
      <c r="L923" s="309"/>
      <c r="M923" s="310"/>
      <c r="N923" s="315"/>
      <c r="O923" s="316"/>
      <c r="P923" s="277"/>
      <c r="Q923" s="266"/>
      <c r="R923" s="291"/>
      <c r="S923" s="294"/>
      <c r="T923" s="1"/>
      <c r="U923" s="317"/>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row>
    <row r="924" spans="1:52" s="31" customFormat="1">
      <c r="A924" s="286"/>
      <c r="B924" s="273" t="s">
        <v>424</v>
      </c>
      <c r="C924" s="90" t="s">
        <v>788</v>
      </c>
      <c r="D924" s="79"/>
      <c r="E924" s="86"/>
      <c r="F924" s="86"/>
      <c r="G924" s="60"/>
      <c r="H924" s="303"/>
      <c r="I924" s="103"/>
      <c r="J924" s="313"/>
      <c r="K924" s="276"/>
      <c r="L924" s="309"/>
      <c r="M924" s="310"/>
      <c r="N924" s="315"/>
      <c r="O924" s="316"/>
      <c r="P924" s="277"/>
      <c r="Q924" s="266"/>
      <c r="R924" s="291"/>
      <c r="S924" s="294"/>
      <c r="T924" s="1"/>
      <c r="U924" s="317"/>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row>
    <row r="925" spans="1:52" s="31" customFormat="1">
      <c r="A925" s="286"/>
      <c r="B925" s="273" t="s">
        <v>424</v>
      </c>
      <c r="C925" s="93" t="s">
        <v>789</v>
      </c>
      <c r="D925" s="79"/>
      <c r="E925" s="86"/>
      <c r="F925" s="86"/>
      <c r="G925" s="60"/>
      <c r="H925" s="285"/>
      <c r="I925" s="103"/>
      <c r="J925" s="313"/>
      <c r="K925" s="276"/>
      <c r="L925" s="309"/>
      <c r="M925" s="310"/>
      <c r="N925" s="315"/>
      <c r="O925" s="316"/>
      <c r="P925" s="277"/>
      <c r="Q925" s="266"/>
      <c r="R925" s="291"/>
      <c r="S925" s="294"/>
      <c r="T925" s="1"/>
      <c r="U925" s="317"/>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row>
    <row r="926" spans="1:52" s="31" customFormat="1">
      <c r="A926" s="286"/>
      <c r="B926" s="273" t="s">
        <v>424</v>
      </c>
      <c r="C926" s="94"/>
      <c r="D926" s="79"/>
      <c r="E926" s="86"/>
      <c r="F926" s="86"/>
      <c r="G926" s="60"/>
      <c r="H926" s="303"/>
      <c r="I926" s="103"/>
      <c r="J926" s="313"/>
      <c r="K926" s="276"/>
      <c r="L926" s="309"/>
      <c r="M926" s="310"/>
      <c r="N926" s="315"/>
      <c r="O926" s="316"/>
      <c r="P926" s="277"/>
      <c r="Q926" s="266"/>
      <c r="R926" s="291"/>
      <c r="S926" s="294"/>
      <c r="T926" s="1"/>
      <c r="U926" s="109"/>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row>
    <row r="927" spans="1:52" s="31" customFormat="1" ht="25">
      <c r="A927" s="286"/>
      <c r="B927" s="273" t="s">
        <v>424</v>
      </c>
      <c r="C927" s="89" t="s">
        <v>23</v>
      </c>
      <c r="D927" s="79"/>
      <c r="E927" s="86"/>
      <c r="F927" s="86"/>
      <c r="G927" s="60"/>
      <c r="H927" s="303"/>
      <c r="I927" s="103"/>
      <c r="J927" s="133"/>
      <c r="K927" s="105"/>
      <c r="L927" s="309"/>
      <c r="M927" s="310"/>
      <c r="N927" s="315"/>
      <c r="O927" s="316"/>
      <c r="P927" s="277"/>
      <c r="Q927" s="266"/>
      <c r="R927" s="291"/>
      <c r="S927" s="294"/>
      <c r="T927" s="1"/>
      <c r="U927" s="109"/>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row>
    <row r="928" spans="1:52" s="31" customFormat="1">
      <c r="A928" s="286"/>
      <c r="B928" s="273" t="s">
        <v>424</v>
      </c>
      <c r="C928" s="95"/>
      <c r="D928" s="79"/>
      <c r="E928" s="86"/>
      <c r="F928" s="86"/>
      <c r="G928" s="60"/>
      <c r="H928" s="303"/>
      <c r="I928" s="103"/>
      <c r="J928" s="135"/>
      <c r="K928" s="136"/>
      <c r="L928" s="309"/>
      <c r="M928" s="310"/>
      <c r="N928" s="315"/>
      <c r="O928" s="316"/>
      <c r="P928" s="277"/>
      <c r="Q928" s="266"/>
      <c r="R928" s="291"/>
      <c r="S928" s="294"/>
      <c r="T928" s="1"/>
      <c r="U928" s="109"/>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row>
    <row r="929" spans="1:52" s="31" customFormat="1">
      <c r="A929" s="286"/>
      <c r="B929" s="273" t="s">
        <v>424</v>
      </c>
      <c r="C929" s="131"/>
      <c r="D929" s="79"/>
      <c r="E929" s="86"/>
      <c r="F929" s="86"/>
      <c r="G929" s="60"/>
      <c r="H929" s="308"/>
      <c r="I929" s="103"/>
      <c r="J929" s="104"/>
      <c r="K929" s="105"/>
      <c r="L929" s="309"/>
      <c r="M929" s="310"/>
      <c r="N929" s="315"/>
      <c r="O929" s="316"/>
      <c r="P929" s="277"/>
      <c r="Q929" s="266"/>
      <c r="R929" s="291"/>
      <c r="S929" s="294"/>
      <c r="T929" s="1"/>
      <c r="U929" s="109"/>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row>
    <row r="930" spans="1:52" s="31" customFormat="1" ht="50">
      <c r="A930" s="198"/>
      <c r="B930" s="273" t="s">
        <v>424</v>
      </c>
      <c r="C930" s="112" t="s">
        <v>456</v>
      </c>
      <c r="D930" s="79"/>
      <c r="E930" s="86"/>
      <c r="F930" s="86"/>
      <c r="G930" s="86"/>
      <c r="H930" s="437"/>
      <c r="I930" s="103"/>
      <c r="J930" s="104"/>
      <c r="K930" s="105"/>
      <c r="M930" s="32"/>
      <c r="N930" s="102"/>
      <c r="O930" s="32"/>
      <c r="P930" s="102"/>
      <c r="Q930" s="32"/>
      <c r="R930" s="107"/>
      <c r="S930" s="318"/>
      <c r="U930" s="109"/>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row>
    <row r="931" spans="1:52" s="31" customFormat="1">
      <c r="A931" s="1"/>
      <c r="B931" s="273" t="s">
        <v>424</v>
      </c>
      <c r="C931" s="112"/>
      <c r="D931" s="79"/>
      <c r="E931" s="86"/>
      <c r="F931" s="86"/>
      <c r="G931" s="86"/>
      <c r="H931" s="210"/>
      <c r="I931" s="103"/>
      <c r="J931" s="104"/>
      <c r="K931" s="105"/>
      <c r="M931" s="32"/>
      <c r="N931" s="102"/>
      <c r="O931" s="32"/>
      <c r="P931" s="102"/>
      <c r="Q931" s="32"/>
      <c r="R931" s="107"/>
      <c r="S931" s="318"/>
      <c r="U931" s="109"/>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row>
    <row r="932" spans="1:52" s="31" customFormat="1">
      <c r="A932" s="198"/>
      <c r="B932" s="273" t="s">
        <v>424</v>
      </c>
      <c r="C932" s="112" t="s">
        <v>297</v>
      </c>
      <c r="D932" s="79"/>
      <c r="E932" s="86"/>
      <c r="F932" s="86"/>
      <c r="G932" s="86"/>
      <c r="H932" s="150"/>
      <c r="I932" s="103"/>
      <c r="J932" s="104"/>
      <c r="K932" s="105"/>
      <c r="M932" s="32"/>
      <c r="N932" s="102"/>
      <c r="O932" s="32"/>
      <c r="P932" s="102"/>
      <c r="Q932" s="32"/>
      <c r="R932" s="107"/>
      <c r="S932" s="318"/>
      <c r="U932" s="109"/>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row>
    <row r="933" spans="1:52" s="31" customFormat="1">
      <c r="A933" s="265"/>
      <c r="B933" s="273" t="s">
        <v>424</v>
      </c>
      <c r="C933" s="112"/>
      <c r="D933" s="79"/>
      <c r="E933" s="86"/>
      <c r="F933" s="86"/>
      <c r="G933" s="86"/>
      <c r="H933" s="436"/>
      <c r="I933" s="103"/>
      <c r="J933" s="104"/>
      <c r="K933" s="105"/>
      <c r="M933" s="32"/>
      <c r="N933" s="102"/>
      <c r="O933" s="32"/>
      <c r="P933" s="102"/>
      <c r="Q933" s="32"/>
      <c r="R933" s="107"/>
      <c r="S933" s="318"/>
      <c r="U933" s="109"/>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row>
    <row r="934" spans="1:52" s="31" customFormat="1" ht="25">
      <c r="A934" s="265"/>
      <c r="B934" s="273" t="s">
        <v>424</v>
      </c>
      <c r="C934" s="112" t="s">
        <v>298</v>
      </c>
      <c r="D934" s="79"/>
      <c r="E934" s="86"/>
      <c r="F934" s="86"/>
      <c r="G934" s="60"/>
      <c r="H934" s="88"/>
      <c r="I934" s="103"/>
      <c r="J934" s="104"/>
      <c r="K934" s="105"/>
      <c r="M934" s="32"/>
      <c r="N934" s="102"/>
      <c r="O934" s="32"/>
      <c r="P934" s="102"/>
      <c r="Q934" s="32"/>
      <c r="R934" s="107"/>
      <c r="S934" s="318"/>
      <c r="U934" s="109"/>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row>
    <row r="935" spans="1:52" s="31" customFormat="1">
      <c r="A935" s="197"/>
      <c r="B935" s="273" t="s">
        <v>424</v>
      </c>
      <c r="C935" s="89"/>
      <c r="D935" s="79"/>
      <c r="E935" s="86"/>
      <c r="F935" s="86"/>
      <c r="G935" s="60"/>
      <c r="H935" s="88"/>
      <c r="I935" s="103"/>
      <c r="J935" s="104"/>
      <c r="K935" s="105"/>
      <c r="M935" s="32"/>
      <c r="N935" s="102"/>
      <c r="O935" s="32"/>
      <c r="P935" s="102"/>
      <c r="Q935" s="32"/>
      <c r="R935" s="107"/>
      <c r="S935" s="318"/>
      <c r="U935" s="109"/>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row>
    <row r="936" spans="1:52" s="31" customFormat="1" ht="37.5">
      <c r="A936" s="197"/>
      <c r="B936" s="273" t="s">
        <v>424</v>
      </c>
      <c r="C936" s="89" t="s">
        <v>299</v>
      </c>
      <c r="D936" s="79"/>
      <c r="E936" s="86"/>
      <c r="F936" s="86"/>
      <c r="G936" s="60"/>
      <c r="H936" s="88"/>
      <c r="I936" s="103"/>
      <c r="J936" s="104"/>
      <c r="K936" s="105"/>
      <c r="M936" s="32"/>
      <c r="N936" s="102"/>
      <c r="O936" s="32"/>
      <c r="P936" s="102"/>
      <c r="Q936" s="32"/>
      <c r="R936" s="107"/>
      <c r="S936" s="318"/>
      <c r="U936" s="109"/>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row>
    <row r="937" spans="1:52" s="31" customFormat="1">
      <c r="A937" s="197"/>
      <c r="B937" s="273" t="s">
        <v>424</v>
      </c>
      <c r="C937" s="89"/>
      <c r="D937" s="79"/>
      <c r="E937" s="86"/>
      <c r="F937" s="86"/>
      <c r="G937" s="60"/>
      <c r="H937" s="88"/>
      <c r="I937" s="103"/>
      <c r="J937" s="104"/>
      <c r="K937" s="105"/>
      <c r="M937" s="32"/>
      <c r="N937" s="102"/>
      <c r="O937" s="32"/>
      <c r="P937" s="102"/>
      <c r="Q937" s="32"/>
      <c r="R937" s="107"/>
      <c r="S937" s="318"/>
      <c r="U937" s="109"/>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row>
    <row r="938" spans="1:52" s="31" customFormat="1" ht="62.5">
      <c r="A938" s="197"/>
      <c r="B938" s="273" t="s">
        <v>424</v>
      </c>
      <c r="C938" s="89" t="s">
        <v>300</v>
      </c>
      <c r="D938" s="79"/>
      <c r="E938" s="86"/>
      <c r="F938" s="86"/>
      <c r="G938" s="60"/>
      <c r="H938" s="88"/>
      <c r="I938" s="103"/>
      <c r="J938" s="104"/>
      <c r="K938" s="105"/>
      <c r="M938" s="32"/>
      <c r="N938" s="102"/>
      <c r="O938" s="32"/>
      <c r="P938" s="102"/>
      <c r="Q938" s="32"/>
      <c r="R938" s="107"/>
      <c r="S938" s="318"/>
      <c r="U938" s="109"/>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row>
    <row r="939" spans="1:52" s="31" customFormat="1">
      <c r="A939" s="197"/>
      <c r="B939" s="273" t="s">
        <v>424</v>
      </c>
      <c r="C939" s="89"/>
      <c r="D939" s="79"/>
      <c r="E939" s="86"/>
      <c r="F939" s="86"/>
      <c r="G939" s="60"/>
      <c r="H939" s="88"/>
      <c r="I939" s="103"/>
      <c r="J939" s="104"/>
      <c r="K939" s="105"/>
      <c r="M939" s="32"/>
      <c r="N939" s="102"/>
      <c r="O939" s="32"/>
      <c r="P939" s="102"/>
      <c r="Q939" s="32"/>
      <c r="R939" s="107"/>
      <c r="S939" s="318"/>
      <c r="U939" s="109"/>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row>
    <row r="940" spans="1:52" s="31" customFormat="1">
      <c r="A940" s="197"/>
      <c r="B940" s="273" t="s">
        <v>424</v>
      </c>
      <c r="C940" s="96" t="s">
        <v>413</v>
      </c>
      <c r="D940" s="79"/>
      <c r="E940" s="86"/>
      <c r="F940" s="86"/>
      <c r="G940" s="60"/>
      <c r="H940" s="88"/>
      <c r="I940" s="103"/>
      <c r="J940" s="104"/>
      <c r="K940" s="105"/>
      <c r="M940" s="32"/>
      <c r="N940" s="102"/>
      <c r="O940" s="32"/>
      <c r="P940" s="102"/>
      <c r="Q940" s="32"/>
      <c r="R940" s="107"/>
      <c r="S940" s="318"/>
      <c r="U940" s="109"/>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row>
    <row r="941" spans="1:52" s="31" customFormat="1">
      <c r="A941" s="197"/>
      <c r="B941" s="273" t="s">
        <v>424</v>
      </c>
      <c r="C941" s="89"/>
      <c r="D941" s="79"/>
      <c r="E941" s="86"/>
      <c r="F941" s="86"/>
      <c r="G941" s="60"/>
      <c r="H941" s="88"/>
      <c r="I941" s="103"/>
      <c r="J941" s="104"/>
      <c r="K941" s="105"/>
      <c r="M941" s="32"/>
      <c r="N941" s="102"/>
      <c r="O941" s="32"/>
      <c r="P941" s="102"/>
      <c r="Q941" s="32"/>
      <c r="R941" s="107"/>
      <c r="S941" s="318"/>
      <c r="U941" s="109"/>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row>
    <row r="942" spans="1:52" s="31" customFormat="1">
      <c r="A942" s="265" t="s">
        <v>790</v>
      </c>
      <c r="B942" s="273" t="s">
        <v>424</v>
      </c>
      <c r="C942" s="89" t="s">
        <v>416</v>
      </c>
      <c r="D942" s="79" t="s">
        <v>417</v>
      </c>
      <c r="E942" s="86">
        <v>1</v>
      </c>
      <c r="F942" s="117">
        <v>97.465549999999993</v>
      </c>
      <c r="G942" s="98">
        <f>$E942*F942</f>
        <v>97.465549999999993</v>
      </c>
      <c r="H942" s="88"/>
      <c r="I942" s="103">
        <f>$F942*H952</f>
        <v>0</v>
      </c>
      <c r="J942" s="104"/>
      <c r="K942" s="105"/>
      <c r="M942" s="32"/>
      <c r="N942" s="102"/>
      <c r="O942" s="32"/>
      <c r="P942" s="102"/>
      <c r="Q942" s="32"/>
      <c r="R942" s="107"/>
      <c r="S942" s="318"/>
      <c r="U942" s="109"/>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row>
    <row r="943" spans="1:52" s="31" customFormat="1">
      <c r="A943" s="197"/>
      <c r="B943" s="273" t="s">
        <v>424</v>
      </c>
      <c r="C943" s="89"/>
      <c r="D943" s="79"/>
      <c r="E943" s="86"/>
      <c r="F943" s="117"/>
      <c r="G943" s="60"/>
      <c r="H943" s="88"/>
      <c r="I943" s="103"/>
      <c r="J943" s="104"/>
      <c r="K943" s="105"/>
      <c r="M943" s="32"/>
      <c r="N943" s="102"/>
      <c r="O943" s="32"/>
      <c r="P943" s="102"/>
      <c r="Q943" s="32"/>
      <c r="R943" s="107"/>
      <c r="S943" s="318"/>
      <c r="U943" s="109"/>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row>
    <row r="944" spans="1:52" s="31" customFormat="1" ht="12.75" customHeight="1">
      <c r="A944" s="197" t="s">
        <v>791</v>
      </c>
      <c r="B944" s="273" t="s">
        <v>424</v>
      </c>
      <c r="C944" s="89" t="s">
        <v>419</v>
      </c>
      <c r="D944" s="79" t="s">
        <v>417</v>
      </c>
      <c r="E944" s="86">
        <v>1</v>
      </c>
      <c r="F944" s="117">
        <v>71.002399999999994</v>
      </c>
      <c r="G944" s="98">
        <f>$E944*F944</f>
        <v>71.002399999999994</v>
      </c>
      <c r="H944" s="88"/>
      <c r="I944" s="103">
        <f>$F944*H954</f>
        <v>0</v>
      </c>
      <c r="J944" s="104"/>
      <c r="K944" s="105"/>
      <c r="M944" s="32"/>
      <c r="N944" s="102"/>
      <c r="O944" s="32"/>
      <c r="P944" s="102"/>
      <c r="Q944" s="32"/>
      <c r="R944" s="107"/>
      <c r="S944" s="318"/>
      <c r="U944" s="109"/>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row>
    <row r="945" spans="1:52" s="31" customFormat="1">
      <c r="A945" s="197"/>
      <c r="B945" s="273" t="s">
        <v>424</v>
      </c>
      <c r="C945" s="112"/>
      <c r="D945" s="79"/>
      <c r="E945" s="86"/>
      <c r="F945" s="117"/>
      <c r="G945" s="60"/>
      <c r="H945" s="88"/>
      <c r="I945" s="103"/>
      <c r="J945" s="104"/>
      <c r="K945" s="105"/>
      <c r="M945" s="32"/>
      <c r="N945" s="102"/>
      <c r="O945" s="32"/>
      <c r="P945" s="102"/>
      <c r="Q945" s="32"/>
      <c r="R945" s="107"/>
      <c r="S945" s="318"/>
      <c r="U945" s="109"/>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row>
    <row r="946" spans="1:52" s="31" customFormat="1">
      <c r="A946" s="265" t="s">
        <v>792</v>
      </c>
      <c r="B946" s="273" t="s">
        <v>424</v>
      </c>
      <c r="C946" s="112" t="s">
        <v>421</v>
      </c>
      <c r="D946" s="79" t="s">
        <v>417</v>
      </c>
      <c r="E946" s="86">
        <v>1</v>
      </c>
      <c r="F946" s="117">
        <v>33.276949999999999</v>
      </c>
      <c r="G946" s="98">
        <f>$E946*F946</f>
        <v>33.276949999999999</v>
      </c>
      <c r="H946" s="88"/>
      <c r="I946" s="103">
        <v>0</v>
      </c>
      <c r="J946" s="104"/>
      <c r="K946" s="105"/>
      <c r="M946" s="32"/>
      <c r="N946" s="102"/>
      <c r="O946" s="32"/>
      <c r="P946" s="102"/>
      <c r="Q946" s="32"/>
      <c r="R946" s="107"/>
      <c r="S946" s="318"/>
      <c r="U946" s="109"/>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row>
    <row r="947" spans="1:52">
      <c r="A947" s="265"/>
      <c r="B947" s="273" t="s">
        <v>424</v>
      </c>
      <c r="C947" s="112"/>
      <c r="D947" s="79"/>
      <c r="E947" s="86"/>
      <c r="F947" s="86"/>
      <c r="G947" s="60"/>
      <c r="H947" s="88"/>
      <c r="I947" s="103"/>
      <c r="J947" s="104"/>
      <c r="K947" s="105"/>
      <c r="L947" s="31"/>
      <c r="M947" s="32"/>
      <c r="N947" s="102"/>
      <c r="O947" s="32"/>
      <c r="P947" s="102"/>
      <c r="Q947" s="32"/>
      <c r="R947" s="107"/>
      <c r="S947" s="318"/>
      <c r="T947" s="31"/>
      <c r="U947" s="109"/>
    </row>
    <row r="948" spans="1:52" s="31" customFormat="1">
      <c r="A948" s="1"/>
      <c r="B948" s="273" t="s">
        <v>424</v>
      </c>
      <c r="C948" s="132" t="s">
        <v>422</v>
      </c>
      <c r="D948" s="79"/>
      <c r="E948" s="86"/>
      <c r="F948" s="86"/>
      <c r="G948" s="60"/>
      <c r="H948" s="88"/>
      <c r="I948" s="103"/>
      <c r="J948" s="106"/>
      <c r="K948" s="105"/>
      <c r="M948" s="32"/>
      <c r="N948" s="102"/>
      <c r="O948" s="32"/>
      <c r="P948" s="102"/>
      <c r="Q948" s="32"/>
      <c r="R948" s="107"/>
      <c r="S948" s="318"/>
      <c r="U948" s="109"/>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row>
    <row r="949" spans="1:52" s="31" customFormat="1">
      <c r="A949" s="265"/>
      <c r="B949" s="273" t="s">
        <v>424</v>
      </c>
      <c r="C949" s="131"/>
      <c r="D949" s="79"/>
      <c r="E949" s="86"/>
      <c r="F949" s="86"/>
      <c r="G949" s="60"/>
      <c r="H949" s="88"/>
      <c r="I949" s="103"/>
      <c r="J949" s="104"/>
      <c r="K949" s="105"/>
      <c r="M949" s="32"/>
      <c r="N949" s="102"/>
      <c r="O949" s="32"/>
      <c r="P949" s="102"/>
      <c r="Q949" s="32"/>
      <c r="R949" s="107"/>
      <c r="S949" s="318"/>
      <c r="U949" s="109"/>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row>
    <row r="950" spans="1:52" s="31" customFormat="1">
      <c r="A950" s="265" t="s">
        <v>793</v>
      </c>
      <c r="B950" s="273" t="s">
        <v>424</v>
      </c>
      <c r="C950" s="112" t="s">
        <v>476</v>
      </c>
      <c r="D950" s="79" t="s">
        <v>43</v>
      </c>
      <c r="E950" s="86">
        <v>1</v>
      </c>
      <c r="F950" s="97">
        <v>50000</v>
      </c>
      <c r="G950" s="98">
        <f>$E950*F950</f>
        <v>50000</v>
      </c>
      <c r="H950" s="88"/>
      <c r="I950" s="103">
        <v>0</v>
      </c>
      <c r="J950" s="106"/>
      <c r="K950" s="105"/>
      <c r="M950" s="32"/>
      <c r="N950" s="102"/>
      <c r="O950" s="32"/>
      <c r="P950" s="102"/>
      <c r="Q950" s="32"/>
      <c r="R950" s="107"/>
      <c r="S950" s="318"/>
      <c r="U950" s="159"/>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row>
    <row r="951" spans="1:52" s="31" customFormat="1">
      <c r="A951" s="265"/>
      <c r="B951" s="273" t="s">
        <v>424</v>
      </c>
      <c r="C951" s="131"/>
      <c r="D951" s="79"/>
      <c r="E951" s="86"/>
      <c r="F951" s="86"/>
      <c r="G951" s="60"/>
      <c r="H951" s="88"/>
      <c r="I951" s="103"/>
      <c r="J951" s="46"/>
      <c r="K951" s="47"/>
      <c r="M951" s="32"/>
      <c r="N951" s="102"/>
      <c r="O951" s="32"/>
      <c r="P951" s="102"/>
      <c r="Q951" s="32"/>
      <c r="R951" s="107"/>
      <c r="S951" s="318"/>
      <c r="U951" s="109"/>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row>
    <row r="952" spans="1:52" s="58" customFormat="1">
      <c r="A952" s="265" t="s">
        <v>794</v>
      </c>
      <c r="B952" s="273" t="s">
        <v>424</v>
      </c>
      <c r="C952" s="112" t="s">
        <v>427</v>
      </c>
      <c r="D952" s="79" t="s">
        <v>428</v>
      </c>
      <c r="E952" s="113">
        <v>0</v>
      </c>
      <c r="F952" s="114">
        <v>0.12</v>
      </c>
      <c r="G952" s="98">
        <f>F952*G950</f>
        <v>6000</v>
      </c>
      <c r="H952" s="88"/>
      <c r="I952" s="103">
        <v>0</v>
      </c>
      <c r="J952" s="106"/>
      <c r="K952" s="105"/>
      <c r="L952" s="31"/>
      <c r="M952" s="32"/>
      <c r="N952" s="102"/>
      <c r="O952" s="32"/>
      <c r="P952" s="102"/>
      <c r="Q952" s="32"/>
      <c r="R952" s="107"/>
      <c r="S952" s="318"/>
      <c r="T952" s="31"/>
      <c r="U952" s="109"/>
      <c r="AA952" s="194"/>
      <c r="AB952" s="194"/>
      <c r="AC952" s="194"/>
      <c r="AD952" s="194"/>
      <c r="AE952" s="194"/>
      <c r="AF952" s="194"/>
      <c r="AG952" s="194"/>
      <c r="AH952" s="194"/>
      <c r="AI952" s="194"/>
      <c r="AJ952" s="194"/>
      <c r="AK952" s="194"/>
      <c r="AL952" s="194"/>
      <c r="AM952" s="194"/>
      <c r="AN952" s="194"/>
      <c r="AO952" s="194"/>
      <c r="AP952" s="194"/>
      <c r="AQ952" s="194"/>
      <c r="AR952" s="194"/>
      <c r="AS952" s="194"/>
      <c r="AT952" s="194"/>
      <c r="AU952" s="194"/>
      <c r="AV952" s="194"/>
      <c r="AW952" s="194"/>
      <c r="AX952" s="194"/>
      <c r="AY952" s="194"/>
      <c r="AZ952" s="194"/>
    </row>
    <row r="953" spans="1:52" s="58" customFormat="1">
      <c r="A953" s="1"/>
      <c r="B953" s="273" t="s">
        <v>424</v>
      </c>
      <c r="C953" s="112"/>
      <c r="D953" s="79"/>
      <c r="E953" s="113"/>
      <c r="F953" s="114"/>
      <c r="G953" s="116"/>
      <c r="H953" s="88"/>
      <c r="I953" s="103"/>
      <c r="J953" s="104"/>
      <c r="K953" s="105"/>
      <c r="L953" s="31"/>
      <c r="M953" s="32"/>
      <c r="N953" s="102"/>
      <c r="O953" s="32"/>
      <c r="P953" s="102"/>
      <c r="Q953" s="32"/>
      <c r="R953" s="107"/>
      <c r="S953" s="318"/>
      <c r="T953" s="31"/>
      <c r="U953" s="109"/>
      <c r="AA953" s="194"/>
      <c r="AB953" s="194"/>
      <c r="AC953" s="194"/>
      <c r="AD953" s="194"/>
      <c r="AE953" s="194"/>
      <c r="AF953" s="194"/>
      <c r="AG953" s="194"/>
      <c r="AH953" s="194"/>
      <c r="AI953" s="194"/>
      <c r="AJ953" s="194"/>
      <c r="AK953" s="194"/>
      <c r="AL953" s="194"/>
      <c r="AM953" s="194"/>
      <c r="AN953" s="194"/>
      <c r="AO953" s="194"/>
      <c r="AP953" s="194"/>
      <c r="AQ953" s="194"/>
      <c r="AR953" s="194"/>
      <c r="AS953" s="194"/>
      <c r="AT953" s="194"/>
      <c r="AU953" s="194"/>
      <c r="AV953" s="194"/>
      <c r="AW953" s="194"/>
      <c r="AX953" s="194"/>
      <c r="AY953" s="194"/>
      <c r="AZ953" s="194"/>
    </row>
    <row r="954" spans="1:52" s="31" customFormat="1">
      <c r="A954" s="265"/>
      <c r="B954" s="273" t="s">
        <v>424</v>
      </c>
      <c r="C954" s="215"/>
      <c r="D954" s="152"/>
      <c r="E954" s="228"/>
      <c r="F954" s="251"/>
      <c r="G954" s="155"/>
      <c r="H954" s="88"/>
      <c r="I954" s="158"/>
      <c r="J954" s="104"/>
      <c r="K954" s="105"/>
      <c r="L954" s="1"/>
      <c r="M954" s="24"/>
      <c r="N954" s="65"/>
      <c r="O954" s="24"/>
      <c r="P954" s="65"/>
      <c r="Q954" s="24"/>
      <c r="R954" s="67"/>
      <c r="S954" s="319"/>
      <c r="T954" s="1"/>
      <c r="U954" s="109"/>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row>
    <row r="955" spans="1:52" s="31" customFormat="1">
      <c r="A955" s="1"/>
      <c r="B955" s="273" t="s">
        <v>424</v>
      </c>
      <c r="C955" s="112"/>
      <c r="D955" s="79"/>
      <c r="E955" s="113"/>
      <c r="F955" s="114"/>
      <c r="G955" s="116"/>
      <c r="H955" s="88"/>
      <c r="I955" s="103"/>
      <c r="J955" s="104"/>
      <c r="K955" s="105"/>
      <c r="M955" s="32"/>
      <c r="N955" s="102"/>
      <c r="O955" s="32"/>
      <c r="P955" s="102"/>
      <c r="Q955" s="32"/>
      <c r="R955" s="107"/>
      <c r="S955" s="318"/>
      <c r="U955" s="193"/>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row>
    <row r="956" spans="1:52" s="31" customFormat="1">
      <c r="A956" s="197"/>
      <c r="B956" s="273" t="s">
        <v>424</v>
      </c>
      <c r="C956" s="89"/>
      <c r="D956" s="79"/>
      <c r="E956" s="113"/>
      <c r="F956" s="114"/>
      <c r="G956" s="116"/>
      <c r="H956" s="320"/>
      <c r="I956" s="103"/>
      <c r="J956" s="133"/>
      <c r="K956" s="105"/>
      <c r="M956" s="32"/>
      <c r="N956" s="102"/>
      <c r="O956" s="32"/>
      <c r="P956" s="102"/>
      <c r="Q956" s="32"/>
      <c r="R956" s="107"/>
      <c r="S956" s="318"/>
      <c r="U956" s="109"/>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row>
    <row r="957" spans="1:52" s="31" customFormat="1">
      <c r="A957" s="197"/>
      <c r="B957" s="273" t="s">
        <v>424</v>
      </c>
      <c r="C957" s="96" t="s">
        <v>795</v>
      </c>
      <c r="D957" s="79"/>
      <c r="E957" s="113"/>
      <c r="F957" s="114">
        <v>0.12</v>
      </c>
      <c r="G957" s="116"/>
      <c r="H957" s="320"/>
      <c r="I957" s="103">
        <f>SUM(I956:I956)*F957</f>
        <v>0</v>
      </c>
      <c r="J957" s="133"/>
      <c r="K957" s="105"/>
      <c r="M957" s="32"/>
      <c r="N957" s="102"/>
      <c r="O957" s="32"/>
      <c r="P957" s="102"/>
      <c r="Q957" s="32"/>
      <c r="R957" s="107"/>
      <c r="S957" s="318"/>
      <c r="U957" s="109"/>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row>
    <row r="958" spans="1:52" s="31" customFormat="1">
      <c r="A958" s="197"/>
      <c r="B958" s="273" t="s">
        <v>424</v>
      </c>
      <c r="C958" s="89"/>
      <c r="D958" s="79"/>
      <c r="E958" s="113"/>
      <c r="F958" s="114"/>
      <c r="G958" s="116"/>
      <c r="H958" s="320"/>
      <c r="I958" s="103"/>
      <c r="J958" s="133"/>
      <c r="K958" s="105"/>
      <c r="M958" s="32"/>
      <c r="N958" s="102"/>
      <c r="O958" s="32"/>
      <c r="P958" s="102"/>
      <c r="Q958" s="32"/>
      <c r="R958" s="107"/>
      <c r="S958" s="318"/>
      <c r="U958" s="109"/>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row>
    <row r="959" spans="1:52" s="31" customFormat="1" ht="14.5">
      <c r="A959" s="321"/>
      <c r="B959" s="273" t="s">
        <v>424</v>
      </c>
      <c r="C959" s="322"/>
      <c r="D959" s="323"/>
      <c r="E959" s="324"/>
      <c r="F959" s="325"/>
      <c r="G959" s="326"/>
      <c r="H959" s="115"/>
      <c r="I959" s="343"/>
      <c r="J959" s="341"/>
      <c r="K959" s="342"/>
      <c r="L959" s="344"/>
      <c r="M959" s="345"/>
      <c r="N959" s="346"/>
      <c r="O959" s="347"/>
      <c r="P959" s="348"/>
      <c r="Q959" s="350"/>
      <c r="R959" s="353"/>
      <c r="S959" s="354"/>
      <c r="U959" s="109"/>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row>
    <row r="960" spans="1:52" s="31" customFormat="1">
      <c r="A960" s="327"/>
      <c r="B960" s="273" t="s">
        <v>424</v>
      </c>
      <c r="C960" s="125" t="s">
        <v>796</v>
      </c>
      <c r="D960" s="124"/>
      <c r="E960" s="124"/>
      <c r="F960" s="212"/>
      <c r="G960" s="262">
        <f>SUM(G923:G959)</f>
        <v>56201.744899999998</v>
      </c>
      <c r="H960" s="115"/>
      <c r="I960" s="237">
        <f>SUM(I924:I959)</f>
        <v>0</v>
      </c>
      <c r="J960" s="341"/>
      <c r="K960" s="342"/>
      <c r="M960" s="32"/>
      <c r="N960" s="102"/>
      <c r="O960" s="32"/>
      <c r="P960" s="102"/>
      <c r="Q960" s="32"/>
      <c r="R960" s="107"/>
      <c r="S960" s="318"/>
      <c r="U960" s="109"/>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row>
    <row r="961" spans="1:52" s="31" customFormat="1">
      <c r="A961" s="328"/>
      <c r="B961" s="273" t="s">
        <v>424</v>
      </c>
      <c r="C961" s="329"/>
      <c r="D961" s="330"/>
      <c r="E961" s="330"/>
      <c r="F961" s="433"/>
      <c r="G961" s="331"/>
      <c r="H961" s="115"/>
      <c r="I961" s="349"/>
      <c r="J961" s="341"/>
      <c r="K961" s="342"/>
      <c r="L961" s="344"/>
      <c r="M961" s="345"/>
      <c r="N961" s="348"/>
      <c r="O961" s="350"/>
      <c r="P961" s="348"/>
      <c r="Q961" s="350"/>
      <c r="R961" s="353"/>
      <c r="S961" s="354"/>
      <c r="U961" s="109"/>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row>
    <row r="962" spans="1:52" s="31" customFormat="1">
      <c r="A962" s="321"/>
      <c r="B962" s="273" t="s">
        <v>424</v>
      </c>
      <c r="C962" s="332" t="s">
        <v>782</v>
      </c>
      <c r="D962" s="323"/>
      <c r="E962" s="333"/>
      <c r="F962" s="434"/>
      <c r="G962" s="334"/>
      <c r="H962" s="115"/>
      <c r="I962" s="343"/>
      <c r="J962" s="351"/>
      <c r="K962" s="278"/>
      <c r="L962" s="344"/>
      <c r="M962" s="345"/>
      <c r="N962" s="348"/>
      <c r="O962" s="350"/>
      <c r="P962" s="348"/>
      <c r="Q962" s="350"/>
      <c r="R962" s="353"/>
      <c r="S962" s="354"/>
      <c r="U962" s="109"/>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row>
    <row r="963" spans="1:52" s="31" customFormat="1">
      <c r="A963" s="321"/>
      <c r="B963" s="273" t="s">
        <v>424</v>
      </c>
      <c r="C963" s="335" t="s">
        <v>797</v>
      </c>
      <c r="D963" s="323"/>
      <c r="E963" s="333"/>
      <c r="F963" s="434"/>
      <c r="G963" s="334"/>
      <c r="H963" s="115"/>
      <c r="I963" s="343"/>
      <c r="J963" s="351"/>
      <c r="K963" s="278"/>
      <c r="L963" s="344"/>
      <c r="M963" s="345"/>
      <c r="N963" s="348"/>
      <c r="O963" s="350"/>
      <c r="P963" s="348"/>
      <c r="Q963" s="350"/>
      <c r="R963" s="353"/>
      <c r="S963" s="354"/>
      <c r="U963" s="109"/>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row>
    <row r="964" spans="1:52" s="31" customFormat="1">
      <c r="A964" s="321"/>
      <c r="B964" s="273" t="s">
        <v>424</v>
      </c>
      <c r="C964" s="336"/>
      <c r="D964" s="323"/>
      <c r="E964" s="333"/>
      <c r="F964" s="434"/>
      <c r="G964" s="334"/>
      <c r="H964" s="115"/>
      <c r="I964" s="343"/>
      <c r="J964" s="104"/>
      <c r="K964" s="105"/>
      <c r="L964" s="344"/>
      <c r="M964" s="345"/>
      <c r="N964" s="348"/>
      <c r="O964" s="350"/>
      <c r="P964" s="348"/>
      <c r="Q964" s="350"/>
      <c r="R964" s="353"/>
      <c r="S964" s="354"/>
      <c r="U964" s="109"/>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row>
    <row r="965" spans="1:52" s="31" customFormat="1" ht="25">
      <c r="A965" s="337"/>
      <c r="B965" s="273" t="s">
        <v>424</v>
      </c>
      <c r="C965" s="322" t="s">
        <v>23</v>
      </c>
      <c r="D965" s="287"/>
      <c r="E965" s="301"/>
      <c r="F965" s="304"/>
      <c r="G965" s="284"/>
      <c r="H965" s="115"/>
      <c r="I965" s="289"/>
      <c r="J965" s="104"/>
      <c r="K965" s="105"/>
      <c r="L965" s="352"/>
      <c r="M965" s="287"/>
      <c r="N965" s="290"/>
      <c r="O965" s="301"/>
      <c r="P965" s="290"/>
      <c r="Q965" s="301"/>
      <c r="R965" s="295"/>
      <c r="S965" s="355"/>
      <c r="U965" s="109"/>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row>
    <row r="966" spans="1:52" s="31" customFormat="1">
      <c r="A966" s="337"/>
      <c r="B966" s="273" t="s">
        <v>424</v>
      </c>
      <c r="C966" s="338"/>
      <c r="D966" s="270"/>
      <c r="E966" s="271"/>
      <c r="F966" s="304"/>
      <c r="G966" s="272"/>
      <c r="H966" s="115"/>
      <c r="I966" s="289"/>
      <c r="J966" s="106"/>
      <c r="K966" s="105"/>
      <c r="L966" s="352"/>
      <c r="M966" s="287"/>
      <c r="N966" s="290"/>
      <c r="O966" s="301"/>
      <c r="P966" s="290"/>
      <c r="Q966" s="301"/>
      <c r="R966" s="295"/>
      <c r="S966" s="355"/>
      <c r="U966" s="109"/>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row>
    <row r="967" spans="1:52" s="31" customFormat="1" ht="26">
      <c r="A967" s="197"/>
      <c r="B967" s="273" t="s">
        <v>424</v>
      </c>
      <c r="C967" s="96" t="s">
        <v>798</v>
      </c>
      <c r="D967" s="79"/>
      <c r="E967" s="86"/>
      <c r="F967" s="117"/>
      <c r="G967" s="60"/>
      <c r="H967" s="115"/>
      <c r="I967" s="103"/>
      <c r="J967" s="104"/>
      <c r="K967" s="105"/>
      <c r="M967" s="32"/>
      <c r="N967" s="102"/>
      <c r="O967" s="32"/>
      <c r="P967" s="102"/>
      <c r="Q967" s="32"/>
      <c r="R967" s="107"/>
      <c r="S967" s="318"/>
      <c r="U967" s="109"/>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row>
    <row r="968" spans="1:52" s="31" customFormat="1">
      <c r="A968" s="197"/>
      <c r="B968" s="273" t="s">
        <v>424</v>
      </c>
      <c r="C968" s="89"/>
      <c r="D968" s="79"/>
      <c r="E968" s="86"/>
      <c r="F968" s="117"/>
      <c r="G968" s="60"/>
      <c r="H968" s="299"/>
      <c r="I968" s="302"/>
      <c r="J968" s="106"/>
      <c r="K968" s="105"/>
      <c r="M968" s="32"/>
      <c r="N968" s="102"/>
      <c r="O968" s="32"/>
      <c r="P968" s="102"/>
      <c r="Q968" s="32"/>
      <c r="R968" s="107"/>
      <c r="S968" s="318"/>
      <c r="U968" s="109"/>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row>
    <row r="969" spans="1:52" s="31" customFormat="1">
      <c r="A969" s="197" t="s">
        <v>799</v>
      </c>
      <c r="B969" s="273" t="s">
        <v>424</v>
      </c>
      <c r="C969" s="89" t="s">
        <v>800</v>
      </c>
      <c r="D969" s="79" t="s">
        <v>801</v>
      </c>
      <c r="E969" s="86">
        <v>1</v>
      </c>
      <c r="F969" s="117">
        <v>97.942949999999996</v>
      </c>
      <c r="G969" s="116">
        <f>$E969*F969</f>
        <v>97.942949999999996</v>
      </c>
      <c r="H969" s="299"/>
      <c r="I969" s="302">
        <f>$F969*H979</f>
        <v>0</v>
      </c>
      <c r="J969" s="104"/>
      <c r="K969" s="105"/>
      <c r="M969" s="32"/>
      <c r="N969" s="102"/>
      <c r="O969" s="32"/>
      <c r="P969" s="102"/>
      <c r="Q969" s="32"/>
      <c r="R969" s="107"/>
      <c r="S969" s="318"/>
      <c r="U969" s="109"/>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row>
    <row r="970" spans="1:52" s="31" customFormat="1">
      <c r="A970" s="197"/>
      <c r="B970" s="273" t="s">
        <v>424</v>
      </c>
      <c r="C970" s="89"/>
      <c r="D970" s="79"/>
      <c r="E970" s="86"/>
      <c r="F970" s="117">
        <v>0</v>
      </c>
      <c r="G970" s="60"/>
      <c r="H970" s="299"/>
      <c r="I970" s="302"/>
      <c r="J970" s="104"/>
      <c r="K970" s="105"/>
      <c r="M970" s="32"/>
      <c r="N970" s="102"/>
      <c r="O970" s="32"/>
      <c r="P970" s="102"/>
      <c r="Q970" s="32"/>
      <c r="R970" s="107"/>
      <c r="S970" s="318"/>
      <c r="U970" s="109"/>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row>
    <row r="971" spans="1:52" s="31" customFormat="1">
      <c r="A971" s="197" t="s">
        <v>802</v>
      </c>
      <c r="B971" s="273" t="s">
        <v>424</v>
      </c>
      <c r="C971" s="89" t="s">
        <v>803</v>
      </c>
      <c r="D971" s="79" t="s">
        <v>801</v>
      </c>
      <c r="E971" s="86">
        <v>1</v>
      </c>
      <c r="F971" s="117">
        <v>97.942949999999996</v>
      </c>
      <c r="G971" s="116">
        <f>$E971*F971</f>
        <v>97.942949999999996</v>
      </c>
      <c r="H971" s="299"/>
      <c r="I971" s="302">
        <f>$F971*H981</f>
        <v>0</v>
      </c>
      <c r="J971" s="104"/>
      <c r="K971" s="105"/>
      <c r="M971" s="32"/>
      <c r="N971" s="102"/>
      <c r="O971" s="32"/>
      <c r="P971" s="102"/>
      <c r="Q971" s="32"/>
      <c r="R971" s="107"/>
      <c r="S971" s="318"/>
      <c r="U971" s="109"/>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row>
    <row r="972" spans="1:52" s="31" customFormat="1">
      <c r="A972" s="197"/>
      <c r="B972" s="273" t="s">
        <v>424</v>
      </c>
      <c r="C972" s="89"/>
      <c r="D972" s="79"/>
      <c r="E972" s="86"/>
      <c r="F972" s="117">
        <v>0</v>
      </c>
      <c r="G972" s="60"/>
      <c r="H972" s="339"/>
      <c r="I972" s="103"/>
      <c r="J972" s="106"/>
      <c r="K972" s="105"/>
      <c r="M972" s="32"/>
      <c r="N972" s="102"/>
      <c r="O972" s="32"/>
      <c r="P972" s="102"/>
      <c r="Q972" s="32"/>
      <c r="R972" s="107"/>
      <c r="S972" s="318"/>
      <c r="U972" s="109"/>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row>
    <row r="973" spans="1:52" s="31" customFormat="1" ht="26">
      <c r="A973" s="197"/>
      <c r="B973" s="273" t="s">
        <v>424</v>
      </c>
      <c r="C973" s="96" t="s">
        <v>804</v>
      </c>
      <c r="D973" s="79"/>
      <c r="E973" s="86"/>
      <c r="F973" s="117">
        <v>0</v>
      </c>
      <c r="G973" s="60"/>
      <c r="H973" s="339"/>
      <c r="I973" s="103"/>
      <c r="J973" s="104"/>
      <c r="K973" s="105"/>
      <c r="M973" s="32"/>
      <c r="N973" s="102"/>
      <c r="O973" s="32"/>
      <c r="P973" s="102"/>
      <c r="Q973" s="32"/>
      <c r="R973" s="107"/>
      <c r="S973" s="318"/>
      <c r="U973" s="109"/>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row>
    <row r="974" spans="1:52" s="31" customFormat="1">
      <c r="A974" s="197"/>
      <c r="B974" s="273" t="s">
        <v>424</v>
      </c>
      <c r="C974" s="89"/>
      <c r="D974" s="79"/>
      <c r="E974" s="86"/>
      <c r="F974" s="117">
        <v>0</v>
      </c>
      <c r="G974" s="60"/>
      <c r="H974" s="339"/>
      <c r="I974" s="103"/>
      <c r="J974" s="106"/>
      <c r="K974" s="105"/>
      <c r="M974" s="32"/>
      <c r="N974" s="102"/>
      <c r="O974" s="32"/>
      <c r="P974" s="102"/>
      <c r="Q974" s="32"/>
      <c r="R974" s="107"/>
      <c r="S974" s="318"/>
      <c r="U974" s="109"/>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row>
    <row r="975" spans="1:52" s="31" customFormat="1">
      <c r="A975" s="197" t="s">
        <v>805</v>
      </c>
      <c r="B975" s="273" t="s">
        <v>424</v>
      </c>
      <c r="C975" s="89" t="s">
        <v>800</v>
      </c>
      <c r="D975" s="79" t="s">
        <v>801</v>
      </c>
      <c r="E975" s="86">
        <v>1</v>
      </c>
      <c r="F975" s="117">
        <v>379.75</v>
      </c>
      <c r="G975" s="98">
        <f>$E975*F975</f>
        <v>379.75</v>
      </c>
      <c r="H975" s="340"/>
      <c r="I975" s="103">
        <f>$F975*H985</f>
        <v>0</v>
      </c>
      <c r="J975" s="104"/>
      <c r="K975" s="105"/>
      <c r="M975" s="32"/>
      <c r="N975" s="102"/>
      <c r="O975" s="32"/>
      <c r="P975" s="102"/>
      <c r="Q975" s="32"/>
      <c r="R975" s="107"/>
      <c r="S975" s="318"/>
      <c r="U975" s="109"/>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row>
    <row r="976" spans="1:52" s="31" customFormat="1">
      <c r="A976" s="197"/>
      <c r="B976" s="273" t="s">
        <v>424</v>
      </c>
      <c r="C976" s="89"/>
      <c r="D976" s="79"/>
      <c r="E976" s="86"/>
      <c r="F976" s="117">
        <v>0</v>
      </c>
      <c r="G976" s="60"/>
      <c r="H976" s="340"/>
      <c r="I976" s="103"/>
      <c r="J976" s="106"/>
      <c r="K976" s="105"/>
      <c r="M976" s="32"/>
      <c r="N976" s="102"/>
      <c r="O976" s="32"/>
      <c r="P976" s="102"/>
      <c r="Q976" s="32"/>
      <c r="R976" s="107"/>
      <c r="S976" s="318"/>
      <c r="U976" s="109"/>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row>
    <row r="977" spans="1:52" s="31" customFormat="1">
      <c r="A977" s="197" t="s">
        <v>806</v>
      </c>
      <c r="B977" s="273" t="s">
        <v>424</v>
      </c>
      <c r="C977" s="89" t="s">
        <v>803</v>
      </c>
      <c r="D977" s="79" t="s">
        <v>801</v>
      </c>
      <c r="E977" s="86">
        <v>1</v>
      </c>
      <c r="F977" s="117">
        <v>271.25</v>
      </c>
      <c r="G977" s="98">
        <f>$E977*F977</f>
        <v>271.25</v>
      </c>
      <c r="H977" s="88"/>
      <c r="I977" s="103">
        <f>$F977*H987</f>
        <v>0</v>
      </c>
      <c r="J977" s="104"/>
      <c r="K977" s="105"/>
      <c r="M977" s="32"/>
      <c r="N977" s="102"/>
      <c r="O977" s="32"/>
      <c r="P977" s="102"/>
      <c r="Q977" s="32"/>
      <c r="R977" s="107"/>
      <c r="S977" s="318"/>
      <c r="U977" s="109"/>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row>
    <row r="978" spans="1:52" s="31" customFormat="1">
      <c r="A978" s="197"/>
      <c r="B978" s="273" t="s">
        <v>424</v>
      </c>
      <c r="C978" s="89"/>
      <c r="D978" s="79"/>
      <c r="E978" s="86"/>
      <c r="F978" s="117">
        <v>0</v>
      </c>
      <c r="G978" s="60"/>
      <c r="H978" s="88"/>
      <c r="I978" s="103"/>
      <c r="J978" s="104"/>
      <c r="K978" s="105"/>
      <c r="M978" s="32"/>
      <c r="N978" s="102"/>
      <c r="O978" s="32"/>
      <c r="P978" s="102"/>
      <c r="Q978" s="32"/>
      <c r="R978" s="107"/>
      <c r="S978" s="318"/>
      <c r="U978" s="109"/>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row>
    <row r="979" spans="1:52" s="31" customFormat="1">
      <c r="A979" s="197" t="s">
        <v>807</v>
      </c>
      <c r="B979" s="273" t="s">
        <v>424</v>
      </c>
      <c r="C979" s="89" t="s">
        <v>808</v>
      </c>
      <c r="D979" s="79" t="s">
        <v>801</v>
      </c>
      <c r="E979" s="86">
        <v>1</v>
      </c>
      <c r="F979" s="117">
        <v>325.5</v>
      </c>
      <c r="G979" s="98">
        <f>$E979*F979</f>
        <v>325.5</v>
      </c>
      <c r="H979" s="88"/>
      <c r="I979" s="103">
        <f>$F979*H989</f>
        <v>0</v>
      </c>
      <c r="J979" s="106"/>
      <c r="K979" s="105"/>
      <c r="M979" s="32"/>
      <c r="N979" s="102"/>
      <c r="O979" s="32"/>
      <c r="P979" s="102"/>
      <c r="Q979" s="32"/>
      <c r="R979" s="107"/>
      <c r="S979" s="318"/>
      <c r="U979" s="109"/>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row>
    <row r="980" spans="1:52" s="31" customFormat="1">
      <c r="A980" s="197"/>
      <c r="B980" s="273" t="s">
        <v>424</v>
      </c>
      <c r="C980" s="89"/>
      <c r="D980" s="79"/>
      <c r="E980" s="86"/>
      <c r="F980" s="117">
        <v>0</v>
      </c>
      <c r="G980" s="60"/>
      <c r="H980" s="88"/>
      <c r="I980" s="103"/>
      <c r="J980" s="104"/>
      <c r="K980" s="105"/>
      <c r="M980" s="32"/>
      <c r="N980" s="102"/>
      <c r="O980" s="32"/>
      <c r="P980" s="102"/>
      <c r="Q980" s="32"/>
      <c r="R980" s="107"/>
      <c r="S980" s="318"/>
      <c r="U980" s="109"/>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row>
    <row r="981" spans="1:52" s="31" customFormat="1" ht="26">
      <c r="A981" s="197"/>
      <c r="B981" s="273" t="s">
        <v>424</v>
      </c>
      <c r="C981" s="96" t="s">
        <v>809</v>
      </c>
      <c r="D981" s="79"/>
      <c r="E981" s="86"/>
      <c r="F981" s="117">
        <v>0</v>
      </c>
      <c r="G981" s="60"/>
      <c r="H981" s="88"/>
      <c r="I981" s="103"/>
      <c r="J981" s="106"/>
      <c r="K981" s="105"/>
      <c r="M981" s="32"/>
      <c r="N981" s="102"/>
      <c r="O981" s="32"/>
      <c r="P981" s="102"/>
      <c r="Q981" s="32"/>
      <c r="R981" s="107"/>
      <c r="S981" s="318"/>
      <c r="U981" s="109"/>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row>
    <row r="982" spans="1:52" s="31" customFormat="1">
      <c r="A982" s="197" t="s">
        <v>810</v>
      </c>
      <c r="B982" s="273" t="s">
        <v>424</v>
      </c>
      <c r="C982" s="89" t="s">
        <v>800</v>
      </c>
      <c r="D982" s="79" t="s">
        <v>801</v>
      </c>
      <c r="E982" s="86">
        <v>1</v>
      </c>
      <c r="F982" s="117">
        <v>347.2</v>
      </c>
      <c r="G982" s="98">
        <f>$E982*F982</f>
        <v>347.2</v>
      </c>
      <c r="H982" s="88"/>
      <c r="I982" s="103">
        <f>$F982*H992</f>
        <v>0</v>
      </c>
      <c r="J982" s="104"/>
      <c r="K982" s="105"/>
      <c r="M982" s="32"/>
      <c r="N982" s="102"/>
      <c r="O982" s="32"/>
      <c r="P982" s="102"/>
      <c r="Q982" s="32"/>
      <c r="R982" s="107"/>
      <c r="S982" s="318"/>
      <c r="U982" s="109"/>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row>
    <row r="983" spans="1:52" s="31" customFormat="1">
      <c r="A983" s="197"/>
      <c r="B983" s="273" t="s">
        <v>424</v>
      </c>
      <c r="C983" s="89"/>
      <c r="D983" s="79"/>
      <c r="E983" s="86"/>
      <c r="F983" s="117">
        <v>0</v>
      </c>
      <c r="G983" s="60"/>
      <c r="H983" s="88"/>
      <c r="I983" s="103"/>
      <c r="J983" s="104"/>
      <c r="K983" s="105"/>
      <c r="M983" s="32"/>
      <c r="N983" s="102"/>
      <c r="O983" s="32"/>
      <c r="P983" s="102"/>
      <c r="Q983" s="32"/>
      <c r="R983" s="107"/>
      <c r="S983" s="318"/>
      <c r="U983" s="109"/>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row>
    <row r="984" spans="1:52" s="31" customFormat="1">
      <c r="A984" s="197" t="s">
        <v>811</v>
      </c>
      <c r="B984" s="273" t="s">
        <v>424</v>
      </c>
      <c r="C984" s="89" t="s">
        <v>803</v>
      </c>
      <c r="D984" s="79" t="s">
        <v>801</v>
      </c>
      <c r="E984" s="86">
        <v>1</v>
      </c>
      <c r="F984" s="117">
        <v>292.95</v>
      </c>
      <c r="G984" s="98">
        <f>$E984*F984</f>
        <v>292.95</v>
      </c>
      <c r="H984" s="88"/>
      <c r="I984" s="103">
        <f>$F984*H994</f>
        <v>0</v>
      </c>
      <c r="J984" s="104"/>
      <c r="K984" s="105"/>
      <c r="M984" s="32"/>
      <c r="N984" s="102"/>
      <c r="O984" s="32"/>
      <c r="P984" s="102"/>
      <c r="Q984" s="32"/>
      <c r="R984" s="107"/>
      <c r="S984" s="318"/>
      <c r="U984" s="109"/>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row>
    <row r="985" spans="1:52" s="31" customFormat="1">
      <c r="A985" s="197"/>
      <c r="B985" s="273" t="s">
        <v>424</v>
      </c>
      <c r="C985" s="89"/>
      <c r="D985" s="79"/>
      <c r="E985" s="86"/>
      <c r="F985" s="117">
        <v>0</v>
      </c>
      <c r="G985" s="60"/>
      <c r="H985" s="88"/>
      <c r="I985" s="103"/>
      <c r="J985" s="104"/>
      <c r="K985" s="105"/>
      <c r="M985" s="32"/>
      <c r="N985" s="102"/>
      <c r="O985" s="32"/>
      <c r="P985" s="102"/>
      <c r="Q985" s="32"/>
      <c r="R985" s="107"/>
      <c r="S985" s="318"/>
      <c r="U985" s="109"/>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row>
    <row r="986" spans="1:52" s="31" customFormat="1">
      <c r="A986" s="197"/>
      <c r="B986" s="273" t="s">
        <v>424</v>
      </c>
      <c r="C986" s="96" t="s">
        <v>812</v>
      </c>
      <c r="D986" s="79"/>
      <c r="E986" s="86"/>
      <c r="F986" s="117">
        <v>0</v>
      </c>
      <c r="G986" s="60"/>
      <c r="H986" s="88"/>
      <c r="I986" s="103"/>
      <c r="J986" s="104"/>
      <c r="K986" s="105"/>
      <c r="M986" s="32"/>
      <c r="N986" s="102"/>
      <c r="O986" s="32"/>
      <c r="P986" s="102"/>
      <c r="Q986" s="32"/>
      <c r="R986" s="107"/>
      <c r="S986" s="318"/>
      <c r="U986" s="109"/>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row>
    <row r="987" spans="1:52" s="31" customFormat="1">
      <c r="A987" s="197"/>
      <c r="B987" s="273" t="s">
        <v>424</v>
      </c>
      <c r="C987" s="89"/>
      <c r="D987" s="79"/>
      <c r="E987" s="86"/>
      <c r="F987" s="117">
        <v>0</v>
      </c>
      <c r="G987" s="60"/>
      <c r="H987" s="88"/>
      <c r="I987" s="103"/>
      <c r="J987" s="106"/>
      <c r="K987" s="105"/>
      <c r="M987" s="32"/>
      <c r="N987" s="102"/>
      <c r="O987" s="32"/>
      <c r="P987" s="102"/>
      <c r="Q987" s="32"/>
      <c r="R987" s="107"/>
      <c r="S987" s="318"/>
      <c r="U987" s="109"/>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row>
    <row r="988" spans="1:52" s="31" customFormat="1" ht="26">
      <c r="A988" s="197"/>
      <c r="B988" s="273" t="s">
        <v>424</v>
      </c>
      <c r="C988" s="96" t="s">
        <v>813</v>
      </c>
      <c r="D988" s="79"/>
      <c r="E988" s="86"/>
      <c r="F988" s="117">
        <v>0</v>
      </c>
      <c r="G988" s="60"/>
      <c r="H988" s="88"/>
      <c r="I988" s="103"/>
      <c r="J988" s="104"/>
      <c r="K988" s="105"/>
      <c r="M988" s="32"/>
      <c r="N988" s="102"/>
      <c r="O988" s="32"/>
      <c r="P988" s="102"/>
      <c r="Q988" s="32"/>
      <c r="R988" s="107"/>
      <c r="S988" s="318"/>
      <c r="U988" s="109"/>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row>
    <row r="989" spans="1:52" s="56" customFormat="1" ht="16.5" customHeight="1">
      <c r="A989" s="197"/>
      <c r="B989" s="273" t="s">
        <v>424</v>
      </c>
      <c r="C989" s="89"/>
      <c r="D989" s="79"/>
      <c r="E989" s="86"/>
      <c r="F989" s="117">
        <v>0</v>
      </c>
      <c r="G989" s="60"/>
      <c r="H989" s="88"/>
      <c r="I989" s="103"/>
      <c r="J989" s="106"/>
      <c r="K989" s="105"/>
      <c r="L989" s="31"/>
      <c r="M989" s="32"/>
      <c r="N989" s="102"/>
      <c r="O989" s="32"/>
      <c r="P989" s="102"/>
      <c r="Q989" s="32"/>
      <c r="R989" s="107"/>
      <c r="S989" s="318"/>
      <c r="T989" s="31"/>
      <c r="U989" s="109"/>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row>
    <row r="990" spans="1:52" s="56" customFormat="1" ht="16.5" customHeight="1">
      <c r="A990" s="197" t="s">
        <v>814</v>
      </c>
      <c r="B990" s="273" t="s">
        <v>424</v>
      </c>
      <c r="C990" s="89" t="s">
        <v>800</v>
      </c>
      <c r="D990" s="79" t="s">
        <v>801</v>
      </c>
      <c r="E990" s="86">
        <v>1</v>
      </c>
      <c r="F990" s="117">
        <v>162.75</v>
      </c>
      <c r="G990" s="98">
        <f>$E990*F990</f>
        <v>162.75</v>
      </c>
      <c r="H990" s="88"/>
      <c r="I990" s="103">
        <v>0</v>
      </c>
      <c r="J990" s="104"/>
      <c r="K990" s="105"/>
      <c r="L990" s="31"/>
      <c r="M990" s="32"/>
      <c r="N990" s="102"/>
      <c r="O990" s="32"/>
      <c r="P990" s="102"/>
      <c r="Q990" s="32"/>
      <c r="R990" s="107"/>
      <c r="S990" s="318"/>
      <c r="T990" s="31"/>
      <c r="U990" s="109"/>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row>
    <row r="991" spans="1:52" s="56" customFormat="1" ht="16.5" customHeight="1">
      <c r="A991" s="197"/>
      <c r="B991" s="273" t="s">
        <v>424</v>
      </c>
      <c r="C991" s="89"/>
      <c r="D991" s="79"/>
      <c r="E991" s="86"/>
      <c r="F991" s="117">
        <v>0</v>
      </c>
      <c r="G991" s="60"/>
      <c r="H991" s="88"/>
      <c r="I991" s="103"/>
      <c r="J991" s="106"/>
      <c r="K991" s="105"/>
      <c r="L991" s="31"/>
      <c r="M991" s="32"/>
      <c r="N991" s="102"/>
      <c r="O991" s="32"/>
      <c r="P991" s="102"/>
      <c r="Q991" s="32"/>
      <c r="R991" s="107"/>
      <c r="S991" s="318"/>
      <c r="T991" s="31"/>
      <c r="U991" s="109"/>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row>
    <row r="992" spans="1:52" s="31" customFormat="1">
      <c r="A992" s="197" t="s">
        <v>815</v>
      </c>
      <c r="B992" s="273" t="s">
        <v>424</v>
      </c>
      <c r="C992" s="89" t="s">
        <v>803</v>
      </c>
      <c r="D992" s="79" t="s">
        <v>801</v>
      </c>
      <c r="E992" s="86">
        <v>1</v>
      </c>
      <c r="F992" s="117">
        <v>130.19999999999999</v>
      </c>
      <c r="G992" s="98">
        <f>$E992*F992</f>
        <v>130.19999999999999</v>
      </c>
      <c r="H992" s="88"/>
      <c r="I992" s="103">
        <v>0</v>
      </c>
      <c r="J992" s="106"/>
      <c r="K992" s="105"/>
      <c r="M992" s="32"/>
      <c r="N992" s="102"/>
      <c r="O992" s="32"/>
      <c r="P992" s="102"/>
      <c r="Q992" s="32"/>
      <c r="R992" s="107"/>
      <c r="S992" s="318"/>
      <c r="U992" s="172"/>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row>
    <row r="993" spans="1:52" s="31" customFormat="1">
      <c r="A993" s="197"/>
      <c r="B993" s="273" t="s">
        <v>424</v>
      </c>
      <c r="C993" s="89"/>
      <c r="D993" s="79"/>
      <c r="E993" s="86"/>
      <c r="F993" s="117">
        <v>0</v>
      </c>
      <c r="G993" s="60"/>
      <c r="H993" s="88"/>
      <c r="I993" s="103"/>
      <c r="J993" s="169"/>
      <c r="K993" s="167"/>
      <c r="M993" s="32"/>
      <c r="N993" s="102"/>
      <c r="O993" s="32"/>
      <c r="P993" s="102"/>
      <c r="Q993" s="32"/>
      <c r="R993" s="107"/>
      <c r="S993" s="318"/>
      <c r="U993" s="172"/>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row>
    <row r="994" spans="1:52" s="31" customFormat="1">
      <c r="A994" s="197" t="s">
        <v>816</v>
      </c>
      <c r="B994" s="273" t="s">
        <v>424</v>
      </c>
      <c r="C994" s="89" t="s">
        <v>808</v>
      </c>
      <c r="D994" s="79" t="s">
        <v>801</v>
      </c>
      <c r="E994" s="86">
        <v>1</v>
      </c>
      <c r="F994" s="117">
        <v>108.5</v>
      </c>
      <c r="G994" s="98">
        <f>$E994*F994</f>
        <v>108.5</v>
      </c>
      <c r="H994" s="88"/>
      <c r="I994" s="103">
        <v>0</v>
      </c>
      <c r="J994" s="169"/>
      <c r="K994" s="167"/>
      <c r="M994" s="32"/>
      <c r="N994" s="102"/>
      <c r="O994" s="32"/>
      <c r="P994" s="102"/>
      <c r="Q994" s="32"/>
      <c r="R994" s="107"/>
      <c r="S994" s="318"/>
      <c r="U994" s="172"/>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row>
    <row r="995" spans="1:52" s="31" customFormat="1">
      <c r="A995" s="197"/>
      <c r="B995" s="273" t="s">
        <v>424</v>
      </c>
      <c r="C995" s="89"/>
      <c r="D995" s="79"/>
      <c r="E995" s="86"/>
      <c r="F995" s="117">
        <v>0</v>
      </c>
      <c r="G995" s="116"/>
      <c r="H995" s="88"/>
      <c r="I995" s="103"/>
      <c r="J995" s="169"/>
      <c r="K995" s="167"/>
      <c r="M995" s="32"/>
      <c r="N995" s="102"/>
      <c r="O995" s="32"/>
      <c r="P995" s="102"/>
      <c r="Q995" s="32"/>
      <c r="R995" s="107"/>
      <c r="S995" s="318"/>
      <c r="U995" s="109"/>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row>
    <row r="996" spans="1:52" s="31" customFormat="1" ht="26">
      <c r="A996" s="197"/>
      <c r="B996" s="273" t="s">
        <v>424</v>
      </c>
      <c r="C996" s="96" t="s">
        <v>817</v>
      </c>
      <c r="D996" s="79"/>
      <c r="E996" s="86"/>
      <c r="F996" s="117">
        <v>0</v>
      </c>
      <c r="G996" s="60"/>
      <c r="H996" s="195"/>
      <c r="I996" s="103"/>
      <c r="J996" s="104"/>
      <c r="K996" s="105"/>
      <c r="M996" s="32"/>
      <c r="N996" s="102"/>
      <c r="O996" s="32"/>
      <c r="P996" s="102"/>
      <c r="Q996" s="32"/>
      <c r="R996" s="107"/>
      <c r="S996" s="318"/>
      <c r="U996" s="109"/>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row>
    <row r="997" spans="1:52" s="31" customFormat="1">
      <c r="A997" s="197"/>
      <c r="B997" s="273" t="s">
        <v>424</v>
      </c>
      <c r="C997" s="89"/>
      <c r="D997" s="79"/>
      <c r="E997" s="86"/>
      <c r="F997" s="117">
        <v>0</v>
      </c>
      <c r="G997" s="60"/>
      <c r="H997" s="195"/>
      <c r="I997" s="103"/>
      <c r="J997" s="106"/>
      <c r="K997" s="105"/>
      <c r="M997" s="32"/>
      <c r="N997" s="102"/>
      <c r="O997" s="32"/>
      <c r="P997" s="102"/>
      <c r="Q997" s="32"/>
      <c r="R997" s="107"/>
      <c r="S997" s="318"/>
      <c r="U997" s="109"/>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row>
    <row r="998" spans="1:52" s="31" customFormat="1">
      <c r="A998" s="197" t="s">
        <v>818</v>
      </c>
      <c r="B998" s="273" t="s">
        <v>424</v>
      </c>
      <c r="C998" s="89" t="s">
        <v>800</v>
      </c>
      <c r="D998" s="79" t="s">
        <v>801</v>
      </c>
      <c r="E998" s="86">
        <v>1</v>
      </c>
      <c r="F998" s="117">
        <v>434</v>
      </c>
      <c r="G998" s="98">
        <f>$E998*F998</f>
        <v>434</v>
      </c>
      <c r="H998" s="88"/>
      <c r="I998" s="103">
        <f>$F998*H1008</f>
        <v>0</v>
      </c>
      <c r="J998" s="104"/>
      <c r="K998" s="105"/>
      <c r="M998" s="32"/>
      <c r="N998" s="102"/>
      <c r="O998" s="32"/>
      <c r="P998" s="102"/>
      <c r="Q998" s="32"/>
      <c r="R998" s="107"/>
      <c r="S998" s="318"/>
      <c r="U998" s="109"/>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row>
    <row r="999" spans="1:52" s="31" customFormat="1">
      <c r="A999" s="197"/>
      <c r="B999" s="273" t="s">
        <v>424</v>
      </c>
      <c r="C999" s="89"/>
      <c r="D999" s="79"/>
      <c r="E999" s="86"/>
      <c r="F999" s="117">
        <v>0</v>
      </c>
      <c r="G999" s="60"/>
      <c r="H999" s="88"/>
      <c r="I999" s="103"/>
      <c r="J999" s="106"/>
      <c r="K999" s="105"/>
      <c r="M999" s="32"/>
      <c r="N999" s="102"/>
      <c r="O999" s="32"/>
      <c r="P999" s="102"/>
      <c r="Q999" s="32"/>
      <c r="R999" s="107"/>
      <c r="S999" s="318"/>
      <c r="U999" s="109"/>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row>
    <row r="1000" spans="1:52" s="31" customFormat="1">
      <c r="A1000" s="197" t="s">
        <v>819</v>
      </c>
      <c r="B1000" s="273" t="s">
        <v>424</v>
      </c>
      <c r="C1000" s="89" t="s">
        <v>803</v>
      </c>
      <c r="D1000" s="79" t="s">
        <v>801</v>
      </c>
      <c r="E1000" s="86">
        <v>1</v>
      </c>
      <c r="F1000" s="117">
        <v>341.77499999999998</v>
      </c>
      <c r="G1000" s="98">
        <f>$E1000*F1000</f>
        <v>341.77499999999998</v>
      </c>
      <c r="H1000" s="88"/>
      <c r="I1000" s="103">
        <f>$F1000*H1010</f>
        <v>0</v>
      </c>
      <c r="J1000" s="104"/>
      <c r="K1000" s="105"/>
      <c r="M1000" s="32"/>
      <c r="N1000" s="102"/>
      <c r="O1000" s="32"/>
      <c r="P1000" s="102"/>
      <c r="Q1000" s="32"/>
      <c r="R1000" s="107"/>
      <c r="S1000" s="318"/>
      <c r="U1000" s="109"/>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row>
    <row r="1001" spans="1:52" s="31" customFormat="1">
      <c r="A1001" s="197"/>
      <c r="B1001" s="273" t="s">
        <v>424</v>
      </c>
      <c r="C1001" s="89"/>
      <c r="D1001" s="79"/>
      <c r="E1001" s="86"/>
      <c r="F1001" s="117">
        <v>0</v>
      </c>
      <c r="G1001" s="60"/>
      <c r="H1001" s="88"/>
      <c r="I1001" s="103"/>
      <c r="J1001" s="104"/>
      <c r="K1001" s="105"/>
      <c r="M1001" s="32"/>
      <c r="N1001" s="102"/>
      <c r="O1001" s="32"/>
      <c r="P1001" s="102"/>
      <c r="Q1001" s="32"/>
      <c r="R1001" s="107"/>
      <c r="S1001" s="318"/>
      <c r="U1001" s="109"/>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row>
    <row r="1002" spans="1:52" s="31" customFormat="1">
      <c r="A1002" s="197" t="s">
        <v>820</v>
      </c>
      <c r="B1002" s="273" t="s">
        <v>424</v>
      </c>
      <c r="C1002" s="89" t="s">
        <v>821</v>
      </c>
      <c r="D1002" s="79" t="s">
        <v>801</v>
      </c>
      <c r="E1002" s="86">
        <v>1</v>
      </c>
      <c r="F1002" s="117">
        <v>271.25</v>
      </c>
      <c r="G1002" s="98">
        <f>$E1002*F1002</f>
        <v>271.25</v>
      </c>
      <c r="H1002" s="88"/>
      <c r="I1002" s="103">
        <f>$F1002*H1012</f>
        <v>0</v>
      </c>
      <c r="J1002" s="104"/>
      <c r="K1002" s="105"/>
      <c r="M1002" s="32"/>
      <c r="N1002" s="102"/>
      <c r="O1002" s="32"/>
      <c r="P1002" s="102"/>
      <c r="Q1002" s="32"/>
      <c r="R1002" s="107"/>
      <c r="S1002" s="318"/>
      <c r="U1002" s="109"/>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row>
    <row r="1003" spans="1:52" s="31" customFormat="1">
      <c r="A1003" s="197"/>
      <c r="B1003" s="273" t="s">
        <v>424</v>
      </c>
      <c r="C1003" s="89"/>
      <c r="D1003" s="79"/>
      <c r="E1003" s="86"/>
      <c r="F1003" s="117">
        <v>0</v>
      </c>
      <c r="G1003" s="60"/>
      <c r="H1003" s="88"/>
      <c r="I1003" s="103"/>
      <c r="J1003" s="106"/>
      <c r="K1003" s="105"/>
      <c r="M1003" s="32"/>
      <c r="N1003" s="102"/>
      <c r="O1003" s="32"/>
      <c r="P1003" s="102"/>
      <c r="Q1003" s="32"/>
      <c r="R1003" s="107"/>
      <c r="S1003" s="318"/>
      <c r="U1003" s="109"/>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row>
    <row r="1004" spans="1:52" s="31" customFormat="1" ht="26">
      <c r="A1004" s="197"/>
      <c r="B1004" s="273" t="s">
        <v>424</v>
      </c>
      <c r="C1004" s="96" t="s">
        <v>822</v>
      </c>
      <c r="D1004" s="79"/>
      <c r="E1004" s="86"/>
      <c r="F1004" s="117">
        <v>0</v>
      </c>
      <c r="G1004" s="60"/>
      <c r="H1004" s="88"/>
      <c r="I1004" s="103"/>
      <c r="J1004" s="104"/>
      <c r="K1004" s="105"/>
      <c r="M1004" s="32"/>
      <c r="N1004" s="102"/>
      <c r="O1004" s="32"/>
      <c r="P1004" s="102"/>
      <c r="Q1004" s="32"/>
      <c r="R1004" s="107"/>
      <c r="S1004" s="318"/>
      <c r="U1004" s="109"/>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row>
    <row r="1005" spans="1:52" s="31" customFormat="1">
      <c r="A1005" s="197"/>
      <c r="B1005" s="273" t="s">
        <v>424</v>
      </c>
      <c r="C1005" s="89"/>
      <c r="D1005" s="79"/>
      <c r="E1005" s="86"/>
      <c r="F1005" s="117">
        <v>0</v>
      </c>
      <c r="G1005" s="60"/>
      <c r="H1005" s="88"/>
      <c r="I1005" s="103"/>
      <c r="J1005" s="106"/>
      <c r="K1005" s="105"/>
      <c r="M1005" s="32"/>
      <c r="N1005" s="102"/>
      <c r="O1005" s="32"/>
      <c r="P1005" s="102"/>
      <c r="Q1005" s="32"/>
      <c r="R1005" s="107"/>
      <c r="S1005" s="318"/>
      <c r="U1005" s="109"/>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row>
    <row r="1006" spans="1:52" s="31" customFormat="1">
      <c r="A1006" s="197" t="s">
        <v>823</v>
      </c>
      <c r="B1006" s="273" t="s">
        <v>424</v>
      </c>
      <c r="C1006" s="89" t="s">
        <v>824</v>
      </c>
      <c r="D1006" s="79" t="s">
        <v>801</v>
      </c>
      <c r="E1006" s="86">
        <v>1</v>
      </c>
      <c r="F1006" s="117">
        <v>54.25</v>
      </c>
      <c r="G1006" s="98">
        <f>$E1006*F1006</f>
        <v>54.25</v>
      </c>
      <c r="H1006" s="88"/>
      <c r="I1006" s="103">
        <f>$F1006*H1016</f>
        <v>0</v>
      </c>
      <c r="J1006" s="104"/>
      <c r="K1006" s="105"/>
      <c r="M1006" s="32"/>
      <c r="N1006" s="102"/>
      <c r="O1006" s="32"/>
      <c r="P1006" s="102"/>
      <c r="Q1006" s="32"/>
      <c r="R1006" s="107"/>
      <c r="S1006" s="318"/>
      <c r="U1006" s="109"/>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row>
    <row r="1007" spans="1:52" s="31" customFormat="1">
      <c r="A1007" s="197"/>
      <c r="B1007" s="273" t="s">
        <v>424</v>
      </c>
      <c r="C1007" s="89"/>
      <c r="D1007" s="79"/>
      <c r="E1007" s="86"/>
      <c r="F1007" s="117">
        <v>0</v>
      </c>
      <c r="G1007" s="60"/>
      <c r="H1007" s="88"/>
      <c r="I1007" s="103"/>
      <c r="J1007" s="106"/>
      <c r="K1007" s="105"/>
      <c r="M1007" s="32"/>
      <c r="N1007" s="102"/>
      <c r="O1007" s="32"/>
      <c r="P1007" s="102"/>
      <c r="Q1007" s="32"/>
      <c r="R1007" s="107"/>
      <c r="S1007" s="318"/>
      <c r="U1007" s="109"/>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row>
    <row r="1008" spans="1:52" s="31" customFormat="1">
      <c r="A1008" s="197" t="s">
        <v>825</v>
      </c>
      <c r="B1008" s="273" t="s">
        <v>424</v>
      </c>
      <c r="C1008" s="89" t="s">
        <v>826</v>
      </c>
      <c r="D1008" s="79" t="s">
        <v>801</v>
      </c>
      <c r="E1008" s="86">
        <v>1</v>
      </c>
      <c r="F1008" s="117">
        <v>75.95</v>
      </c>
      <c r="G1008" s="98">
        <f>$E1008*F1008</f>
        <v>75.95</v>
      </c>
      <c r="H1008" s="88"/>
      <c r="I1008" s="103">
        <f>$F1008*H1018</f>
        <v>0</v>
      </c>
      <c r="J1008" s="104"/>
      <c r="K1008" s="105"/>
      <c r="M1008" s="32"/>
      <c r="N1008" s="102"/>
      <c r="O1008" s="32"/>
      <c r="P1008" s="102"/>
      <c r="Q1008" s="32"/>
      <c r="R1008" s="107"/>
      <c r="S1008" s="318"/>
      <c r="U1008" s="109"/>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row>
    <row r="1009" spans="1:52" s="31" customFormat="1">
      <c r="A1009" s="197"/>
      <c r="B1009" s="273" t="s">
        <v>424</v>
      </c>
      <c r="C1009" s="89"/>
      <c r="D1009" s="79"/>
      <c r="E1009" s="86"/>
      <c r="F1009" s="117">
        <v>0</v>
      </c>
      <c r="G1009" s="60"/>
      <c r="H1009" s="88"/>
      <c r="I1009" s="103"/>
      <c r="J1009" s="104"/>
      <c r="K1009" s="105"/>
      <c r="M1009" s="32"/>
      <c r="N1009" s="102"/>
      <c r="O1009" s="32"/>
      <c r="P1009" s="102"/>
      <c r="Q1009" s="32"/>
      <c r="R1009" s="107"/>
      <c r="S1009" s="318"/>
      <c r="U1009" s="109"/>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row>
    <row r="1010" spans="1:52" s="31" customFormat="1">
      <c r="A1010" s="197" t="s">
        <v>827</v>
      </c>
      <c r="B1010" s="273" t="s">
        <v>424</v>
      </c>
      <c r="C1010" s="89" t="s">
        <v>517</v>
      </c>
      <c r="D1010" s="79" t="s">
        <v>801</v>
      </c>
      <c r="E1010" s="86">
        <v>1</v>
      </c>
      <c r="F1010" s="117">
        <v>130.19999999999999</v>
      </c>
      <c r="G1010" s="98">
        <f>$E1010*F1010</f>
        <v>130.19999999999999</v>
      </c>
      <c r="H1010" s="88"/>
      <c r="I1010" s="103">
        <f>$F1010*H1020</f>
        <v>0</v>
      </c>
      <c r="J1010" s="104"/>
      <c r="K1010" s="105"/>
      <c r="M1010" s="32"/>
      <c r="N1010" s="102"/>
      <c r="O1010" s="32"/>
      <c r="P1010" s="102"/>
      <c r="Q1010" s="32"/>
      <c r="R1010" s="107"/>
      <c r="S1010" s="318"/>
      <c r="U1010" s="109"/>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row>
    <row r="1011" spans="1:52" s="31" customFormat="1">
      <c r="A1011" s="197"/>
      <c r="B1011" s="273" t="s">
        <v>424</v>
      </c>
      <c r="C1011" s="89"/>
      <c r="D1011" s="79"/>
      <c r="E1011" s="86"/>
      <c r="F1011" s="117">
        <v>0</v>
      </c>
      <c r="G1011" s="60"/>
      <c r="H1011" s="88"/>
      <c r="I1011" s="103"/>
      <c r="J1011" s="106"/>
      <c r="K1011" s="105"/>
      <c r="M1011" s="32"/>
      <c r="N1011" s="102"/>
      <c r="O1011" s="32"/>
      <c r="P1011" s="102"/>
      <c r="Q1011" s="32"/>
      <c r="R1011" s="107"/>
      <c r="S1011" s="318"/>
      <c r="U1011" s="109"/>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row>
    <row r="1012" spans="1:52" s="31" customFormat="1">
      <c r="A1012" s="197"/>
      <c r="B1012" s="273" t="s">
        <v>424</v>
      </c>
      <c r="C1012" s="96" t="s">
        <v>413</v>
      </c>
      <c r="D1012" s="79"/>
      <c r="E1012" s="86"/>
      <c r="F1012" s="117">
        <v>0</v>
      </c>
      <c r="G1012" s="60"/>
      <c r="H1012" s="88"/>
      <c r="I1012" s="103"/>
      <c r="J1012" s="104"/>
      <c r="K1012" s="105"/>
      <c r="M1012" s="32"/>
      <c r="N1012" s="102"/>
      <c r="O1012" s="32"/>
      <c r="P1012" s="102"/>
      <c r="Q1012" s="32"/>
      <c r="R1012" s="107"/>
      <c r="S1012" s="318"/>
      <c r="U1012" s="109"/>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row>
    <row r="1013" spans="1:52" s="31" customFormat="1">
      <c r="A1013" s="197"/>
      <c r="B1013" s="273" t="s">
        <v>424</v>
      </c>
      <c r="C1013" s="89"/>
      <c r="D1013" s="79"/>
      <c r="E1013" s="86"/>
      <c r="F1013" s="117">
        <v>0</v>
      </c>
      <c r="G1013" s="60"/>
      <c r="H1013" s="88"/>
      <c r="I1013" s="103"/>
      <c r="J1013" s="106"/>
      <c r="K1013" s="105"/>
      <c r="M1013" s="32"/>
      <c r="N1013" s="102"/>
      <c r="O1013" s="32"/>
      <c r="P1013" s="102"/>
      <c r="Q1013" s="32"/>
      <c r="R1013" s="107"/>
      <c r="S1013" s="318"/>
      <c r="U1013" s="109"/>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row>
    <row r="1014" spans="1:52" s="31" customFormat="1">
      <c r="A1014" s="197" t="s">
        <v>828</v>
      </c>
      <c r="B1014" s="273" t="s">
        <v>424</v>
      </c>
      <c r="C1014" s="89" t="s">
        <v>416</v>
      </c>
      <c r="D1014" s="79" t="s">
        <v>417</v>
      </c>
      <c r="E1014" s="86">
        <v>1</v>
      </c>
      <c r="F1014" s="117">
        <v>97.465549999999993</v>
      </c>
      <c r="G1014" s="98">
        <f>$E1014*F1014</f>
        <v>97.465549999999993</v>
      </c>
      <c r="H1014" s="88"/>
      <c r="I1014" s="103">
        <f>$F1014*H1024</f>
        <v>0</v>
      </c>
      <c r="J1014" s="104"/>
      <c r="K1014" s="105"/>
      <c r="M1014" s="32"/>
      <c r="N1014" s="102"/>
      <c r="O1014" s="32"/>
      <c r="P1014" s="102"/>
      <c r="Q1014" s="32"/>
      <c r="R1014" s="107"/>
      <c r="S1014" s="318"/>
      <c r="U1014" s="109"/>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row>
    <row r="1015" spans="1:52" s="31" customFormat="1">
      <c r="A1015" s="197"/>
      <c r="B1015" s="273" t="s">
        <v>424</v>
      </c>
      <c r="C1015" s="89"/>
      <c r="D1015" s="79"/>
      <c r="E1015" s="86"/>
      <c r="F1015" s="117">
        <v>0</v>
      </c>
      <c r="G1015" s="60"/>
      <c r="H1015" s="88"/>
      <c r="I1015" s="103"/>
      <c r="J1015" s="106"/>
      <c r="K1015" s="105"/>
      <c r="M1015" s="32"/>
      <c r="N1015" s="102"/>
      <c r="O1015" s="32"/>
      <c r="P1015" s="102"/>
      <c r="Q1015" s="32"/>
      <c r="R1015" s="107"/>
      <c r="S1015" s="318"/>
      <c r="U1015" s="109"/>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row>
    <row r="1016" spans="1:52" s="31" customFormat="1">
      <c r="A1016" s="197" t="s">
        <v>829</v>
      </c>
      <c r="B1016" s="273" t="s">
        <v>424</v>
      </c>
      <c r="C1016" s="89" t="s">
        <v>419</v>
      </c>
      <c r="D1016" s="79" t="s">
        <v>417</v>
      </c>
      <c r="E1016" s="86">
        <v>1</v>
      </c>
      <c r="F1016" s="117">
        <v>71.002399999999994</v>
      </c>
      <c r="G1016" s="98">
        <f>$E1016*F1016</f>
        <v>71.002399999999994</v>
      </c>
      <c r="H1016" s="88"/>
      <c r="I1016" s="103">
        <v>0</v>
      </c>
      <c r="J1016" s="104"/>
      <c r="K1016" s="105"/>
      <c r="M1016" s="32"/>
      <c r="N1016" s="102"/>
      <c r="O1016" s="32"/>
      <c r="P1016" s="102"/>
      <c r="Q1016" s="32"/>
      <c r="R1016" s="107"/>
      <c r="S1016" s="318"/>
      <c r="U1016" s="109"/>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row>
    <row r="1017" spans="1:52" s="31" customFormat="1">
      <c r="A1017" s="197"/>
      <c r="B1017" s="273" t="s">
        <v>424</v>
      </c>
      <c r="C1017" s="89"/>
      <c r="D1017" s="79"/>
      <c r="E1017" s="86"/>
      <c r="F1017" s="117">
        <v>0</v>
      </c>
      <c r="G1017" s="60"/>
      <c r="H1017" s="88"/>
      <c r="I1017" s="103"/>
      <c r="J1017" s="104"/>
      <c r="K1017" s="105"/>
      <c r="M1017" s="32"/>
      <c r="N1017" s="102"/>
      <c r="O1017" s="32"/>
      <c r="P1017" s="102"/>
      <c r="Q1017" s="32"/>
      <c r="R1017" s="107"/>
      <c r="S1017" s="318"/>
      <c r="U1017" s="109"/>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row>
    <row r="1018" spans="1:52" s="31" customFormat="1">
      <c r="A1018" s="197" t="s">
        <v>830</v>
      </c>
      <c r="B1018" s="273" t="s">
        <v>424</v>
      </c>
      <c r="C1018" s="89" t="s">
        <v>421</v>
      </c>
      <c r="D1018" s="79" t="s">
        <v>417</v>
      </c>
      <c r="E1018" s="86">
        <v>1</v>
      </c>
      <c r="F1018" s="117">
        <v>33.276949999999999</v>
      </c>
      <c r="G1018" s="98">
        <f>$E1018*F1018</f>
        <v>33.276949999999999</v>
      </c>
      <c r="H1018" s="88"/>
      <c r="I1018" s="103">
        <v>0</v>
      </c>
      <c r="J1018" s="104"/>
      <c r="K1018" s="105"/>
      <c r="M1018" s="32"/>
      <c r="N1018" s="102"/>
      <c r="O1018" s="32"/>
      <c r="P1018" s="102"/>
      <c r="Q1018" s="32"/>
      <c r="R1018" s="107"/>
      <c r="S1018" s="318"/>
      <c r="U1018" s="109"/>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row>
    <row r="1019" spans="1:52" s="31" customFormat="1">
      <c r="A1019" s="197"/>
      <c r="B1019" s="273" t="s">
        <v>424</v>
      </c>
      <c r="C1019" s="89"/>
      <c r="D1019" s="79"/>
      <c r="E1019" s="86"/>
      <c r="F1019" s="86"/>
      <c r="G1019" s="60"/>
      <c r="H1019" s="88"/>
      <c r="I1019" s="103"/>
      <c r="J1019" s="106"/>
      <c r="K1019" s="105"/>
      <c r="M1019" s="32"/>
      <c r="N1019" s="102"/>
      <c r="O1019" s="32"/>
      <c r="P1019" s="102"/>
      <c r="Q1019" s="32"/>
      <c r="R1019" s="107"/>
      <c r="S1019" s="318"/>
      <c r="U1019" s="109"/>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row>
    <row r="1020" spans="1:52" s="31" customFormat="1">
      <c r="A1020" s="197"/>
      <c r="B1020" s="273" t="s">
        <v>424</v>
      </c>
      <c r="C1020" s="96" t="s">
        <v>422</v>
      </c>
      <c r="D1020" s="79"/>
      <c r="E1020" s="86"/>
      <c r="F1020" s="86"/>
      <c r="G1020" s="60"/>
      <c r="H1020" s="88"/>
      <c r="I1020" s="103"/>
      <c r="J1020" s="104"/>
      <c r="K1020" s="105"/>
      <c r="M1020" s="32"/>
      <c r="N1020" s="102"/>
      <c r="O1020" s="32"/>
      <c r="P1020" s="102"/>
      <c r="Q1020" s="32"/>
      <c r="R1020" s="107"/>
      <c r="S1020" s="318"/>
      <c r="U1020" s="109"/>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row>
    <row r="1021" spans="1:52" s="31" customFormat="1">
      <c r="A1021" s="197"/>
      <c r="B1021" s="273" t="s">
        <v>424</v>
      </c>
      <c r="C1021" s="95"/>
      <c r="D1021" s="79"/>
      <c r="E1021" s="86"/>
      <c r="F1021" s="86"/>
      <c r="G1021" s="60"/>
      <c r="H1021" s="88"/>
      <c r="I1021" s="103"/>
      <c r="J1021" s="133"/>
      <c r="K1021" s="105"/>
      <c r="M1021" s="32"/>
      <c r="N1021" s="102"/>
      <c r="O1021" s="32"/>
      <c r="P1021" s="102"/>
      <c r="Q1021" s="32"/>
      <c r="R1021" s="107"/>
      <c r="S1021" s="318"/>
      <c r="U1021" s="109"/>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row>
    <row r="1022" spans="1:52" s="31" customFormat="1">
      <c r="A1022" s="197" t="s">
        <v>831</v>
      </c>
      <c r="B1022" s="273" t="s">
        <v>424</v>
      </c>
      <c r="C1022" s="89" t="s">
        <v>607</v>
      </c>
      <c r="D1022" s="79" t="s">
        <v>43</v>
      </c>
      <c r="E1022" s="86">
        <v>1</v>
      </c>
      <c r="F1022" s="97">
        <v>200000</v>
      </c>
      <c r="G1022" s="98">
        <f>$E1022*F1022</f>
        <v>200000</v>
      </c>
      <c r="H1022" s="88"/>
      <c r="I1022" s="103">
        <v>0</v>
      </c>
      <c r="J1022" s="104"/>
      <c r="K1022" s="105"/>
      <c r="M1022" s="32"/>
      <c r="N1022" s="102"/>
      <c r="O1022" s="32"/>
      <c r="P1022" s="102"/>
      <c r="Q1022" s="32"/>
      <c r="R1022" s="107"/>
      <c r="S1022" s="318"/>
      <c r="U1022" s="109"/>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row>
    <row r="1023" spans="1:52" s="31" customFormat="1">
      <c r="A1023" s="197"/>
      <c r="B1023" s="273" t="s">
        <v>424</v>
      </c>
      <c r="C1023" s="95"/>
      <c r="D1023" s="79"/>
      <c r="E1023" s="86"/>
      <c r="F1023" s="86"/>
      <c r="G1023" s="60"/>
      <c r="H1023" s="88"/>
      <c r="I1023" s="103"/>
      <c r="J1023" s="104"/>
      <c r="K1023" s="105"/>
      <c r="M1023" s="32"/>
      <c r="N1023" s="102"/>
      <c r="O1023" s="32"/>
      <c r="P1023" s="102"/>
      <c r="Q1023" s="32"/>
      <c r="R1023" s="107"/>
      <c r="S1023" s="318"/>
      <c r="U1023" s="109"/>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row>
    <row r="1024" spans="1:52" s="31" customFormat="1">
      <c r="A1024" s="197" t="s">
        <v>832</v>
      </c>
      <c r="B1024" s="273" t="s">
        <v>424</v>
      </c>
      <c r="C1024" s="89" t="s">
        <v>427</v>
      </c>
      <c r="D1024" s="79" t="s">
        <v>428</v>
      </c>
      <c r="E1024" s="113">
        <v>0</v>
      </c>
      <c r="F1024" s="114">
        <v>0.12</v>
      </c>
      <c r="G1024" s="98">
        <f>F1024*G1022</f>
        <v>24000</v>
      </c>
      <c r="H1024" s="88"/>
      <c r="I1024" s="103">
        <v>0</v>
      </c>
      <c r="J1024" s="104"/>
      <c r="K1024" s="105"/>
      <c r="M1024" s="32"/>
      <c r="N1024" s="102"/>
      <c r="O1024" s="32"/>
      <c r="P1024" s="102"/>
      <c r="Q1024" s="32"/>
      <c r="R1024" s="107"/>
      <c r="S1024" s="318"/>
      <c r="U1024" s="109"/>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row>
    <row r="1025" spans="1:52" s="31" customFormat="1">
      <c r="A1025" s="197"/>
      <c r="B1025" s="273" t="s">
        <v>424</v>
      </c>
      <c r="C1025" s="89"/>
      <c r="D1025" s="79"/>
      <c r="E1025" s="86"/>
      <c r="F1025" s="86"/>
      <c r="G1025" s="60"/>
      <c r="H1025" s="88"/>
      <c r="I1025" s="103"/>
      <c r="J1025" s="104"/>
      <c r="K1025" s="105"/>
      <c r="M1025" s="32"/>
      <c r="N1025" s="102"/>
      <c r="O1025" s="32"/>
      <c r="P1025" s="102"/>
      <c r="Q1025" s="32"/>
      <c r="R1025" s="107"/>
      <c r="S1025" s="318"/>
      <c r="U1025" s="109"/>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row>
    <row r="1026" spans="1:52">
      <c r="A1026" s="197"/>
      <c r="B1026" s="422" t="s">
        <v>424</v>
      </c>
      <c r="C1026" s="89"/>
      <c r="D1026" s="79"/>
      <c r="E1026" s="86"/>
      <c r="F1026" s="86"/>
      <c r="G1026" s="60"/>
      <c r="H1026" s="88"/>
      <c r="I1026" s="103"/>
      <c r="L1026" s="31"/>
      <c r="M1026" s="32"/>
      <c r="N1026" s="102"/>
      <c r="O1026" s="32"/>
      <c r="P1026" s="102"/>
      <c r="Q1026" s="32"/>
      <c r="R1026" s="107"/>
      <c r="S1026" s="318"/>
      <c r="T1026" s="31"/>
    </row>
    <row r="1027" spans="1:52" ht="14.5" thickBot="1">
      <c r="A1027" s="357" t="s">
        <v>833</v>
      </c>
      <c r="B1027" s="422" t="s">
        <v>424</v>
      </c>
      <c r="C1027" s="358" t="s">
        <v>837</v>
      </c>
      <c r="D1027" s="359"/>
      <c r="E1027" s="359"/>
      <c r="F1027" s="360"/>
      <c r="G1027" s="361">
        <f>SUM(G961:G1026)</f>
        <v>227723.15580000001</v>
      </c>
      <c r="H1027" s="435"/>
      <c r="I1027" s="364">
        <f>SUM(I967:I1026)</f>
        <v>0</v>
      </c>
      <c r="L1027" s="31"/>
      <c r="M1027" s="32"/>
      <c r="N1027" s="102"/>
      <c r="O1027" s="32"/>
      <c r="P1027" s="102"/>
      <c r="Q1027" s="32"/>
      <c r="R1027" s="107"/>
      <c r="S1027" s="318"/>
      <c r="T1027" s="31"/>
    </row>
    <row r="1028" spans="1:52" hidden="1">
      <c r="B1028" s="273" t="s">
        <v>424</v>
      </c>
      <c r="H1028" s="356">
        <v>10</v>
      </c>
      <c r="S1028" s="319"/>
    </row>
    <row r="1029" spans="1:52" hidden="1">
      <c r="B1029" s="273" t="s">
        <v>424</v>
      </c>
      <c r="H1029" s="356">
        <v>18</v>
      </c>
    </row>
    <row r="1030" spans="1:52" hidden="1">
      <c r="B1030" s="273" t="s">
        <v>424</v>
      </c>
      <c r="H1030" s="356">
        <v>1</v>
      </c>
    </row>
    <row r="1031" spans="1:52" hidden="1">
      <c r="B1031" s="273" t="s">
        <v>424</v>
      </c>
      <c r="H1031" s="356"/>
    </row>
    <row r="1032" spans="1:52" hidden="1">
      <c r="B1032" s="273" t="s">
        <v>424</v>
      </c>
      <c r="H1032" s="356"/>
    </row>
    <row r="1033" spans="1:52" hidden="1">
      <c r="B1033" s="273" t="s">
        <v>424</v>
      </c>
      <c r="H1033" s="356"/>
    </row>
    <row r="1034" spans="1:52" hidden="1">
      <c r="B1034" s="273" t="s">
        <v>424</v>
      </c>
      <c r="C1034" s="362"/>
      <c r="D1034" s="1"/>
      <c r="H1034" s="356"/>
      <c r="N1034" s="1"/>
      <c r="P1034" s="1"/>
      <c r="R1034" s="1"/>
      <c r="S1034" s="1"/>
    </row>
    <row r="1035" spans="1:52" hidden="1">
      <c r="B1035" s="273" t="s">
        <v>424</v>
      </c>
      <c r="C1035" s="362"/>
      <c r="D1035" s="1"/>
      <c r="H1035" s="356"/>
      <c r="N1035" s="1"/>
      <c r="P1035" s="1"/>
      <c r="R1035" s="1"/>
      <c r="S1035" s="1"/>
    </row>
    <row r="1036" spans="1:52" hidden="1">
      <c r="B1036" s="273" t="s">
        <v>424</v>
      </c>
      <c r="C1036" s="362"/>
      <c r="D1036" s="1"/>
      <c r="H1036" s="88"/>
      <c r="N1036" s="1"/>
      <c r="P1036" s="1"/>
      <c r="R1036" s="1"/>
      <c r="S1036" s="1"/>
    </row>
    <row r="1037" spans="1:52" ht="14.5" hidden="1" thickBot="1">
      <c r="B1037" s="273" t="s">
        <v>424</v>
      </c>
      <c r="C1037" s="362"/>
      <c r="D1037" s="1"/>
      <c r="H1037" s="363"/>
      <c r="N1037" s="1"/>
      <c r="P1037" s="1"/>
      <c r="R1037" s="1"/>
      <c r="S1037" s="1"/>
    </row>
    <row r="1038" spans="1:52" hidden="1">
      <c r="B1038" s="273" t="s">
        <v>424</v>
      </c>
      <c r="C1038" s="362"/>
      <c r="D1038" s="1"/>
      <c r="N1038" s="1"/>
      <c r="P1038" s="1"/>
      <c r="R1038" s="1"/>
      <c r="S1038" s="1"/>
    </row>
    <row r="1039" spans="1:52" hidden="1">
      <c r="B1039" s="273" t="s">
        <v>424</v>
      </c>
      <c r="C1039" s="362"/>
      <c r="D1039" s="1"/>
      <c r="N1039" s="1"/>
      <c r="P1039" s="1"/>
      <c r="R1039" s="1"/>
      <c r="S1039" s="1"/>
    </row>
    <row r="1040" spans="1:52" hidden="1">
      <c r="B1040" s="273" t="s">
        <v>424</v>
      </c>
      <c r="C1040" s="362"/>
      <c r="D1040" s="1"/>
      <c r="N1040" s="1"/>
      <c r="P1040" s="1"/>
      <c r="R1040" s="1"/>
      <c r="S1040" s="1"/>
    </row>
    <row r="1041" spans="2:19" hidden="1">
      <c r="B1041" s="273" t="s">
        <v>424</v>
      </c>
      <c r="C1041" s="362"/>
      <c r="D1041" s="1"/>
      <c r="N1041" s="1"/>
      <c r="P1041" s="1"/>
      <c r="R1041" s="1"/>
      <c r="S1041" s="1"/>
    </row>
    <row r="1042" spans="2:19" hidden="1">
      <c r="B1042" s="273" t="s">
        <v>424</v>
      </c>
      <c r="C1042" s="362"/>
      <c r="D1042" s="1"/>
      <c r="N1042" s="1"/>
      <c r="P1042" s="1"/>
      <c r="R1042" s="1"/>
      <c r="S1042" s="1"/>
    </row>
    <row r="1043" spans="2:19" hidden="1">
      <c r="B1043" s="273" t="s">
        <v>424</v>
      </c>
      <c r="C1043" s="362"/>
      <c r="D1043" s="1"/>
      <c r="N1043" s="1"/>
      <c r="P1043" s="1"/>
      <c r="R1043" s="1"/>
      <c r="S1043" s="1"/>
    </row>
    <row r="1044" spans="2:19" hidden="1">
      <c r="B1044" s="273" t="s">
        <v>424</v>
      </c>
      <c r="C1044" s="362"/>
      <c r="D1044" s="1"/>
      <c r="H1044" s="65"/>
      <c r="N1044" s="1"/>
      <c r="P1044" s="1"/>
      <c r="R1044" s="1"/>
      <c r="S1044" s="1"/>
    </row>
    <row r="1045" spans="2:19" hidden="1">
      <c r="B1045" s="273" t="s">
        <v>424</v>
      </c>
      <c r="C1045" s="362"/>
      <c r="D1045" s="1"/>
      <c r="H1045" s="65"/>
      <c r="N1045" s="1"/>
      <c r="P1045" s="1"/>
      <c r="R1045" s="1"/>
      <c r="S1045" s="1"/>
    </row>
    <row r="1046" spans="2:19" hidden="1">
      <c r="B1046" s="273" t="s">
        <v>424</v>
      </c>
      <c r="C1046" s="362"/>
      <c r="D1046" s="1"/>
      <c r="H1046" s="65"/>
      <c r="N1046" s="1"/>
      <c r="P1046" s="1"/>
      <c r="R1046" s="1"/>
      <c r="S1046" s="1"/>
    </row>
    <row r="1047" spans="2:19" hidden="1">
      <c r="B1047" s="273" t="s">
        <v>424</v>
      </c>
      <c r="C1047" s="362"/>
      <c r="D1047" s="1"/>
      <c r="H1047" s="65"/>
      <c r="N1047" s="1"/>
      <c r="P1047" s="1"/>
      <c r="R1047" s="1"/>
      <c r="S1047" s="1"/>
    </row>
    <row r="1048" spans="2:19" hidden="1">
      <c r="B1048" s="273" t="s">
        <v>424</v>
      </c>
      <c r="C1048" s="362"/>
      <c r="D1048" s="1"/>
      <c r="H1048" s="65"/>
      <c r="N1048" s="1"/>
      <c r="P1048" s="1"/>
      <c r="R1048" s="1"/>
      <c r="S1048" s="1"/>
    </row>
    <row r="1049" spans="2:19" hidden="1">
      <c r="B1049" s="273" t="s">
        <v>424</v>
      </c>
      <c r="C1049" s="362"/>
      <c r="D1049" s="1"/>
      <c r="H1049" s="65"/>
      <c r="N1049" s="1"/>
      <c r="P1049" s="1"/>
      <c r="R1049" s="1"/>
      <c r="S1049" s="1"/>
    </row>
    <row r="1050" spans="2:19" hidden="1">
      <c r="B1050" s="273" t="s">
        <v>424</v>
      </c>
      <c r="C1050" s="362"/>
      <c r="D1050" s="1"/>
      <c r="H1050" s="65"/>
      <c r="N1050" s="1"/>
      <c r="P1050" s="1"/>
      <c r="R1050" s="1"/>
      <c r="S1050" s="1"/>
    </row>
    <row r="1051" spans="2:19" hidden="1">
      <c r="B1051" s="273" t="s">
        <v>424</v>
      </c>
      <c r="C1051" s="362"/>
      <c r="D1051" s="1"/>
      <c r="H1051" s="65"/>
      <c r="N1051" s="1"/>
      <c r="P1051" s="1"/>
      <c r="R1051" s="1"/>
      <c r="S1051" s="1"/>
    </row>
    <row r="1052" spans="2:19" hidden="1">
      <c r="B1052" s="273" t="s">
        <v>424</v>
      </c>
      <c r="C1052" s="362"/>
      <c r="D1052" s="1"/>
      <c r="H1052" s="65"/>
      <c r="N1052" s="1"/>
      <c r="P1052" s="1"/>
      <c r="R1052" s="1"/>
      <c r="S1052" s="1"/>
    </row>
    <row r="1053" spans="2:19" hidden="1">
      <c r="B1053" s="273" t="s">
        <v>424</v>
      </c>
      <c r="C1053" s="362"/>
      <c r="D1053" s="1"/>
      <c r="H1053" s="65"/>
      <c r="N1053" s="1"/>
      <c r="P1053" s="1"/>
      <c r="R1053" s="1"/>
      <c r="S1053" s="1"/>
    </row>
    <row r="1054" spans="2:19" hidden="1">
      <c r="B1054" s="273" t="s">
        <v>424</v>
      </c>
      <c r="C1054" s="362"/>
      <c r="D1054" s="1"/>
      <c r="H1054" s="65"/>
      <c r="N1054" s="1"/>
      <c r="P1054" s="1"/>
      <c r="R1054" s="1"/>
      <c r="S1054" s="1"/>
    </row>
    <row r="1055" spans="2:19" hidden="1">
      <c r="B1055" s="273" t="s">
        <v>424</v>
      </c>
      <c r="C1055" s="362"/>
      <c r="D1055" s="1"/>
      <c r="H1055" s="65"/>
      <c r="N1055" s="1"/>
      <c r="P1055" s="1"/>
      <c r="R1055" s="1"/>
      <c r="S1055" s="1"/>
    </row>
    <row r="1056" spans="2:19" hidden="1">
      <c r="B1056" s="273" t="s">
        <v>424</v>
      </c>
      <c r="C1056" s="362"/>
      <c r="D1056" s="1"/>
      <c r="H1056" s="65"/>
      <c r="N1056" s="1"/>
      <c r="P1056" s="1"/>
      <c r="R1056" s="1"/>
      <c r="S1056" s="1"/>
    </row>
    <row r="1057" spans="2:19" hidden="1">
      <c r="B1057" s="273" t="s">
        <v>424</v>
      </c>
      <c r="C1057" s="362"/>
      <c r="D1057" s="1"/>
      <c r="H1057" s="65"/>
      <c r="N1057" s="1"/>
      <c r="P1057" s="1"/>
      <c r="R1057" s="1"/>
      <c r="S1057" s="1"/>
    </row>
    <row r="1058" spans="2:19" hidden="1">
      <c r="B1058" s="273" t="s">
        <v>424</v>
      </c>
      <c r="C1058" s="362"/>
      <c r="D1058" s="1"/>
      <c r="H1058" s="65"/>
      <c r="N1058" s="1"/>
      <c r="P1058" s="1"/>
      <c r="R1058" s="1"/>
      <c r="S1058" s="1"/>
    </row>
    <row r="1059" spans="2:19" hidden="1">
      <c r="B1059" s="273" t="s">
        <v>424</v>
      </c>
      <c r="C1059" s="362"/>
      <c r="D1059" s="1"/>
      <c r="H1059" s="65"/>
      <c r="N1059" s="1"/>
      <c r="P1059" s="1"/>
      <c r="R1059" s="1"/>
      <c r="S1059" s="1"/>
    </row>
    <row r="1060" spans="2:19" hidden="1">
      <c r="B1060" s="273" t="s">
        <v>424</v>
      </c>
      <c r="C1060" s="362"/>
      <c r="D1060" s="1"/>
      <c r="H1060" s="65"/>
      <c r="N1060" s="1"/>
      <c r="P1060" s="1"/>
      <c r="R1060" s="1"/>
      <c r="S1060" s="1"/>
    </row>
    <row r="1061" spans="2:19" hidden="1">
      <c r="B1061" s="273" t="s">
        <v>424</v>
      </c>
      <c r="C1061" s="362"/>
      <c r="D1061" s="1"/>
      <c r="H1061" s="65"/>
      <c r="N1061" s="1"/>
      <c r="P1061" s="1"/>
      <c r="R1061" s="1"/>
      <c r="S1061" s="1"/>
    </row>
    <row r="1062" spans="2:19" hidden="1">
      <c r="B1062" s="273" t="s">
        <v>424</v>
      </c>
      <c r="C1062" s="362"/>
      <c r="D1062" s="1"/>
      <c r="H1062" s="65"/>
      <c r="N1062" s="1"/>
      <c r="P1062" s="1"/>
      <c r="R1062" s="1"/>
      <c r="S1062" s="1"/>
    </row>
    <row r="1063" spans="2:19" hidden="1">
      <c r="B1063" s="273" t="s">
        <v>424</v>
      </c>
      <c r="C1063" s="362"/>
      <c r="D1063" s="1"/>
      <c r="H1063" s="65"/>
      <c r="N1063" s="1"/>
      <c r="P1063" s="1"/>
      <c r="R1063" s="1"/>
      <c r="S1063" s="1"/>
    </row>
    <row r="1064" spans="2:19" hidden="1">
      <c r="B1064" s="273" t="s">
        <v>424</v>
      </c>
      <c r="C1064" s="362"/>
      <c r="D1064" s="1"/>
      <c r="H1064" s="65"/>
      <c r="N1064" s="1"/>
      <c r="P1064" s="1"/>
      <c r="R1064" s="1"/>
      <c r="S1064" s="1"/>
    </row>
    <row r="1065" spans="2:19" hidden="1">
      <c r="B1065" s="273" t="s">
        <v>424</v>
      </c>
      <c r="C1065" s="362"/>
      <c r="D1065" s="1"/>
      <c r="H1065" s="65"/>
      <c r="N1065" s="1"/>
      <c r="P1065" s="1"/>
      <c r="R1065" s="1"/>
      <c r="S1065" s="1"/>
    </row>
    <row r="1066" spans="2:19" hidden="1">
      <c r="B1066" s="273" t="s">
        <v>424</v>
      </c>
      <c r="C1066" s="362"/>
      <c r="D1066" s="1"/>
      <c r="H1066" s="65"/>
      <c r="N1066" s="1"/>
      <c r="P1066" s="1"/>
      <c r="R1066" s="1"/>
      <c r="S1066" s="1"/>
    </row>
    <row r="1067" spans="2:19" hidden="1">
      <c r="B1067" s="273" t="s">
        <v>424</v>
      </c>
      <c r="C1067" s="362"/>
      <c r="D1067" s="1"/>
      <c r="H1067" s="65"/>
      <c r="N1067" s="1"/>
      <c r="P1067" s="1"/>
      <c r="R1067" s="1"/>
      <c r="S1067" s="1"/>
    </row>
    <row r="1068" spans="2:19" hidden="1">
      <c r="B1068" s="273" t="s">
        <v>424</v>
      </c>
      <c r="C1068" s="362"/>
      <c r="D1068" s="1"/>
      <c r="H1068" s="65"/>
      <c r="N1068" s="1"/>
      <c r="P1068" s="1"/>
      <c r="R1068" s="1"/>
      <c r="S1068" s="1"/>
    </row>
    <row r="1069" spans="2:19" hidden="1">
      <c r="B1069" s="273" t="s">
        <v>424</v>
      </c>
      <c r="C1069" s="362"/>
      <c r="D1069" s="1"/>
      <c r="H1069" s="65"/>
      <c r="N1069" s="1"/>
      <c r="P1069" s="1"/>
      <c r="R1069" s="1"/>
      <c r="S1069" s="1"/>
    </row>
    <row r="1070" spans="2:19" hidden="1">
      <c r="B1070" s="273" t="s">
        <v>424</v>
      </c>
      <c r="C1070" s="362"/>
      <c r="D1070" s="1"/>
      <c r="H1070" s="65"/>
      <c r="N1070" s="1"/>
      <c r="P1070" s="1"/>
      <c r="R1070" s="1"/>
      <c r="S1070" s="1"/>
    </row>
    <row r="1071" spans="2:19" hidden="1">
      <c r="B1071" s="273" t="s">
        <v>424</v>
      </c>
      <c r="C1071" s="362"/>
      <c r="D1071" s="1"/>
      <c r="H1071" s="65"/>
      <c r="N1071" s="1"/>
      <c r="P1071" s="1"/>
      <c r="R1071" s="1"/>
      <c r="S1071" s="1"/>
    </row>
    <row r="1072" spans="2:19" hidden="1">
      <c r="B1072" s="273" t="s">
        <v>424</v>
      </c>
      <c r="C1072" s="362"/>
      <c r="D1072" s="1"/>
      <c r="H1072" s="65"/>
      <c r="N1072" s="1"/>
      <c r="P1072" s="1"/>
      <c r="R1072" s="1"/>
      <c r="S1072" s="1"/>
    </row>
    <row r="1073" spans="2:19" hidden="1">
      <c r="B1073" s="273" t="s">
        <v>424</v>
      </c>
      <c r="C1073" s="362"/>
      <c r="D1073" s="1"/>
      <c r="H1073" s="65"/>
      <c r="N1073" s="1"/>
      <c r="P1073" s="1"/>
      <c r="R1073" s="1"/>
      <c r="S1073" s="1"/>
    </row>
    <row r="1074" spans="2:19" hidden="1">
      <c r="B1074" s="273" t="s">
        <v>424</v>
      </c>
      <c r="C1074" s="362"/>
      <c r="D1074" s="1"/>
      <c r="H1074" s="65"/>
      <c r="N1074" s="1"/>
      <c r="P1074" s="1"/>
      <c r="R1074" s="1"/>
      <c r="S1074" s="1"/>
    </row>
    <row r="1075" spans="2:19" hidden="1">
      <c r="B1075" s="273" t="s">
        <v>424</v>
      </c>
      <c r="C1075" s="362"/>
      <c r="D1075" s="1"/>
      <c r="H1075" s="65"/>
      <c r="N1075" s="1"/>
      <c r="P1075" s="1"/>
      <c r="R1075" s="1"/>
      <c r="S1075" s="1"/>
    </row>
    <row r="1076" spans="2:19" hidden="1">
      <c r="B1076" s="273" t="s">
        <v>424</v>
      </c>
      <c r="C1076" s="362"/>
      <c r="D1076" s="1"/>
      <c r="H1076" s="65"/>
      <c r="N1076" s="1"/>
      <c r="P1076" s="1"/>
      <c r="R1076" s="1"/>
      <c r="S1076" s="1"/>
    </row>
    <row r="1077" spans="2:19" hidden="1">
      <c r="B1077" s="273" t="s">
        <v>424</v>
      </c>
      <c r="C1077" s="362"/>
      <c r="D1077" s="1"/>
      <c r="H1077" s="65"/>
      <c r="N1077" s="1"/>
      <c r="P1077" s="1"/>
      <c r="R1077" s="1"/>
      <c r="S1077" s="1"/>
    </row>
    <row r="1078" spans="2:19" hidden="1">
      <c r="B1078" s="273" t="s">
        <v>424</v>
      </c>
      <c r="C1078" s="362"/>
      <c r="D1078" s="1"/>
      <c r="H1078" s="65"/>
      <c r="N1078" s="1"/>
      <c r="P1078" s="1"/>
      <c r="R1078" s="1"/>
      <c r="S1078" s="1"/>
    </row>
    <row r="1079" spans="2:19" hidden="1">
      <c r="B1079" s="273" t="s">
        <v>424</v>
      </c>
      <c r="C1079" s="362"/>
      <c r="D1079" s="1"/>
      <c r="H1079" s="65"/>
      <c r="N1079" s="1"/>
      <c r="P1079" s="1"/>
      <c r="R1079" s="1"/>
      <c r="S1079" s="1"/>
    </row>
    <row r="1080" spans="2:19" hidden="1">
      <c r="B1080" s="273" t="s">
        <v>424</v>
      </c>
      <c r="H1080" s="65"/>
    </row>
    <row r="1081" spans="2:19" hidden="1">
      <c r="B1081" s="273" t="s">
        <v>424</v>
      </c>
      <c r="H1081" s="65"/>
    </row>
    <row r="1082" spans="2:19" hidden="1">
      <c r="B1082" s="273" t="s">
        <v>424</v>
      </c>
      <c r="H1082" s="65"/>
    </row>
    <row r="1083" spans="2:19" hidden="1">
      <c r="B1083" s="273" t="s">
        <v>424</v>
      </c>
      <c r="H1083" s="65"/>
    </row>
    <row r="1084" spans="2:19" hidden="1">
      <c r="B1084" s="273" t="s">
        <v>424</v>
      </c>
      <c r="H1084" s="65"/>
    </row>
    <row r="1085" spans="2:19" hidden="1">
      <c r="B1085" s="273" t="s">
        <v>424</v>
      </c>
      <c r="H1085" s="65"/>
    </row>
    <row r="1086" spans="2:19" hidden="1">
      <c r="B1086" s="273" t="s">
        <v>424</v>
      </c>
      <c r="H1086" s="65"/>
    </row>
    <row r="1087" spans="2:19" hidden="1">
      <c r="B1087" s="273" t="s">
        <v>424</v>
      </c>
      <c r="H1087" s="65"/>
    </row>
    <row r="1088" spans="2:19" hidden="1">
      <c r="B1088" s="273" t="s">
        <v>424</v>
      </c>
      <c r="H1088" s="65"/>
    </row>
    <row r="1089" spans="2:8" hidden="1">
      <c r="B1089" s="273" t="s">
        <v>424</v>
      </c>
      <c r="H1089" s="65"/>
    </row>
    <row r="1090" spans="2:8" hidden="1">
      <c r="B1090" s="273" t="s">
        <v>424</v>
      </c>
    </row>
    <row r="1091" spans="2:8" hidden="1">
      <c r="B1091" s="273" t="s">
        <v>424</v>
      </c>
    </row>
    <row r="1092" spans="2:8" hidden="1">
      <c r="B1092" s="273" t="s">
        <v>424</v>
      </c>
    </row>
    <row r="1093" spans="2:8" hidden="1">
      <c r="B1093" s="273" t="s">
        <v>424</v>
      </c>
    </row>
    <row r="1094" spans="2:8" hidden="1">
      <c r="B1094" s="273" t="s">
        <v>424</v>
      </c>
    </row>
    <row r="1095" spans="2:8" hidden="1">
      <c r="B1095" s="273" t="s">
        <v>424</v>
      </c>
    </row>
    <row r="1096" spans="2:8" hidden="1">
      <c r="B1096" s="273" t="s">
        <v>424</v>
      </c>
    </row>
    <row r="1097" spans="2:8" hidden="1">
      <c r="B1097" s="273" t="s">
        <v>424</v>
      </c>
    </row>
    <row r="1098" spans="2:8" hidden="1">
      <c r="B1098" s="273" t="s">
        <v>424</v>
      </c>
    </row>
    <row r="1099" spans="2:8" hidden="1">
      <c r="B1099" s="273" t="s">
        <v>424</v>
      </c>
    </row>
    <row r="1100" spans="2:8" hidden="1">
      <c r="B1100" s="273" t="s">
        <v>424</v>
      </c>
    </row>
    <row r="1101" spans="2:8" hidden="1">
      <c r="B1101" s="273" t="s">
        <v>424</v>
      </c>
    </row>
    <row r="1102" spans="2:8" hidden="1">
      <c r="B1102" s="273" t="s">
        <v>424</v>
      </c>
    </row>
    <row r="1103" spans="2:8" hidden="1">
      <c r="B1103" s="273" t="s">
        <v>424</v>
      </c>
    </row>
    <row r="1104" spans="2:8" hidden="1">
      <c r="B1104" s="273" t="s">
        <v>424</v>
      </c>
    </row>
    <row r="1105" spans="2:2" hidden="1">
      <c r="B1105" s="273" t="s">
        <v>424</v>
      </c>
    </row>
    <row r="1106" spans="2:2" hidden="1">
      <c r="B1106" s="273" t="s">
        <v>424</v>
      </c>
    </row>
    <row r="1107" spans="2:2" hidden="1">
      <c r="B1107" s="273" t="s">
        <v>424</v>
      </c>
    </row>
    <row r="1108" spans="2:2" hidden="1">
      <c r="B1108" s="273" t="s">
        <v>424</v>
      </c>
    </row>
    <row r="1109" spans="2:2" hidden="1">
      <c r="B1109" s="273" t="s">
        <v>424</v>
      </c>
    </row>
    <row r="1110" spans="2:2" hidden="1">
      <c r="B1110" s="273" t="s">
        <v>424</v>
      </c>
    </row>
    <row r="1111" spans="2:2" hidden="1">
      <c r="B1111" s="273" t="s">
        <v>424</v>
      </c>
    </row>
    <row r="1112" spans="2:2" hidden="1">
      <c r="B1112" s="273" t="s">
        <v>424</v>
      </c>
    </row>
    <row r="1113" spans="2:2" hidden="1">
      <c r="B1113" s="273" t="s">
        <v>424</v>
      </c>
    </row>
    <row r="1114" spans="2:2" hidden="1">
      <c r="B1114" s="273" t="s">
        <v>424</v>
      </c>
    </row>
    <row r="1115" spans="2:2" hidden="1">
      <c r="B1115" s="273" t="s">
        <v>424</v>
      </c>
    </row>
    <row r="1116" spans="2:2" hidden="1">
      <c r="B1116" s="273" t="s">
        <v>424</v>
      </c>
    </row>
    <row r="1117" spans="2:2" hidden="1">
      <c r="B1117" s="273" t="s">
        <v>424</v>
      </c>
    </row>
    <row r="1118" spans="2:2" hidden="1">
      <c r="B1118" s="273" t="s">
        <v>424</v>
      </c>
    </row>
    <row r="1119" spans="2:2" hidden="1">
      <c r="B1119" s="273" t="s">
        <v>424</v>
      </c>
    </row>
    <row r="1120" spans="2:2" hidden="1">
      <c r="B1120" s="273" t="s">
        <v>424</v>
      </c>
    </row>
    <row r="1121" spans="2:2" hidden="1">
      <c r="B1121" s="273" t="s">
        <v>424</v>
      </c>
    </row>
    <row r="1122" spans="2:2" hidden="1">
      <c r="B1122" s="273" t="s">
        <v>424</v>
      </c>
    </row>
    <row r="1123" spans="2:2" hidden="1">
      <c r="B1123" s="273" t="s">
        <v>424</v>
      </c>
    </row>
    <row r="1124" spans="2:2" hidden="1">
      <c r="B1124" s="273" t="s">
        <v>424</v>
      </c>
    </row>
    <row r="1125" spans="2:2" hidden="1">
      <c r="B1125" s="273" t="s">
        <v>424</v>
      </c>
    </row>
    <row r="1126" spans="2:2" hidden="1">
      <c r="B1126" s="273" t="s">
        <v>424</v>
      </c>
    </row>
    <row r="1127" spans="2:2" hidden="1">
      <c r="B1127" s="273" t="s">
        <v>424</v>
      </c>
    </row>
    <row r="1128" spans="2:2" hidden="1">
      <c r="B1128" s="273" t="s">
        <v>424</v>
      </c>
    </row>
    <row r="1129" spans="2:2" hidden="1">
      <c r="B1129" s="273" t="s">
        <v>424</v>
      </c>
    </row>
    <row r="1130" spans="2:2" hidden="1">
      <c r="B1130" s="273" t="s">
        <v>424</v>
      </c>
    </row>
    <row r="1131" spans="2:2" hidden="1">
      <c r="B1131" s="273" t="s">
        <v>424</v>
      </c>
    </row>
    <row r="1132" spans="2:2" hidden="1">
      <c r="B1132" s="273" t="s">
        <v>424</v>
      </c>
    </row>
    <row r="1133" spans="2:2" hidden="1">
      <c r="B1133" s="273" t="s">
        <v>424</v>
      </c>
    </row>
    <row r="1134" spans="2:2" hidden="1">
      <c r="B1134" s="273" t="s">
        <v>424</v>
      </c>
    </row>
    <row r="1135" spans="2:2" hidden="1">
      <c r="B1135" s="273" t="s">
        <v>424</v>
      </c>
    </row>
    <row r="1136" spans="2:2" hidden="1">
      <c r="B1136" s="273" t="s">
        <v>424</v>
      </c>
    </row>
    <row r="1137" spans="2:2" hidden="1">
      <c r="B1137" s="273" t="s">
        <v>424</v>
      </c>
    </row>
    <row r="1138" spans="2:2" hidden="1">
      <c r="B1138" s="273" t="s">
        <v>424</v>
      </c>
    </row>
    <row r="1139" spans="2:2" hidden="1">
      <c r="B1139" s="273" t="s">
        <v>424</v>
      </c>
    </row>
    <row r="1140" spans="2:2" hidden="1">
      <c r="B1140" s="273" t="s">
        <v>424</v>
      </c>
    </row>
    <row r="1141" spans="2:2" hidden="1">
      <c r="B1141" s="273" t="s">
        <v>424</v>
      </c>
    </row>
    <row r="1142" spans="2:2" hidden="1">
      <c r="B1142" s="273" t="s">
        <v>424</v>
      </c>
    </row>
    <row r="1143" spans="2:2" hidden="1">
      <c r="B1143" s="273" t="s">
        <v>424</v>
      </c>
    </row>
    <row r="1144" spans="2:2" hidden="1">
      <c r="B1144" s="273" t="s">
        <v>424</v>
      </c>
    </row>
    <row r="1145" spans="2:2" hidden="1">
      <c r="B1145" s="273" t="s">
        <v>424</v>
      </c>
    </row>
    <row r="1146" spans="2:2" hidden="1">
      <c r="B1146" s="273" t="s">
        <v>424</v>
      </c>
    </row>
    <row r="1147" spans="2:2" hidden="1">
      <c r="B1147" s="273" t="s">
        <v>424</v>
      </c>
    </row>
    <row r="1148" spans="2:2" hidden="1">
      <c r="B1148" s="273" t="s">
        <v>424</v>
      </c>
    </row>
    <row r="1149" spans="2:2" hidden="1">
      <c r="B1149" s="273" t="s">
        <v>424</v>
      </c>
    </row>
    <row r="1150" spans="2:2" hidden="1">
      <c r="B1150" s="273" t="s">
        <v>424</v>
      </c>
    </row>
    <row r="1151" spans="2:2" hidden="1">
      <c r="B1151" s="273" t="s">
        <v>424</v>
      </c>
    </row>
    <row r="1152" spans="2:2" hidden="1">
      <c r="B1152" s="273" t="s">
        <v>424</v>
      </c>
    </row>
    <row r="1153" spans="2:2" hidden="1">
      <c r="B1153" s="273" t="s">
        <v>424</v>
      </c>
    </row>
    <row r="1154" spans="2:2" hidden="1">
      <c r="B1154" s="273" t="s">
        <v>424</v>
      </c>
    </row>
    <row r="1155" spans="2:2" hidden="1">
      <c r="B1155" s="273" t="s">
        <v>424</v>
      </c>
    </row>
    <row r="1156" spans="2:2" hidden="1">
      <c r="B1156" s="273" t="s">
        <v>424</v>
      </c>
    </row>
    <row r="1157" spans="2:2" hidden="1">
      <c r="B1157" s="273" t="s">
        <v>424</v>
      </c>
    </row>
    <row r="1158" spans="2:2" hidden="1">
      <c r="B1158" s="273" t="s">
        <v>424</v>
      </c>
    </row>
    <row r="1159" spans="2:2" hidden="1">
      <c r="B1159" s="273" t="s">
        <v>424</v>
      </c>
    </row>
    <row r="1160" spans="2:2" hidden="1">
      <c r="B1160" s="273" t="s">
        <v>424</v>
      </c>
    </row>
    <row r="1161" spans="2:2" hidden="1">
      <c r="B1161" s="273" t="s">
        <v>424</v>
      </c>
    </row>
    <row r="1162" spans="2:2" hidden="1">
      <c r="B1162" s="273" t="s">
        <v>424</v>
      </c>
    </row>
    <row r="1163" spans="2:2" hidden="1">
      <c r="B1163" s="273" t="s">
        <v>424</v>
      </c>
    </row>
    <row r="1164" spans="2:2" hidden="1">
      <c r="B1164" s="273" t="s">
        <v>424</v>
      </c>
    </row>
    <row r="1165" spans="2:2" hidden="1">
      <c r="B1165" s="273" t="s">
        <v>424</v>
      </c>
    </row>
    <row r="1166" spans="2:2" hidden="1">
      <c r="B1166" s="273" t="s">
        <v>424</v>
      </c>
    </row>
    <row r="1167" spans="2:2" hidden="1">
      <c r="B1167" s="273" t="s">
        <v>424</v>
      </c>
    </row>
    <row r="1168" spans="2:2" hidden="1">
      <c r="B1168" s="273" t="s">
        <v>424</v>
      </c>
    </row>
    <row r="1169" spans="2:2" hidden="1">
      <c r="B1169" s="273" t="s">
        <v>424</v>
      </c>
    </row>
    <row r="1170" spans="2:2" hidden="1">
      <c r="B1170" s="273" t="s">
        <v>424</v>
      </c>
    </row>
    <row r="1171" spans="2:2" hidden="1">
      <c r="B1171" s="273" t="s">
        <v>424</v>
      </c>
    </row>
    <row r="1172" spans="2:2" hidden="1">
      <c r="B1172" s="273" t="s">
        <v>424</v>
      </c>
    </row>
    <row r="1173" spans="2:2" hidden="1">
      <c r="B1173" s="273" t="s">
        <v>424</v>
      </c>
    </row>
    <row r="1174" spans="2:2" hidden="1">
      <c r="B1174" s="273" t="s">
        <v>424</v>
      </c>
    </row>
    <row r="1175" spans="2:2" hidden="1">
      <c r="B1175" s="273" t="s">
        <v>424</v>
      </c>
    </row>
    <row r="1176" spans="2:2" hidden="1">
      <c r="B1176" s="273" t="s">
        <v>424</v>
      </c>
    </row>
    <row r="1177" spans="2:2" hidden="1">
      <c r="B1177" s="273" t="s">
        <v>424</v>
      </c>
    </row>
    <row r="1178" spans="2:2" hidden="1">
      <c r="B1178" s="273" t="s">
        <v>424</v>
      </c>
    </row>
    <row r="1179" spans="2:2" hidden="1">
      <c r="B1179" s="273" t="s">
        <v>424</v>
      </c>
    </row>
    <row r="1180" spans="2:2" hidden="1">
      <c r="B1180" s="273" t="s">
        <v>424</v>
      </c>
    </row>
    <row r="1181" spans="2:2" hidden="1">
      <c r="B1181" s="273" t="s">
        <v>424</v>
      </c>
    </row>
    <row r="1182" spans="2:2" hidden="1">
      <c r="B1182" s="273" t="s">
        <v>424</v>
      </c>
    </row>
    <row r="1183" spans="2:2" hidden="1">
      <c r="B1183" s="273" t="s">
        <v>424</v>
      </c>
    </row>
    <row r="1184" spans="2:2" hidden="1">
      <c r="B1184" s="273" t="s">
        <v>424</v>
      </c>
    </row>
    <row r="1185" spans="2:3" hidden="1">
      <c r="B1185" s="273" t="s">
        <v>424</v>
      </c>
    </row>
    <row r="1186" spans="2:3" hidden="1">
      <c r="B1186" s="273" t="s">
        <v>424</v>
      </c>
    </row>
    <row r="1190" spans="2:3">
      <c r="C1190" s="64" t="s">
        <v>834</v>
      </c>
    </row>
  </sheetData>
  <mergeCells count="19">
    <mergeCell ref="U7:U8"/>
    <mergeCell ref="L7:L8"/>
    <mergeCell ref="M7:M8"/>
    <mergeCell ref="N7:N8"/>
    <mergeCell ref="O7:O8"/>
    <mergeCell ref="P7:P8"/>
    <mergeCell ref="Q7:Q8"/>
    <mergeCell ref="R7:R8"/>
    <mergeCell ref="S7:S8"/>
    <mergeCell ref="T7:T8"/>
    <mergeCell ref="A5:I5"/>
    <mergeCell ref="F7:G7"/>
    <mergeCell ref="H7:I7"/>
    <mergeCell ref="J7:K7"/>
    <mergeCell ref="A7:A8"/>
    <mergeCell ref="B7:B8"/>
    <mergeCell ref="C7:C8"/>
    <mergeCell ref="D7:D8"/>
    <mergeCell ref="E7:E8"/>
  </mergeCells>
  <phoneticPr fontId="27" type="noConversion"/>
  <pageMargins left="0.511811023622047" right="0.511811023622047" top="0.511811023622047" bottom="0.511811023622047" header="0.23622047244094499" footer="0.23622047244094499"/>
  <pageSetup paperSize="9" scale="53"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3354232502F346AF4690FD689BEAA4" ma:contentTypeVersion="13" ma:contentTypeDescription="Create a new document." ma:contentTypeScope="" ma:versionID="8221304019173ce8690daf78bcadff25">
  <xsd:schema xmlns:xsd="http://www.w3.org/2001/XMLSchema" xmlns:xs="http://www.w3.org/2001/XMLSchema" xmlns:p="http://schemas.microsoft.com/office/2006/metadata/properties" xmlns:ns3="cb96a118-6a04-403f-8b89-646bdfee5def" xmlns:ns4="7cab10c3-d426-4194-814b-f428f8d6dedf" targetNamespace="http://schemas.microsoft.com/office/2006/metadata/properties" ma:root="true" ma:fieldsID="b9c43c3bc56983ee3bf18c60a721212c" ns3:_="" ns4:_="">
    <xsd:import namespace="cb96a118-6a04-403f-8b89-646bdfee5def"/>
    <xsd:import namespace="7cab10c3-d426-4194-814b-f428f8d6de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6a118-6a04-403f-8b89-646bdfee5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ab10c3-d426-4194-814b-f428f8d6ded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6C2292-E3F7-4D38-8CE3-987A69414CA2}">
  <ds:schemaRefs>
    <ds:schemaRef ds:uri="http://purl.org/dc/dcmitype/"/>
    <ds:schemaRef ds:uri="cb96a118-6a04-403f-8b89-646bdfee5def"/>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7cab10c3-d426-4194-814b-f428f8d6dedf"/>
    <ds:schemaRef ds:uri="http://purl.org/dc/terms/"/>
  </ds:schemaRefs>
</ds:datastoreItem>
</file>

<file path=customXml/itemProps2.xml><?xml version="1.0" encoding="utf-8"?>
<ds:datastoreItem xmlns:ds="http://schemas.openxmlformats.org/officeDocument/2006/customXml" ds:itemID="{12DE2EF7-F0D6-456B-9651-B22E2FE97CD6}">
  <ds:schemaRefs/>
</ds:datastoreItem>
</file>

<file path=customXml/itemProps3.xml><?xml version="1.0" encoding="utf-8"?>
<ds:datastoreItem xmlns:ds="http://schemas.openxmlformats.org/officeDocument/2006/customXml" ds:itemID="{B33CDCC4-BF92-4DE0-8B85-8E28220833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Section A - P&amp;G's</vt:lpstr>
      <vt:lpstr>Section C - Contingency</vt:lpstr>
      <vt:lpstr>Section B - Building&amp;Elec Works</vt:lpstr>
      <vt:lpstr>'Section A - P&amp;G''s'!Print_Area</vt:lpstr>
      <vt:lpstr>'Section B - Building&amp;Elec Works'!Print_Area</vt:lpstr>
      <vt:lpstr>'Section C - Contingency'!Print_Area</vt:lpstr>
      <vt:lpstr>'Section A - P&amp;G''s'!Print_Titles</vt:lpstr>
      <vt:lpstr>'Section B - Building&amp;Elec Works'!Print_Titles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dc:creator>
  <cp:lastModifiedBy>Xolani Mkwanazi (HO)</cp:lastModifiedBy>
  <cp:lastPrinted>2023-02-23T14:08:00Z</cp:lastPrinted>
  <dcterms:created xsi:type="dcterms:W3CDTF">2015-10-28T06:13:00Z</dcterms:created>
  <dcterms:modified xsi:type="dcterms:W3CDTF">2026-04-24T15:11:54Z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0x010100E43354232502F346AF4690FD689BEAA4</vt:lpwstr>
  </property>
  <property fmtid="{D5CDD505-2E9C-101B-9397-08002B2CF9AE}" pid="3" name="ICV">
    <vt:lpwstr>44155939DDA04EC481EE25D402ED8B0F_13</vt:lpwstr>
  </property>
  <property fmtid="{D5CDD505-2E9C-101B-9397-08002B2CF9AE}" pid="4" name="KSOProductBuildVer">
    <vt:lpwstr>1033-12.2.0.13489</vt:lpwstr>
  </property>
</Properties>
</file>