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FQ\2026 [2026-2027]\X  RFP - GUARDING SERVICES LIMPOPO\"/>
    </mc:Choice>
  </mc:AlternateContent>
  <bookViews>
    <workbookView xWindow="0" yWindow="0" windowWidth="20490" windowHeight="7370"/>
  </bookViews>
  <sheets>
    <sheet name="North Limpopo" sheetId="25" r:id="rId1"/>
  </sheets>
  <definedNames>
    <definedName name="_xlnm.Print_Area" localSheetId="0">'North Limpopo'!$A$1:$BC$42</definedName>
    <definedName name="_xlnm.Print_Titles" localSheetId="0">'North Limpopo'!$A:$B</definedName>
  </definedNames>
  <calcPr calcId="152511"/>
</workbook>
</file>

<file path=xl/calcChain.xml><?xml version="1.0" encoding="utf-8"?>
<calcChain xmlns="http://schemas.openxmlformats.org/spreadsheetml/2006/main">
  <c r="M6" i="25" l="1"/>
  <c r="P6" i="25" s="1"/>
  <c r="Q6" i="25" s="1"/>
  <c r="Z6" i="25"/>
  <c r="AC6" i="25" s="1"/>
  <c r="AD6" i="25" s="1"/>
  <c r="AG6" i="25"/>
  <c r="AN6" i="25"/>
  <c r="AQ6" i="25" s="1"/>
  <c r="AR6" i="25" s="1"/>
  <c r="AU6" i="25"/>
  <c r="AX6" i="25" s="1"/>
  <c r="AY6" i="25" s="1"/>
  <c r="M7" i="25"/>
  <c r="P7" i="25" s="1"/>
  <c r="Q7" i="25" s="1"/>
  <c r="Z7" i="25"/>
  <c r="AC7" i="25" s="1"/>
  <c r="AD7" i="25" s="1"/>
  <c r="AG7" i="25"/>
  <c r="AJ7" i="25" s="1"/>
  <c r="AK7" i="25" s="1"/>
  <c r="AN7" i="25"/>
  <c r="AU7" i="25"/>
  <c r="AX7" i="25" s="1"/>
  <c r="AY7" i="25" s="1"/>
  <c r="M8" i="25"/>
  <c r="Z8" i="25"/>
  <c r="AC8" i="25" s="1"/>
  <c r="AD8" i="25" s="1"/>
  <c r="AG8" i="25"/>
  <c r="AJ8" i="25" s="1"/>
  <c r="AK8" i="25" s="1"/>
  <c r="AN8" i="25"/>
  <c r="AQ8" i="25" s="1"/>
  <c r="AR8" i="25" s="1"/>
  <c r="AU8" i="25"/>
  <c r="M9" i="25"/>
  <c r="P9" i="25" s="1"/>
  <c r="Q9" i="25" s="1"/>
  <c r="Z9" i="25"/>
  <c r="AG9" i="25"/>
  <c r="AJ9" i="25" s="1"/>
  <c r="AK9" i="25" s="1"/>
  <c r="AN9" i="25"/>
  <c r="AQ9" i="25" s="1"/>
  <c r="AR9" i="25" s="1"/>
  <c r="AU9" i="25"/>
  <c r="AX9" i="25" s="1"/>
  <c r="AY9" i="25" s="1"/>
  <c r="M10" i="25"/>
  <c r="P10" i="25" s="1"/>
  <c r="Q10" i="25" s="1"/>
  <c r="Z10" i="25"/>
  <c r="AC10" i="25" s="1"/>
  <c r="AD10" i="25" s="1"/>
  <c r="AG10" i="25"/>
  <c r="AN10" i="25"/>
  <c r="AQ10" i="25" s="1"/>
  <c r="AR10" i="25" s="1"/>
  <c r="AU10" i="25"/>
  <c r="AX10" i="25" s="1"/>
  <c r="AY10" i="25" s="1"/>
  <c r="M11" i="25"/>
  <c r="P11" i="25" s="1"/>
  <c r="Q11" i="25" s="1"/>
  <c r="Z11" i="25"/>
  <c r="AC11" i="25" s="1"/>
  <c r="AD11" i="25" s="1"/>
  <c r="AG11" i="25"/>
  <c r="AJ11" i="25" s="1"/>
  <c r="AK11" i="25" s="1"/>
  <c r="AN11" i="25"/>
  <c r="AU11" i="25"/>
  <c r="AX11" i="25" s="1"/>
  <c r="AY11" i="25" s="1"/>
  <c r="M12" i="25"/>
  <c r="Z12" i="25"/>
  <c r="AC12" i="25" s="1"/>
  <c r="AD12" i="25" s="1"/>
  <c r="AG12" i="25"/>
  <c r="AJ12" i="25" s="1"/>
  <c r="AK12" i="25" s="1"/>
  <c r="AN12" i="25"/>
  <c r="AQ12" i="25" s="1"/>
  <c r="AR12" i="25" s="1"/>
  <c r="AU12" i="25"/>
  <c r="AX12" i="25" s="1"/>
  <c r="AY12" i="25" s="1"/>
  <c r="M13" i="25"/>
  <c r="Z13" i="25"/>
  <c r="AC13" i="25" s="1"/>
  <c r="AD13" i="25" s="1"/>
  <c r="AG13" i="25"/>
  <c r="AJ13" i="25" s="1"/>
  <c r="AK13" i="25" s="1"/>
  <c r="AN13" i="25"/>
  <c r="AU13" i="25"/>
  <c r="AX13" i="25" s="1"/>
  <c r="AY13" i="25" s="1"/>
  <c r="M14" i="25"/>
  <c r="P14" i="25" s="1"/>
  <c r="Q14" i="25" s="1"/>
  <c r="Z14" i="25"/>
  <c r="AC14" i="25" s="1"/>
  <c r="AD14" i="25" s="1"/>
  <c r="AG14" i="25"/>
  <c r="AN14" i="25"/>
  <c r="AQ14" i="25" s="1"/>
  <c r="AR14" i="25" s="1"/>
  <c r="AU14" i="25"/>
  <c r="AX14" i="25" s="1"/>
  <c r="AY14" i="25" s="1"/>
  <c r="M15" i="25"/>
  <c r="P15" i="25" s="1"/>
  <c r="Q15" i="25" s="1"/>
  <c r="Z15" i="25"/>
  <c r="AC15" i="25" s="1"/>
  <c r="AD15" i="25" s="1"/>
  <c r="AG15" i="25"/>
  <c r="AJ15" i="25" s="1"/>
  <c r="AK15" i="25" s="1"/>
  <c r="AN15" i="25"/>
  <c r="AU15" i="25"/>
  <c r="AX15" i="25" s="1"/>
  <c r="AY15" i="25" s="1"/>
  <c r="M16" i="25"/>
  <c r="Z16" i="25"/>
  <c r="AC16" i="25" s="1"/>
  <c r="AD16" i="25" s="1"/>
  <c r="AG16" i="25"/>
  <c r="AJ16" i="25" s="1"/>
  <c r="AK16" i="25" s="1"/>
  <c r="AN16" i="25"/>
  <c r="AQ16" i="25" s="1"/>
  <c r="AR16" i="25" s="1"/>
  <c r="AU16" i="25"/>
  <c r="AX16" i="25" s="1"/>
  <c r="AY16" i="25" s="1"/>
  <c r="M17" i="25"/>
  <c r="P17" i="25" s="1"/>
  <c r="Q17" i="25" s="1"/>
  <c r="Z17" i="25"/>
  <c r="AC17" i="25" s="1"/>
  <c r="AD17" i="25" s="1"/>
  <c r="AG17" i="25"/>
  <c r="AJ17" i="25" s="1"/>
  <c r="AK17" i="25" s="1"/>
  <c r="AN17" i="25"/>
  <c r="AQ17" i="25" s="1"/>
  <c r="AR17" i="25" s="1"/>
  <c r="AU17" i="25"/>
  <c r="AX17" i="25" s="1"/>
  <c r="AY17" i="25" s="1"/>
  <c r="M18" i="25"/>
  <c r="P18" i="25" s="1"/>
  <c r="Q18" i="25" s="1"/>
  <c r="Z18" i="25"/>
  <c r="AC18" i="25" s="1"/>
  <c r="AD18" i="25" s="1"/>
  <c r="AG18" i="25"/>
  <c r="AN18" i="25"/>
  <c r="AQ18" i="25" s="1"/>
  <c r="AR18" i="25" s="1"/>
  <c r="AU18" i="25"/>
  <c r="AX18" i="25" s="1"/>
  <c r="AY18" i="25" s="1"/>
  <c r="M19" i="25"/>
  <c r="P19" i="25" s="1"/>
  <c r="Q19" i="25" s="1"/>
  <c r="Z19" i="25"/>
  <c r="AC19" i="25" s="1"/>
  <c r="AD19" i="25" s="1"/>
  <c r="AG19" i="25"/>
  <c r="AJ19" i="25" s="1"/>
  <c r="AK19" i="25" s="1"/>
  <c r="AN19" i="25"/>
  <c r="AU19" i="25"/>
  <c r="AX19" i="25" s="1"/>
  <c r="AY19" i="25" s="1"/>
  <c r="M20" i="25"/>
  <c r="Z20" i="25"/>
  <c r="AC20" i="25" s="1"/>
  <c r="AD20" i="25" s="1"/>
  <c r="AG20" i="25"/>
  <c r="AJ20" i="25" s="1"/>
  <c r="AK20" i="25" s="1"/>
  <c r="AN20" i="25"/>
  <c r="AQ20" i="25" s="1"/>
  <c r="AR20" i="25" s="1"/>
  <c r="AU20" i="25"/>
  <c r="AX20" i="25" s="1"/>
  <c r="AY20" i="25" s="1"/>
  <c r="M21" i="25"/>
  <c r="P21" i="25" s="1"/>
  <c r="Q21" i="25" s="1"/>
  <c r="Z21" i="25"/>
  <c r="AC21" i="25" s="1"/>
  <c r="AD21" i="25" s="1"/>
  <c r="AG21" i="25"/>
  <c r="AJ21" i="25" s="1"/>
  <c r="AK21" i="25" s="1"/>
  <c r="AN21" i="25"/>
  <c r="AQ21" i="25" s="1"/>
  <c r="AR21" i="25" s="1"/>
  <c r="AU21" i="25"/>
  <c r="AX21" i="25" s="1"/>
  <c r="AY21" i="25" s="1"/>
  <c r="M22" i="25"/>
  <c r="P22" i="25" s="1"/>
  <c r="Q22" i="25" s="1"/>
  <c r="Z22" i="25"/>
  <c r="AC22" i="25" s="1"/>
  <c r="AD22" i="25" s="1"/>
  <c r="AG22" i="25"/>
  <c r="AN22" i="25"/>
  <c r="AQ22" i="25" s="1"/>
  <c r="AR22" i="25" s="1"/>
  <c r="AU22" i="25"/>
  <c r="M23" i="25"/>
  <c r="Z23" i="25"/>
  <c r="AC23" i="25" s="1"/>
  <c r="AD23" i="25" s="1"/>
  <c r="AG23" i="25"/>
  <c r="AJ23" i="25" s="1"/>
  <c r="AK23" i="25" s="1"/>
  <c r="AN23" i="25"/>
  <c r="AQ23" i="25" s="1"/>
  <c r="AR23" i="25" s="1"/>
  <c r="AU23" i="25"/>
  <c r="AX23" i="25" s="1"/>
  <c r="AY23" i="25" s="1"/>
  <c r="M24" i="25"/>
  <c r="P24" i="25" s="1"/>
  <c r="Q24" i="25" s="1"/>
  <c r="Z24" i="25"/>
  <c r="AC24" i="25" s="1"/>
  <c r="AD24" i="25" s="1"/>
  <c r="AG24" i="25"/>
  <c r="AJ24" i="25" s="1"/>
  <c r="AK24" i="25" s="1"/>
  <c r="AN24" i="25"/>
  <c r="AQ24" i="25" s="1"/>
  <c r="AR24" i="25" s="1"/>
  <c r="AU24" i="25"/>
  <c r="G27" i="25"/>
  <c r="H27" i="25"/>
  <c r="I27" i="25"/>
  <c r="K27" i="25"/>
  <c r="L27" i="25"/>
  <c r="N27" i="25"/>
  <c r="O27" i="25"/>
  <c r="R27" i="25"/>
  <c r="S27" i="25"/>
  <c r="T27" i="25"/>
  <c r="U27" i="25"/>
  <c r="V27" i="25"/>
  <c r="W27" i="25"/>
  <c r="X27" i="25"/>
  <c r="Y27" i="25"/>
  <c r="AA27" i="25"/>
  <c r="AB27" i="25"/>
  <c r="AE27" i="25"/>
  <c r="AF27" i="25"/>
  <c r="AH27" i="25"/>
  <c r="AI27" i="25"/>
  <c r="AL27" i="25"/>
  <c r="AM27" i="25"/>
  <c r="AO27" i="25"/>
  <c r="AP27" i="25"/>
  <c r="AS27" i="25"/>
  <c r="AT27" i="25"/>
  <c r="AV27" i="25"/>
  <c r="AW27" i="25"/>
  <c r="BA18" i="25" l="1"/>
  <c r="BA9" i="25"/>
  <c r="BA14" i="25"/>
  <c r="BA23" i="25"/>
  <c r="BA20" i="25"/>
  <c r="BA21" i="25"/>
  <c r="BA10" i="25"/>
  <c r="AQ13" i="25"/>
  <c r="AR13" i="25" s="1"/>
  <c r="BA13" i="25"/>
  <c r="P13" i="25"/>
  <c r="Q13" i="25" s="1"/>
  <c r="AZ13" i="25"/>
  <c r="BB13" i="25" s="1"/>
  <c r="AX24" i="25"/>
  <c r="AY24" i="25" s="1"/>
  <c r="BC24" i="25" s="1"/>
  <c r="BA24" i="25"/>
  <c r="AX22" i="25"/>
  <c r="AY22" i="25" s="1"/>
  <c r="BA22" i="25"/>
  <c r="AZ7" i="25"/>
  <c r="BA17" i="25"/>
  <c r="AZ17" i="25"/>
  <c r="BB17" i="25" s="1"/>
  <c r="BA16" i="25"/>
  <c r="BA6" i="25"/>
  <c r="AJ6" i="25"/>
  <c r="AK6" i="25" s="1"/>
  <c r="AZ6" i="25"/>
  <c r="AJ22" i="25"/>
  <c r="AK22" i="25" s="1"/>
  <c r="AZ22" i="25"/>
  <c r="P23" i="25"/>
  <c r="Q23" i="25" s="1"/>
  <c r="BC23" i="25" s="1"/>
  <c r="AZ23" i="25"/>
  <c r="P16" i="25"/>
  <c r="Q16" i="25" s="1"/>
  <c r="BC16" i="25" s="1"/>
  <c r="AZ16" i="25"/>
  <c r="AZ24" i="25"/>
  <c r="AQ19" i="25"/>
  <c r="BA19" i="25"/>
  <c r="AJ18" i="25"/>
  <c r="AK18" i="25" s="1"/>
  <c r="BC18" i="25" s="1"/>
  <c r="AZ18" i="25"/>
  <c r="AQ15" i="25"/>
  <c r="BA15" i="25"/>
  <c r="P12" i="25"/>
  <c r="Q12" i="25" s="1"/>
  <c r="BC12" i="25" s="1"/>
  <c r="AZ12" i="25"/>
  <c r="AQ7" i="25"/>
  <c r="AR7" i="25" s="1"/>
  <c r="BA7" i="25"/>
  <c r="BC21" i="25"/>
  <c r="AJ14" i="25"/>
  <c r="AK14" i="25" s="1"/>
  <c r="BC14" i="25" s="1"/>
  <c r="AZ14" i="25"/>
  <c r="BA12" i="25"/>
  <c r="AQ11" i="25"/>
  <c r="BA11" i="25"/>
  <c r="AX8" i="25"/>
  <c r="AY8" i="25" s="1"/>
  <c r="BA8" i="25"/>
  <c r="AZ21" i="25"/>
  <c r="BB21" i="25" s="1"/>
  <c r="P20" i="25"/>
  <c r="Q20" i="25" s="1"/>
  <c r="BC20" i="25" s="1"/>
  <c r="AZ20" i="25"/>
  <c r="BB20" i="25" s="1"/>
  <c r="BC17" i="25"/>
  <c r="AC9" i="25"/>
  <c r="AD9" i="25" s="1"/>
  <c r="AZ9" i="25"/>
  <c r="AJ10" i="25"/>
  <c r="AK10" i="25" s="1"/>
  <c r="AZ10" i="25"/>
  <c r="BB10" i="25" s="1"/>
  <c r="AZ19" i="25"/>
  <c r="BB19" i="25" s="1"/>
  <c r="AZ15" i="25"/>
  <c r="AZ11" i="25"/>
  <c r="P8" i="25"/>
  <c r="Q8" i="25" s="1"/>
  <c r="AZ8" i="25"/>
  <c r="AR15" i="25" l="1"/>
  <c r="BC15" i="25" s="1"/>
  <c r="BB18" i="25"/>
  <c r="BB8" i="25"/>
  <c r="BB11" i="25"/>
  <c r="AR11" i="25"/>
  <c r="BC11" i="25" s="1"/>
  <c r="AR19" i="25"/>
  <c r="BC19" i="25" s="1"/>
  <c r="BB24" i="25"/>
  <c r="BB14" i="25"/>
  <c r="BB23" i="25"/>
  <c r="BB6" i="25"/>
  <c r="BB15" i="25"/>
  <c r="BB9" i="25"/>
  <c r="BB12" i="25"/>
  <c r="BB7" i="25"/>
  <c r="BC10" i="25"/>
  <c r="BC7" i="25"/>
  <c r="BC6" i="25"/>
  <c r="BC9" i="25"/>
  <c r="BB16" i="25"/>
  <c r="BB22" i="25"/>
  <c r="BA27" i="25"/>
  <c r="AZ27" i="25"/>
  <c r="BC22" i="25"/>
  <c r="BC13" i="25"/>
  <c r="BC8" i="25"/>
  <c r="BB27" i="25" l="1"/>
  <c r="AR27" i="25"/>
  <c r="AN27" i="25"/>
  <c r="AU27" i="25"/>
  <c r="AQ27" i="25"/>
  <c r="AG27" i="25"/>
  <c r="Z27" i="25"/>
  <c r="M27" i="25"/>
  <c r="AY27" i="25" l="1"/>
  <c r="AX27" i="25"/>
  <c r="AK27" i="25"/>
  <c r="AJ27" i="25"/>
  <c r="AD27" i="25"/>
  <c r="AC27" i="25"/>
  <c r="P27" i="25"/>
  <c r="Q27" i="25" l="1"/>
  <c r="BC27" i="25" l="1"/>
</calcChain>
</file>

<file path=xl/sharedStrings.xml><?xml version="1.0" encoding="utf-8"?>
<sst xmlns="http://schemas.openxmlformats.org/spreadsheetml/2006/main" count="142" uniqueCount="82">
  <si>
    <t>Grade B</t>
  </si>
  <si>
    <t>Grade C</t>
  </si>
  <si>
    <t>Night</t>
  </si>
  <si>
    <t>Day</t>
  </si>
  <si>
    <t>Mail - UNARMED</t>
  </si>
  <si>
    <t>Support - UNARMED</t>
  </si>
  <si>
    <t>Logistics - UNARMED</t>
  </si>
  <si>
    <t>Retail - UNARMED</t>
  </si>
  <si>
    <t xml:space="preserve">Province </t>
  </si>
  <si>
    <t>Monthly Cost 
PER GUARD
Grade B  (Unarmed 
(Incl Vat)</t>
  </si>
  <si>
    <t>Total Monthly Cost 
ALL GUARDS per SITE 
Grade B (Unarmed) 
(Incl Vat)</t>
  </si>
  <si>
    <t>Monthly Cost 
PER GUARD
Grade C  (Unarmed 
(Incl Vat)</t>
  </si>
  <si>
    <t>Armed Guarding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</si>
  <si>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</si>
  <si>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</si>
  <si>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t xml:space="preserve">Monday to Friday (Armed) </t>
  </si>
  <si>
    <t>Grade C (Armed)</t>
  </si>
  <si>
    <t>Business Unit
(Mail, Retail, 
Logistics, Support)</t>
  </si>
  <si>
    <t>(5 day week)</t>
  </si>
  <si>
    <t>(5 Day Week)</t>
  </si>
  <si>
    <t>Week Ends (Armed)</t>
  </si>
  <si>
    <t>Total Requirements 
per Site per Shift
Grade B (Unarmed) 
(Total No of Guards)</t>
  </si>
  <si>
    <t>Total Requirements 
per Site per Shift
Grade C (Unarmed)
(Total No of Guards)</t>
  </si>
  <si>
    <t>Total Requirements 
per Site per Shift
Grade C - Armed
(Total No of Guards)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</si>
  <si>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</si>
  <si>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</si>
  <si>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</si>
  <si>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Unit Pricing - PER Guard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color rgb="FF0000CC"/>
        <rFont val="Calibri"/>
        <family val="2"/>
        <scheme val="minor"/>
      </rPr>
      <t xml:space="preserve">
 Per 12 Hour Shift - (Incl Vat)</t>
    </r>
  </si>
  <si>
    <t>Total Requirements 
per Site per Shift
Grade C (Unarmed) 
(Total No of Guards)</t>
  </si>
  <si>
    <t>Total Monthly Cost 
ALL GUARDS per SITE 
Grade C (Unarmed) 
(Incl Vat)</t>
  </si>
  <si>
    <t>Region</t>
  </si>
  <si>
    <t>MVL
Yes / No
(If Yes = 1)</t>
  </si>
  <si>
    <t>Closed 
Facility
(If Yes = 1)</t>
  </si>
  <si>
    <t xml:space="preserve">Open 
Facility
(If Yes = 1) </t>
  </si>
  <si>
    <t>SAPO Area</t>
  </si>
  <si>
    <t>Unit Pricing PER Guard
Grade C (Unarmed)
 Per 12 Hour Shift 
(Incl Vat)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</si>
  <si>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</si>
  <si>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>(Grade B - Unarmed)</t>
    </r>
    <r>
      <rPr>
        <b/>
        <sz val="14"/>
        <color rgb="FF0000CC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
</t>
    </r>
    <r>
      <rPr>
        <b/>
        <sz val="14"/>
        <color rgb="FF0000CC"/>
        <rFont val="Calibri"/>
        <family val="2"/>
        <scheme val="minor"/>
      </rPr>
      <t xml:space="preserve">5 x Day Week (Monday to Friday)
</t>
    </r>
    <r>
      <rPr>
        <b/>
        <sz val="14"/>
        <color rgb="FFFF0000"/>
        <rFont val="Calibri"/>
        <family val="2"/>
        <scheme val="minor"/>
      </rPr>
      <t>INCL VAT</t>
    </r>
  </si>
  <si>
    <t>Weekends 
(Saturday &amp; Sunday)
UNARMED</t>
  </si>
  <si>
    <r>
      <t xml:space="preserve">Total Requirements &amp; Pricing </t>
    </r>
    <r>
      <rPr>
        <b/>
        <sz val="14"/>
        <color rgb="FFFF0000"/>
        <rFont val="Calibri"/>
        <family val="2"/>
        <scheme val="minor"/>
      </rPr>
      <t xml:space="preserve">(Grade C - Unarmed) 
</t>
    </r>
    <r>
      <rPr>
        <b/>
        <sz val="14"/>
        <color rgb="FF0000CC"/>
        <rFont val="Calibri"/>
        <family val="2"/>
        <scheme val="minor"/>
      </rPr>
      <t>Weekends (Saturday and Sunday)
- INCL VAT</t>
    </r>
  </si>
  <si>
    <t>Unit Pricing 
PER Guard
Grade B (Unarmed)
 Per 12 Hour Shift 
(Incl Vat)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</si>
  <si>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</si>
  <si>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color rgb="FF0000CC"/>
        <rFont val="Calibri"/>
        <family val="2"/>
        <scheme val="minor"/>
      </rPr>
      <t xml:space="preserve">
Monthly Cost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</si>
  <si>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color rgb="FF0000CC"/>
        <rFont val="Calibri"/>
        <family val="2"/>
        <scheme val="minor"/>
      </rPr>
      <t xml:space="preserve">
Monthly Cost 
PER GUARD
Grade C </t>
    </r>
    <r>
      <rPr>
        <b/>
        <sz val="11"/>
        <color rgb="FFFF0000"/>
        <rFont val="Calibri"/>
        <family val="2"/>
        <scheme val="minor"/>
      </rPr>
      <t xml:space="preserve"> (Armed)</t>
    </r>
    <r>
      <rPr>
        <b/>
        <sz val="11"/>
        <color rgb="FF0000CC"/>
        <rFont val="Calibri"/>
        <family val="2"/>
        <scheme val="minor"/>
      </rPr>
      <t xml:space="preserve"> 
(Incl Vat)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</si>
  <si>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Total Monthly Cost 
ALL GUARDS per SITE 
Grade C </t>
    </r>
    <r>
      <rPr>
        <b/>
        <sz val="11"/>
        <color rgb="FFFF0000"/>
        <rFont val="Calibri"/>
        <family val="2"/>
        <scheme val="minor"/>
      </rPr>
      <t>(Armed)</t>
    </r>
    <r>
      <rPr>
        <b/>
        <sz val="11"/>
        <rFont val="Calibri"/>
        <family val="2"/>
        <scheme val="minor"/>
      </rPr>
      <t xml:space="preserve"> 
(Incl Vat)</t>
    </r>
  </si>
  <si>
    <t>TOTAL</t>
  </si>
  <si>
    <t>Cost Centre No</t>
  </si>
  <si>
    <t>BIDDER</t>
  </si>
  <si>
    <r>
      <t xml:space="preserve">TOTAL NUMBER OF GUARDS
Grade C 
</t>
    </r>
    <r>
      <rPr>
        <b/>
        <sz val="12"/>
        <color rgb="FFFF0000"/>
        <rFont val="Calibri"/>
        <family val="2"/>
        <scheme val="minor"/>
      </rPr>
      <t xml:space="preserve">ARMED </t>
    </r>
  </si>
  <si>
    <r>
      <t xml:space="preserve">TOTAL NUMBER OF GUARDS
Grade B and Grade C 
</t>
    </r>
    <r>
      <rPr>
        <b/>
        <sz val="12"/>
        <color rgb="FFFF0000"/>
        <rFont val="Calibri"/>
        <family val="2"/>
        <scheme val="minor"/>
      </rPr>
      <t>UNARMED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</si>
  <si>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TOTAL GUARDING 
UNARMED and ARMED
</t>
    </r>
    <r>
      <rPr>
        <b/>
        <sz val="12"/>
        <color rgb="FFFF0000"/>
        <rFont val="Calibri"/>
        <family val="2"/>
        <scheme val="minor"/>
      </rPr>
      <t>GRADE B and C</t>
    </r>
  </si>
  <si>
    <t>Retail</t>
  </si>
  <si>
    <t>Comments (If Any)</t>
  </si>
  <si>
    <t xml:space="preserve">Closed facilty and requires guarding </t>
  </si>
  <si>
    <t xml:space="preserve">Guards to be removed once alarm is linked </t>
  </si>
  <si>
    <t>REGION: NORTH</t>
  </si>
  <si>
    <t>PROVINCE: LIMPOPO</t>
  </si>
  <si>
    <t>Limpopo</t>
  </si>
  <si>
    <t>North</t>
  </si>
  <si>
    <t>Limpopo West</t>
  </si>
  <si>
    <t>Polokwane Mai Centre</t>
  </si>
  <si>
    <t>Mail</t>
  </si>
  <si>
    <t>Groblersdal</t>
  </si>
  <si>
    <t>Saselamani</t>
  </si>
  <si>
    <t>Limpopo East</t>
  </si>
  <si>
    <t>Bidders MUST ALSO QUOTE on their ADHOC Daily rate(INCL VAT)</t>
  </si>
  <si>
    <t>Day Shift (Incl VAT)</t>
  </si>
  <si>
    <t xml:space="preserve">UNARMED - Grade B - 12 hour shift </t>
  </si>
  <si>
    <t xml:space="preserve">UNARMED - Grade C - 12 hour shift </t>
  </si>
  <si>
    <t xml:space="preserve">ARMED - Grade C - 12 hour shift </t>
  </si>
  <si>
    <t xml:space="preserve">PUBLIC HOLIDAY - UNARMED - GRADE B - 12 hour shift </t>
  </si>
  <si>
    <t xml:space="preserve">PUBLIC HOLIDAY - UNARMED - GRADE C - 12 hour shift </t>
  </si>
  <si>
    <t>Night Shift (Incl VAT)</t>
  </si>
  <si>
    <t>Mokopane</t>
  </si>
  <si>
    <t>Ba-Phalaborwa</t>
  </si>
  <si>
    <t>12 Month Cost for 
Grade B 
UNARMED (Incl Vat)</t>
  </si>
  <si>
    <t>12 Month Cost for 
Grade C 
UNARMED (Incl Vat)</t>
  </si>
  <si>
    <t>12 Month Cost for 
Grade C
ARMED (Incl Vat)</t>
  </si>
  <si>
    <t xml:space="preserve">TOTAL 12 MONTH COST 
Grade B and Grade C 
UNARMED &amp; ARMED (Incl Vat) </t>
  </si>
  <si>
    <r>
      <t xml:space="preserve">SUMMARY of REQUIREMENTS &amp; PRICING
</t>
    </r>
    <r>
      <rPr>
        <b/>
        <sz val="14"/>
        <color rgb="FFFF0000"/>
        <rFont val="Arial"/>
        <family val="2"/>
      </rPr>
      <t>(12 Months)</t>
    </r>
  </si>
  <si>
    <t>Monday to Friday
12 Month Cost for 
Grade C 
ARMED (Incl Vat)</t>
  </si>
  <si>
    <t>Mail / Logistics / Support
UNARMED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</si>
</sst>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41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14"/>
      <color rgb="FF0000CC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"/>
      <color theme="1"/>
      <name val="Arial"/>
      <family val="2"/>
    </font>
    <font>
      <sz val="1"/>
      <name val="Arial"/>
      <family val="2"/>
    </font>
    <font>
      <sz val="1"/>
      <color rgb="FFFF0000"/>
      <name val="Arial"/>
      <family val="2"/>
    </font>
    <font>
      <b/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CC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43" fontId="11" fillId="0" borderId="0" applyFont="0" applyFill="0" applyBorder="0" applyAlignment="0" applyProtection="0"/>
  </cellStyleXfs>
  <cellXfs count="168">
    <xf numFmtId="0" fontId="0" fillId="0" borderId="0" xfId="0"/>
    <xf numFmtId="0" fontId="8" fillId="0" borderId="0" xfId="0" applyFont="1"/>
    <xf numFmtId="0" fontId="8" fillId="2" borderId="0" xfId="0" applyFont="1" applyFill="1"/>
    <xf numFmtId="0" fontId="14" fillId="2" borderId="0" xfId="0" applyFont="1" applyFill="1"/>
    <xf numFmtId="0" fontId="20" fillId="2" borderId="1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center" wrapText="1"/>
    </xf>
    <xf numFmtId="43" fontId="17" fillId="4" borderId="1" xfId="11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center" vertical="center" wrapText="1"/>
    </xf>
    <xf numFmtId="43" fontId="18" fillId="3" borderId="1" xfId="0" applyNumberFormat="1" applyFont="1" applyFill="1" applyBorder="1"/>
    <xf numFmtId="43" fontId="17" fillId="7" borderId="1" xfId="11" applyFont="1" applyFill="1" applyBorder="1" applyAlignment="1">
      <alignment horizontal="left" wrapText="1"/>
    </xf>
    <xf numFmtId="0" fontId="17" fillId="7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top" wrapText="1"/>
    </xf>
    <xf numFmtId="0" fontId="28" fillId="0" borderId="0" xfId="0" applyFont="1"/>
    <xf numFmtId="0" fontId="28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18" fillId="0" borderId="0" xfId="0" applyFont="1" applyAlignment="1">
      <alignment horizontal="center" vertical="top" wrapText="1"/>
    </xf>
    <xf numFmtId="0" fontId="15" fillId="0" borderId="1" xfId="0" applyFont="1" applyFill="1" applyBorder="1" applyAlignment="1">
      <alignment horizontal="center"/>
    </xf>
    <xf numFmtId="0" fontId="30" fillId="2" borderId="0" xfId="0" applyFont="1" applyFill="1"/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/>
    <xf numFmtId="0" fontId="17" fillId="4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/>
    <xf numFmtId="0" fontId="16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22" fillId="2" borderId="1" xfId="0" applyFont="1" applyFill="1" applyBorder="1"/>
    <xf numFmtId="0" fontId="17" fillId="10" borderId="1" xfId="0" applyFont="1" applyFill="1" applyBorder="1" applyAlignment="1">
      <alignment horizontal="center" vertical="center" wrapText="1"/>
    </xf>
    <xf numFmtId="43" fontId="17" fillId="10" borderId="1" xfId="11" applyFont="1" applyFill="1" applyBorder="1" applyAlignment="1">
      <alignment horizontal="left" wrapText="1"/>
    </xf>
    <xf numFmtId="43" fontId="14" fillId="10" borderId="1" xfId="0" applyNumberFormat="1" applyFont="1" applyFill="1" applyBorder="1"/>
    <xf numFmtId="0" fontId="17" fillId="8" borderId="1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wrapText="1"/>
    </xf>
    <xf numFmtId="0" fontId="17" fillId="8" borderId="4" xfId="0" applyFont="1" applyFill="1" applyBorder="1" applyAlignment="1">
      <alignment horizontal="center" wrapText="1"/>
    </xf>
    <xf numFmtId="43" fontId="17" fillId="8" borderId="1" xfId="11" applyFont="1" applyFill="1" applyBorder="1" applyAlignment="1">
      <alignment horizontal="left" wrapText="1"/>
    </xf>
    <xf numFmtId="43" fontId="14" fillId="8" borderId="1" xfId="0" applyNumberFormat="1" applyFont="1" applyFill="1" applyBorder="1"/>
    <xf numFmtId="0" fontId="14" fillId="8" borderId="1" xfId="0" applyFont="1" applyFill="1" applyBorder="1" applyAlignment="1">
      <alignment horizontal="center" vertical="center" wrapText="1"/>
    </xf>
    <xf numFmtId="43" fontId="14" fillId="4" borderId="1" xfId="0" applyNumberFormat="1" applyFont="1" applyFill="1" applyBorder="1"/>
    <xf numFmtId="0" fontId="17" fillId="10" borderId="4" xfId="0" applyFont="1" applyFill="1" applyBorder="1" applyAlignment="1">
      <alignment horizontal="center" wrapText="1"/>
    </xf>
    <xf numFmtId="0" fontId="14" fillId="10" borderId="1" xfId="0" applyFont="1" applyFill="1" applyBorder="1" applyAlignment="1">
      <alignment horizontal="center" vertical="center" wrapText="1"/>
    </xf>
    <xf numFmtId="43" fontId="14" fillId="7" borderId="1" xfId="0" applyNumberFormat="1" applyFont="1" applyFill="1" applyBorder="1"/>
    <xf numFmtId="0" fontId="14" fillId="7" borderId="1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/>
    </xf>
    <xf numFmtId="0" fontId="36" fillId="2" borderId="0" xfId="0" applyFont="1" applyFill="1"/>
    <xf numFmtId="0" fontId="37" fillId="2" borderId="0" xfId="0" applyFont="1" applyFill="1"/>
    <xf numFmtId="43" fontId="17" fillId="8" borderId="1" xfId="0" applyNumberFormat="1" applyFont="1" applyFill="1" applyBorder="1" applyAlignment="1">
      <alignment horizontal="center" vertical="center" wrapText="1"/>
    </xf>
    <xf numFmtId="43" fontId="17" fillId="3" borderId="1" xfId="0" applyNumberFormat="1" applyFont="1" applyFill="1" applyBorder="1" applyAlignment="1">
      <alignment horizontal="center" vertical="center" wrapText="1"/>
    </xf>
    <xf numFmtId="43" fontId="17" fillId="4" borderId="1" xfId="0" applyNumberFormat="1" applyFont="1" applyFill="1" applyBorder="1" applyAlignment="1">
      <alignment horizontal="center" vertical="center" wrapText="1"/>
    </xf>
    <xf numFmtId="43" fontId="17" fillId="10" borderId="1" xfId="0" applyNumberFormat="1" applyFont="1" applyFill="1" applyBorder="1" applyAlignment="1">
      <alignment horizontal="center" vertical="center" wrapText="1"/>
    </xf>
    <xf numFmtId="43" fontId="17" fillId="7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18" fillId="0" borderId="0" xfId="0" applyFont="1" applyAlignment="1">
      <alignment horizontal="justify" vertical="top" wrapText="1"/>
    </xf>
    <xf numFmtId="0" fontId="32" fillId="0" borderId="0" xfId="0" applyFont="1" applyAlignment="1">
      <alignment horizontal="justify" vertical="top"/>
    </xf>
    <xf numFmtId="0" fontId="18" fillId="9" borderId="1" xfId="0" applyFont="1" applyFill="1" applyBorder="1" applyAlignment="1">
      <alignment horizontal="justify" vertical="top" wrapText="1"/>
    </xf>
    <xf numFmtId="0" fontId="27" fillId="0" borderId="0" xfId="0" applyFont="1" applyAlignment="1">
      <alignment horizontal="justify" vertical="top"/>
    </xf>
    <xf numFmtId="0" fontId="20" fillId="0" borderId="1" xfId="0" applyFont="1" applyFill="1" applyBorder="1" applyAlignment="1">
      <alignment horizontal="center" vertical="top" wrapText="1"/>
    </xf>
    <xf numFmtId="0" fontId="4" fillId="0" borderId="0" xfId="0" applyFont="1" applyFill="1"/>
    <xf numFmtId="0" fontId="20" fillId="2" borderId="4" xfId="0" applyFont="1" applyFill="1" applyBorder="1" applyAlignment="1">
      <alignment horizontal="justify" vertical="top" wrapText="1"/>
    </xf>
    <xf numFmtId="0" fontId="20" fillId="0" borderId="4" xfId="0" applyFont="1" applyFill="1" applyBorder="1" applyAlignment="1">
      <alignment horizontal="justify" vertical="top" wrapText="1"/>
    </xf>
    <xf numFmtId="0" fontId="3" fillId="0" borderId="1" xfId="0" applyFont="1" applyFill="1" applyBorder="1"/>
    <xf numFmtId="0" fontId="3" fillId="10" borderId="4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/>
    </xf>
    <xf numFmtId="0" fontId="1" fillId="0" borderId="1" xfId="0" applyFont="1" applyFill="1" applyBorder="1"/>
    <xf numFmtId="0" fontId="1" fillId="4" borderId="4" xfId="0" applyFont="1" applyFill="1" applyBorder="1" applyAlignment="1">
      <alignment horizontal="center" wrapText="1"/>
    </xf>
    <xf numFmtId="0" fontId="27" fillId="2" borderId="0" xfId="0" applyFont="1" applyFill="1"/>
    <xf numFmtId="43" fontId="40" fillId="12" borderId="1" xfId="11" applyFont="1" applyFill="1" applyBorder="1" applyAlignment="1">
      <alignment horizontal="left"/>
    </xf>
    <xf numFmtId="0" fontId="4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12" borderId="1" xfId="11" applyFont="1" applyFill="1" applyBorder="1" applyAlignment="1">
      <alignment horizontal="left"/>
    </xf>
    <xf numFmtId="43" fontId="39" fillId="12" borderId="1" xfId="11" applyFont="1" applyFill="1" applyBorder="1" applyAlignment="1">
      <alignment horizontal="left"/>
    </xf>
    <xf numFmtId="0" fontId="39" fillId="0" borderId="1" xfId="0" applyFont="1" applyBorder="1" applyAlignment="1">
      <alignment horizontal="left"/>
    </xf>
    <xf numFmtId="0" fontId="24" fillId="7" borderId="3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/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29" fillId="0" borderId="2" xfId="0" applyFont="1" applyBorder="1"/>
    <xf numFmtId="0" fontId="24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justify" vertical="top" wrapText="1"/>
    </xf>
    <xf numFmtId="0" fontId="4" fillId="8" borderId="1" xfId="0" applyFont="1" applyFill="1" applyBorder="1" applyAlignment="1">
      <alignment horizontal="center" wrapText="1"/>
    </xf>
    <xf numFmtId="0" fontId="17" fillId="8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 wrapText="1"/>
    </xf>
    <xf numFmtId="0" fontId="21" fillId="11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top" wrapText="1"/>
    </xf>
    <xf numFmtId="0" fontId="18" fillId="5" borderId="1" xfId="0" applyFont="1" applyFill="1" applyBorder="1" applyAlignment="1">
      <alignment horizontal="center" vertical="top" wrapText="1"/>
    </xf>
    <xf numFmtId="0" fontId="16" fillId="8" borderId="1" xfId="0" applyFont="1" applyFill="1" applyBorder="1" applyAlignment="1">
      <alignment horizontal="center" vertical="top" wrapText="1"/>
    </xf>
    <xf numFmtId="0" fontId="17" fillId="8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top" wrapText="1"/>
    </xf>
    <xf numFmtId="0" fontId="16" fillId="10" borderId="1" xfId="0" applyFont="1" applyFill="1" applyBorder="1" applyAlignment="1">
      <alignment horizontal="center" vertical="top" wrapText="1"/>
    </xf>
    <xf numFmtId="0" fontId="17" fillId="10" borderId="1" xfId="0" applyFont="1" applyFill="1" applyBorder="1" applyAlignment="1">
      <alignment horizontal="center" vertical="top" wrapText="1"/>
    </xf>
    <xf numFmtId="0" fontId="16" fillId="7" borderId="1" xfId="0" applyFont="1" applyFill="1" applyBorder="1" applyAlignment="1">
      <alignment horizontal="center" vertical="top" wrapText="1"/>
    </xf>
    <xf numFmtId="0" fontId="17" fillId="7" borderId="1" xfId="0" applyFont="1" applyFill="1" applyBorder="1" applyAlignment="1">
      <alignment horizontal="center" vertical="top" wrapText="1"/>
    </xf>
    <xf numFmtId="0" fontId="21" fillId="11" borderId="1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38" fillId="12" borderId="3" xfId="0" applyFont="1" applyFill="1" applyBorder="1" applyAlignment="1">
      <alignment horizontal="left"/>
    </xf>
    <xf numFmtId="0" fontId="38" fillId="12" borderId="5" xfId="0" applyFont="1" applyFill="1" applyBorder="1" applyAlignment="1">
      <alignment horizontal="left"/>
    </xf>
    <xf numFmtId="0" fontId="38" fillId="12" borderId="2" xfId="0" applyFont="1" applyFill="1" applyBorder="1" applyAlignment="1">
      <alignment horizontal="left"/>
    </xf>
    <xf numFmtId="0" fontId="23" fillId="7" borderId="3" xfId="0" applyFont="1" applyFill="1" applyBorder="1" applyAlignment="1">
      <alignment horizontal="left" vertical="center" wrapText="1"/>
    </xf>
    <xf numFmtId="0" fontId="23" fillId="7" borderId="5" xfId="0" applyFont="1" applyFill="1" applyBorder="1" applyAlignment="1">
      <alignment horizontal="left" vertical="center" wrapText="1"/>
    </xf>
    <xf numFmtId="0" fontId="23" fillId="7" borderId="2" xfId="0" applyFont="1" applyFill="1" applyBorder="1" applyAlignment="1">
      <alignment horizontal="left" vertical="center" wrapText="1"/>
    </xf>
    <xf numFmtId="0" fontId="8" fillId="2" borderId="0" xfId="0" applyFont="1" applyFill="1" applyBorder="1"/>
    <xf numFmtId="0" fontId="0" fillId="0" borderId="0" xfId="0" applyBorder="1" applyAlignment="1">
      <alignment horizontal="left"/>
    </xf>
    <xf numFmtId="0" fontId="39" fillId="0" borderId="0" xfId="0" applyFont="1" applyBorder="1" applyAlignment="1">
      <alignment horizontal="left"/>
    </xf>
    <xf numFmtId="0" fontId="40" fillId="0" borderId="0" xfId="0" applyFont="1" applyBorder="1" applyAlignment="1">
      <alignment horizontal="left"/>
    </xf>
    <xf numFmtId="0" fontId="0" fillId="0" borderId="0" xfId="0" applyBorder="1"/>
    <xf numFmtId="0" fontId="38" fillId="12" borderId="1" xfId="0" applyFont="1" applyFill="1" applyBorder="1" applyAlignment="1">
      <alignment horizontal="center" wrapText="1"/>
    </xf>
  </cellXfs>
  <cellStyles count="12">
    <cellStyle name="Comma" xfId="11" builtinId="3"/>
    <cellStyle name="Comma 2" xfId="4"/>
    <cellStyle name="Comma 2 2" xfId="5"/>
    <cellStyle name="Comma 3" xfId="6"/>
    <cellStyle name="Comma 4" xfId="3"/>
    <cellStyle name="Normal" xfId="0" builtinId="0"/>
    <cellStyle name="Normal 2" xfId="7"/>
    <cellStyle name="Normal 2 11" xfId="8"/>
    <cellStyle name="Normal 2 11 2" xfId="10"/>
    <cellStyle name="Normal 2 2" xfId="9"/>
    <cellStyle name="Normal 3" xfId="2"/>
    <cellStyle name="Percent 2" xfId="1"/>
  </cellStyles>
  <dxfs count="0"/>
  <tableStyles count="0" defaultTableStyle="TableStyleMedium2" defaultPivotStyle="PivotStyleLight16"/>
  <colors>
    <mruColors>
      <color rgb="FFFFFFCC"/>
      <color rgb="FFB8CCE4"/>
      <color rgb="FFCCFFCC"/>
      <color rgb="FF0000CC"/>
      <color rgb="FFEBF1DE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2"/>
  <sheetViews>
    <sheetView showGridLines="0" tabSelected="1" zoomScale="90" zoomScaleNormal="90" workbookViewId="0">
      <pane xSplit="1" topLeftCell="B1" activePane="topRight" state="frozen"/>
      <selection pane="topRight" activeCell="B5" sqref="B5"/>
    </sheetView>
  </sheetViews>
  <sheetFormatPr defaultColWidth="8.84375" defaultRowHeight="14" x14ac:dyDescent="0.3"/>
  <cols>
    <col min="1" max="1" width="16.3828125" style="2" customWidth="1"/>
    <col min="2" max="2" width="11.61328125" style="1" bestFit="1" customWidth="1"/>
    <col min="3" max="5" width="13.53515625" style="1" customWidth="1"/>
    <col min="6" max="6" width="13.53515625" style="14" customWidth="1"/>
    <col min="7" max="8" width="7.84375" style="14" bestFit="1" customWidth="1"/>
    <col min="9" max="9" width="8" style="11" customWidth="1"/>
    <col min="10" max="10" width="36" style="63" hidden="1" customWidth="1"/>
    <col min="11" max="12" width="5.69140625" style="1" customWidth="1"/>
    <col min="13" max="17" width="13.69140625" style="1" customWidth="1"/>
    <col min="18" max="25" width="5.69140625" style="1" customWidth="1"/>
    <col min="26" max="30" width="10.69140625" style="1" customWidth="1"/>
    <col min="31" max="32" width="5.69140625" style="1" customWidth="1"/>
    <col min="33" max="33" width="19.23046875" style="1" customWidth="1"/>
    <col min="34" max="34" width="18.4609375" style="1" customWidth="1"/>
    <col min="35" max="35" width="14" style="1" bestFit="1" customWidth="1"/>
    <col min="36" max="36" width="15.23046875" style="1" bestFit="1" customWidth="1"/>
    <col min="37" max="37" width="14.765625" style="1" bestFit="1" customWidth="1"/>
    <col min="38" max="39" width="6.69140625" style="1" customWidth="1"/>
    <col min="40" max="44" width="12.69140625" style="13" customWidth="1"/>
    <col min="45" max="46" width="8.69140625" style="1" customWidth="1"/>
    <col min="47" max="51" width="12.69140625" style="13" customWidth="1"/>
    <col min="52" max="52" width="21.4609375" style="1" bestFit="1" customWidth="1"/>
    <col min="53" max="53" width="22.4609375" style="1" bestFit="1" customWidth="1"/>
    <col min="54" max="54" width="18.4609375" style="1" bestFit="1" customWidth="1"/>
    <col min="55" max="55" width="24.765625" style="52" customWidth="1"/>
    <col min="56" max="16384" width="8.84375" style="2"/>
  </cols>
  <sheetData>
    <row r="1" spans="1:55" s="3" customFormat="1" ht="50" customHeight="1" x14ac:dyDescent="0.35">
      <c r="A1" s="112" t="s">
        <v>55</v>
      </c>
      <c r="B1" s="118"/>
      <c r="E1" s="15"/>
      <c r="F1" s="16"/>
      <c r="G1" s="16"/>
      <c r="H1" s="16"/>
      <c r="I1" s="17"/>
      <c r="J1" s="60"/>
      <c r="K1" s="114" t="s">
        <v>81</v>
      </c>
      <c r="L1" s="115"/>
      <c r="M1" s="119" t="s">
        <v>37</v>
      </c>
      <c r="N1" s="120"/>
      <c r="O1" s="120"/>
      <c r="P1" s="120"/>
      <c r="Q1" s="120"/>
      <c r="R1" s="116" t="s">
        <v>4</v>
      </c>
      <c r="S1" s="117"/>
      <c r="T1" s="116" t="s">
        <v>7</v>
      </c>
      <c r="U1" s="117"/>
      <c r="V1" s="116" t="s">
        <v>6</v>
      </c>
      <c r="W1" s="117"/>
      <c r="X1" s="116" t="s">
        <v>5</v>
      </c>
      <c r="Y1" s="117"/>
      <c r="Z1" s="99" t="s">
        <v>36</v>
      </c>
      <c r="AA1" s="100"/>
      <c r="AB1" s="100"/>
      <c r="AC1" s="100"/>
      <c r="AD1" s="101"/>
      <c r="AE1" s="123" t="s">
        <v>38</v>
      </c>
      <c r="AF1" s="124"/>
      <c r="AG1" s="97" t="s">
        <v>39</v>
      </c>
      <c r="AH1" s="98"/>
      <c r="AI1" s="98"/>
      <c r="AJ1" s="98"/>
      <c r="AK1" s="98"/>
      <c r="AL1" s="159" t="s">
        <v>12</v>
      </c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1"/>
      <c r="AZ1" s="90" t="s">
        <v>79</v>
      </c>
      <c r="BA1" s="91"/>
      <c r="BB1" s="91"/>
      <c r="BC1" s="92"/>
    </row>
    <row r="2" spans="1:55" s="18" customFormat="1" ht="27.75" customHeight="1" x14ac:dyDescent="0.35">
      <c r="A2" s="112" t="s">
        <v>56</v>
      </c>
      <c r="B2" s="113"/>
      <c r="C2" s="19"/>
      <c r="D2" s="19"/>
      <c r="E2" s="15"/>
      <c r="F2" s="16"/>
      <c r="G2" s="16"/>
      <c r="H2" s="16"/>
      <c r="I2" s="17"/>
      <c r="J2" s="60"/>
      <c r="K2" s="114" t="s">
        <v>18</v>
      </c>
      <c r="L2" s="115"/>
      <c r="M2" s="120"/>
      <c r="N2" s="120"/>
      <c r="O2" s="120"/>
      <c r="P2" s="120"/>
      <c r="Q2" s="120"/>
      <c r="R2" s="116" t="s">
        <v>19</v>
      </c>
      <c r="S2" s="117"/>
      <c r="T2" s="116" t="s">
        <v>19</v>
      </c>
      <c r="U2" s="117"/>
      <c r="V2" s="116" t="s">
        <v>19</v>
      </c>
      <c r="W2" s="117"/>
      <c r="X2" s="116" t="s">
        <v>19</v>
      </c>
      <c r="Y2" s="117"/>
      <c r="Z2" s="102"/>
      <c r="AA2" s="103"/>
      <c r="AB2" s="103"/>
      <c r="AC2" s="103"/>
      <c r="AD2" s="104"/>
      <c r="AE2" s="125"/>
      <c r="AF2" s="126"/>
      <c r="AG2" s="98"/>
      <c r="AH2" s="98"/>
      <c r="AI2" s="98"/>
      <c r="AJ2" s="98"/>
      <c r="AK2" s="98"/>
      <c r="AL2" s="93" t="s">
        <v>15</v>
      </c>
      <c r="AM2" s="94"/>
      <c r="AN2" s="94"/>
      <c r="AO2" s="95"/>
      <c r="AP2" s="95"/>
      <c r="AQ2" s="95"/>
      <c r="AR2" s="96"/>
      <c r="AS2" s="93" t="s">
        <v>20</v>
      </c>
      <c r="AT2" s="94"/>
      <c r="AU2" s="94"/>
      <c r="AV2" s="95"/>
      <c r="AW2" s="95"/>
      <c r="AX2" s="95"/>
      <c r="AY2" s="96"/>
      <c r="AZ2" s="91"/>
      <c r="BA2" s="91"/>
      <c r="BB2" s="91"/>
      <c r="BC2" s="92"/>
    </row>
    <row r="3" spans="1:55" s="18" customFormat="1" ht="15.75" customHeight="1" x14ac:dyDescent="0.35">
      <c r="C3" s="128" t="s">
        <v>47</v>
      </c>
      <c r="D3" s="127"/>
      <c r="E3" s="127"/>
      <c r="F3" s="127"/>
      <c r="G3" s="127"/>
      <c r="H3" s="127"/>
      <c r="I3" s="20"/>
      <c r="J3" s="60"/>
      <c r="K3" s="108" t="s">
        <v>0</v>
      </c>
      <c r="L3" s="109"/>
      <c r="M3" s="120"/>
      <c r="N3" s="120"/>
      <c r="O3" s="120"/>
      <c r="P3" s="120"/>
      <c r="Q3" s="120"/>
      <c r="R3" s="110" t="s">
        <v>1</v>
      </c>
      <c r="S3" s="111"/>
      <c r="T3" s="110" t="s">
        <v>1</v>
      </c>
      <c r="U3" s="111"/>
      <c r="V3" s="110" t="s">
        <v>1</v>
      </c>
      <c r="W3" s="111"/>
      <c r="X3" s="110" t="s">
        <v>1</v>
      </c>
      <c r="Y3" s="111"/>
      <c r="Z3" s="105"/>
      <c r="AA3" s="106"/>
      <c r="AB3" s="106"/>
      <c r="AC3" s="106"/>
      <c r="AD3" s="107"/>
      <c r="AE3" s="121" t="s">
        <v>1</v>
      </c>
      <c r="AF3" s="122"/>
      <c r="AG3" s="98"/>
      <c r="AH3" s="98"/>
      <c r="AI3" s="98"/>
      <c r="AJ3" s="98"/>
      <c r="AK3" s="98"/>
      <c r="AL3" s="93" t="s">
        <v>16</v>
      </c>
      <c r="AM3" s="94"/>
      <c r="AN3" s="94"/>
      <c r="AO3" s="95"/>
      <c r="AP3" s="95"/>
      <c r="AQ3" s="95"/>
      <c r="AR3" s="96"/>
      <c r="AS3" s="86" t="s">
        <v>16</v>
      </c>
      <c r="AT3" s="87"/>
      <c r="AU3" s="87"/>
      <c r="AV3" s="88"/>
      <c r="AW3" s="88"/>
      <c r="AX3" s="88"/>
      <c r="AY3" s="89"/>
      <c r="AZ3" s="91"/>
      <c r="BA3" s="91"/>
      <c r="BB3" s="91"/>
      <c r="BC3" s="92"/>
    </row>
    <row r="4" spans="1:55" s="22" customFormat="1" ht="15" customHeight="1" x14ac:dyDescent="0.15">
      <c r="B4" s="23"/>
      <c r="C4" s="23"/>
      <c r="D4" s="23"/>
      <c r="E4" s="59"/>
      <c r="F4" s="24"/>
      <c r="G4" s="24"/>
      <c r="H4" s="24"/>
      <c r="I4" s="25"/>
      <c r="J4" s="61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6"/>
      <c r="AO4" s="26"/>
      <c r="AP4" s="26"/>
      <c r="AQ4" s="26"/>
      <c r="AR4" s="26"/>
      <c r="AS4" s="23"/>
      <c r="AT4" s="23"/>
      <c r="AU4" s="26"/>
      <c r="AV4" s="26"/>
      <c r="AW4" s="26"/>
      <c r="AX4" s="26"/>
      <c r="AY4" s="26"/>
      <c r="AZ4" s="23"/>
      <c r="BA4" s="23"/>
      <c r="BB4" s="23"/>
      <c r="BC4" s="51"/>
    </row>
    <row r="5" spans="1:55" s="155" customFormat="1" ht="120" customHeight="1" x14ac:dyDescent="0.35">
      <c r="A5" s="141" t="s">
        <v>57</v>
      </c>
      <c r="B5" s="141" t="s">
        <v>46</v>
      </c>
      <c r="C5" s="141" t="s">
        <v>30</v>
      </c>
      <c r="D5" s="141" t="s">
        <v>34</v>
      </c>
      <c r="E5" s="141" t="s">
        <v>8</v>
      </c>
      <c r="F5" s="142" t="s">
        <v>17</v>
      </c>
      <c r="G5" s="142" t="s">
        <v>33</v>
      </c>
      <c r="H5" s="142" t="s">
        <v>31</v>
      </c>
      <c r="I5" s="143" t="s">
        <v>32</v>
      </c>
      <c r="J5" s="143" t="s">
        <v>52</v>
      </c>
      <c r="K5" s="144" t="s">
        <v>3</v>
      </c>
      <c r="L5" s="144" t="s">
        <v>2</v>
      </c>
      <c r="M5" s="145" t="s">
        <v>21</v>
      </c>
      <c r="N5" s="145" t="s">
        <v>40</v>
      </c>
      <c r="O5" s="145" t="s">
        <v>9</v>
      </c>
      <c r="P5" s="144" t="s">
        <v>10</v>
      </c>
      <c r="Q5" s="146" t="s">
        <v>75</v>
      </c>
      <c r="R5" s="147" t="s">
        <v>3</v>
      </c>
      <c r="S5" s="147" t="s">
        <v>2</v>
      </c>
      <c r="T5" s="147" t="s">
        <v>3</v>
      </c>
      <c r="U5" s="147" t="s">
        <v>2</v>
      </c>
      <c r="V5" s="147" t="s">
        <v>3</v>
      </c>
      <c r="W5" s="147" t="s">
        <v>2</v>
      </c>
      <c r="X5" s="147" t="s">
        <v>3</v>
      </c>
      <c r="Y5" s="147" t="s">
        <v>2</v>
      </c>
      <c r="Z5" s="148" t="s">
        <v>28</v>
      </c>
      <c r="AA5" s="148" t="s">
        <v>35</v>
      </c>
      <c r="AB5" s="148" t="s">
        <v>11</v>
      </c>
      <c r="AC5" s="147" t="s">
        <v>29</v>
      </c>
      <c r="AD5" s="146" t="s">
        <v>76</v>
      </c>
      <c r="AE5" s="149" t="s">
        <v>3</v>
      </c>
      <c r="AF5" s="149" t="s">
        <v>2</v>
      </c>
      <c r="AG5" s="150" t="s">
        <v>22</v>
      </c>
      <c r="AH5" s="150" t="s">
        <v>35</v>
      </c>
      <c r="AI5" s="150" t="s">
        <v>11</v>
      </c>
      <c r="AJ5" s="149" t="s">
        <v>29</v>
      </c>
      <c r="AK5" s="146" t="s">
        <v>76</v>
      </c>
      <c r="AL5" s="151" t="s">
        <v>13</v>
      </c>
      <c r="AM5" s="151" t="s">
        <v>14</v>
      </c>
      <c r="AN5" s="152" t="s">
        <v>23</v>
      </c>
      <c r="AO5" s="152" t="s">
        <v>24</v>
      </c>
      <c r="AP5" s="152" t="s">
        <v>42</v>
      </c>
      <c r="AQ5" s="151" t="s">
        <v>41</v>
      </c>
      <c r="AR5" s="146" t="s">
        <v>80</v>
      </c>
      <c r="AS5" s="151" t="s">
        <v>25</v>
      </c>
      <c r="AT5" s="151" t="s">
        <v>26</v>
      </c>
      <c r="AU5" s="152" t="s">
        <v>23</v>
      </c>
      <c r="AV5" s="152" t="s">
        <v>27</v>
      </c>
      <c r="AW5" s="152" t="s">
        <v>43</v>
      </c>
      <c r="AX5" s="151" t="s">
        <v>44</v>
      </c>
      <c r="AY5" s="146" t="s">
        <v>77</v>
      </c>
      <c r="AZ5" s="153" t="s">
        <v>49</v>
      </c>
      <c r="BA5" s="153" t="s">
        <v>48</v>
      </c>
      <c r="BB5" s="153" t="s">
        <v>50</v>
      </c>
      <c r="BC5" s="154" t="s">
        <v>78</v>
      </c>
    </row>
    <row r="6" spans="1:55" s="18" customFormat="1" ht="15.5" x14ac:dyDescent="0.35">
      <c r="A6" s="76" t="s">
        <v>60</v>
      </c>
      <c r="B6" s="72">
        <v>29895</v>
      </c>
      <c r="C6" s="72" t="s">
        <v>58</v>
      </c>
      <c r="D6" s="72" t="s">
        <v>59</v>
      </c>
      <c r="E6" s="73" t="s">
        <v>57</v>
      </c>
      <c r="F6" s="74" t="s">
        <v>61</v>
      </c>
      <c r="G6" s="74">
        <v>1</v>
      </c>
      <c r="H6" s="74">
        <v>0</v>
      </c>
      <c r="I6" s="75">
        <v>0</v>
      </c>
      <c r="J6" s="129" t="s">
        <v>53</v>
      </c>
      <c r="K6" s="130">
        <v>0</v>
      </c>
      <c r="L6" s="130">
        <v>0</v>
      </c>
      <c r="M6" s="131">
        <f t="shared" ref="M6:M24" si="0">SUM(K6:L6)</f>
        <v>0</v>
      </c>
      <c r="N6" s="41">
        <v>0</v>
      </c>
      <c r="O6" s="41">
        <v>0</v>
      </c>
      <c r="P6" s="42">
        <f t="shared" ref="P6:P24" si="1">O6*M6</f>
        <v>0</v>
      </c>
      <c r="Q6" s="8">
        <f>P6*12</f>
        <v>0</v>
      </c>
      <c r="R6" s="132">
        <v>0</v>
      </c>
      <c r="S6" s="132">
        <v>0</v>
      </c>
      <c r="T6" s="132">
        <v>0</v>
      </c>
      <c r="U6" s="132">
        <v>1</v>
      </c>
      <c r="V6" s="132">
        <v>0</v>
      </c>
      <c r="W6" s="132">
        <v>0</v>
      </c>
      <c r="X6" s="132">
        <v>0</v>
      </c>
      <c r="Y6" s="132">
        <v>0</v>
      </c>
      <c r="Z6" s="133">
        <f t="shared" ref="Z6:Z24" si="2">SUM(R6:Y6)</f>
        <v>1</v>
      </c>
      <c r="AA6" s="6">
        <v>0</v>
      </c>
      <c r="AB6" s="6">
        <v>0</v>
      </c>
      <c r="AC6" s="44">
        <f t="shared" ref="AC6:AC24" si="3">AB6*Z6</f>
        <v>0</v>
      </c>
      <c r="AD6" s="8">
        <f>AC6*12</f>
        <v>0</v>
      </c>
      <c r="AE6" s="134">
        <v>0</v>
      </c>
      <c r="AF6" s="134">
        <v>1</v>
      </c>
      <c r="AG6" s="135">
        <f t="shared" ref="AG6:AG24" si="4">SUM(AE6:AF6)</f>
        <v>1</v>
      </c>
      <c r="AH6" s="36">
        <v>0</v>
      </c>
      <c r="AI6" s="36">
        <v>0</v>
      </c>
      <c r="AJ6" s="37">
        <f t="shared" ref="AJ6:AJ24" si="5">AI6*AG6</f>
        <v>0</v>
      </c>
      <c r="AK6" s="8">
        <f>AJ6*12</f>
        <v>0</v>
      </c>
      <c r="AL6" s="136">
        <v>0</v>
      </c>
      <c r="AM6" s="136">
        <v>0</v>
      </c>
      <c r="AN6" s="137">
        <f t="shared" ref="AN6:AN24" si="6">SUM(AL6:AM6)</f>
        <v>0</v>
      </c>
      <c r="AO6" s="9">
        <v>0</v>
      </c>
      <c r="AP6" s="9">
        <v>0</v>
      </c>
      <c r="AQ6" s="47">
        <f t="shared" ref="AQ6:AQ24" si="7">AP6*AN6</f>
        <v>0</v>
      </c>
      <c r="AR6" s="8">
        <f>AQ6*12</f>
        <v>0</v>
      </c>
      <c r="AS6" s="136">
        <v>0</v>
      </c>
      <c r="AT6" s="136">
        <v>0</v>
      </c>
      <c r="AU6" s="137">
        <f t="shared" ref="AU6:AU24" si="8">SUM(AS6:AT6)</f>
        <v>0</v>
      </c>
      <c r="AV6" s="9">
        <v>0</v>
      </c>
      <c r="AW6" s="9">
        <v>0</v>
      </c>
      <c r="AX6" s="47">
        <f t="shared" ref="AX6:AX24" si="9">AW6*AU6</f>
        <v>0</v>
      </c>
      <c r="AY6" s="8">
        <f>AX6*12</f>
        <v>0</v>
      </c>
      <c r="AZ6" s="138">
        <f t="shared" ref="AZ6:AZ24" si="10">M6+Z6+AG6</f>
        <v>2</v>
      </c>
      <c r="BA6" s="138">
        <f t="shared" ref="BA6:BA24" si="11">AN6+AU6</f>
        <v>0</v>
      </c>
      <c r="BB6" s="138">
        <f t="shared" ref="BB6:BB10" si="12">SUM(AZ6:BA6)</f>
        <v>2</v>
      </c>
      <c r="BC6" s="8">
        <f t="shared" ref="BC6:BC24" si="13">Q6+AD6+AK6+AR6+AY6</f>
        <v>0</v>
      </c>
    </row>
    <row r="7" spans="1:55" s="18" customFormat="1" ht="15.5" x14ac:dyDescent="0.35">
      <c r="A7" s="71" t="s">
        <v>62</v>
      </c>
      <c r="B7" s="72">
        <v>18782</v>
      </c>
      <c r="C7" s="72" t="s">
        <v>58</v>
      </c>
      <c r="D7" s="72" t="s">
        <v>59</v>
      </c>
      <c r="E7" s="73" t="s">
        <v>57</v>
      </c>
      <c r="F7" s="74" t="s">
        <v>51</v>
      </c>
      <c r="G7" s="74">
        <v>1</v>
      </c>
      <c r="H7" s="74">
        <v>1</v>
      </c>
      <c r="I7" s="75">
        <v>0</v>
      </c>
      <c r="J7" s="129" t="s">
        <v>53</v>
      </c>
      <c r="K7" s="130">
        <v>0</v>
      </c>
      <c r="L7" s="130">
        <v>0</v>
      </c>
      <c r="M7" s="131">
        <f t="shared" si="0"/>
        <v>0</v>
      </c>
      <c r="N7" s="41">
        <v>0</v>
      </c>
      <c r="O7" s="41">
        <v>0</v>
      </c>
      <c r="P7" s="42">
        <f t="shared" si="1"/>
        <v>0</v>
      </c>
      <c r="Q7" s="8">
        <f t="shared" ref="Q7:Q10" si="14">P7*12</f>
        <v>0</v>
      </c>
      <c r="R7" s="132">
        <v>0</v>
      </c>
      <c r="S7" s="132">
        <v>0</v>
      </c>
      <c r="T7" s="132">
        <v>0</v>
      </c>
      <c r="U7" s="132">
        <v>1</v>
      </c>
      <c r="V7" s="132">
        <v>0</v>
      </c>
      <c r="W7" s="132">
        <v>0</v>
      </c>
      <c r="X7" s="132">
        <v>0</v>
      </c>
      <c r="Y7" s="132">
        <v>0</v>
      </c>
      <c r="Z7" s="133">
        <f t="shared" si="2"/>
        <v>1</v>
      </c>
      <c r="AA7" s="6">
        <v>0</v>
      </c>
      <c r="AB7" s="6">
        <v>0</v>
      </c>
      <c r="AC7" s="44">
        <f t="shared" si="3"/>
        <v>0</v>
      </c>
      <c r="AD7" s="8">
        <f t="shared" ref="AD7:AD10" si="15">AC7*12</f>
        <v>0</v>
      </c>
      <c r="AE7" s="134">
        <v>1</v>
      </c>
      <c r="AF7" s="134">
        <v>1</v>
      </c>
      <c r="AG7" s="135">
        <f t="shared" si="4"/>
        <v>2</v>
      </c>
      <c r="AH7" s="36">
        <v>0</v>
      </c>
      <c r="AI7" s="36">
        <v>0</v>
      </c>
      <c r="AJ7" s="37">
        <f t="shared" si="5"/>
        <v>0</v>
      </c>
      <c r="AK7" s="8">
        <f t="shared" ref="AK7:AK10" si="16">AJ7*12</f>
        <v>0</v>
      </c>
      <c r="AL7" s="136">
        <v>0</v>
      </c>
      <c r="AM7" s="136">
        <v>0</v>
      </c>
      <c r="AN7" s="137">
        <f t="shared" si="6"/>
        <v>0</v>
      </c>
      <c r="AO7" s="9">
        <v>0</v>
      </c>
      <c r="AP7" s="9">
        <v>0</v>
      </c>
      <c r="AQ7" s="47">
        <f t="shared" si="7"/>
        <v>0</v>
      </c>
      <c r="AR7" s="8">
        <f t="shared" ref="AR7:AR24" si="17">AQ7*12</f>
        <v>0</v>
      </c>
      <c r="AS7" s="136">
        <v>0</v>
      </c>
      <c r="AT7" s="136">
        <v>0</v>
      </c>
      <c r="AU7" s="137">
        <f t="shared" si="8"/>
        <v>0</v>
      </c>
      <c r="AV7" s="9">
        <v>0</v>
      </c>
      <c r="AW7" s="9">
        <v>0</v>
      </c>
      <c r="AX7" s="47">
        <f t="shared" si="9"/>
        <v>0</v>
      </c>
      <c r="AY7" s="8">
        <f t="shared" ref="AY7:AY10" si="18">AX7*12</f>
        <v>0</v>
      </c>
      <c r="AZ7" s="138">
        <f t="shared" si="10"/>
        <v>3</v>
      </c>
      <c r="BA7" s="138">
        <f t="shared" si="11"/>
        <v>0</v>
      </c>
      <c r="BB7" s="138">
        <f t="shared" si="12"/>
        <v>3</v>
      </c>
      <c r="BC7" s="8">
        <f t="shared" si="13"/>
        <v>0</v>
      </c>
    </row>
    <row r="8" spans="1:55" s="18" customFormat="1" ht="15.5" x14ac:dyDescent="0.35">
      <c r="A8" s="71" t="s">
        <v>63</v>
      </c>
      <c r="B8" s="72">
        <v>33381</v>
      </c>
      <c r="C8" s="72" t="s">
        <v>58</v>
      </c>
      <c r="D8" s="72" t="s">
        <v>64</v>
      </c>
      <c r="E8" s="73" t="s">
        <v>57</v>
      </c>
      <c r="F8" s="74" t="s">
        <v>51</v>
      </c>
      <c r="G8" s="74">
        <v>1</v>
      </c>
      <c r="H8" s="74">
        <v>1</v>
      </c>
      <c r="I8" s="75">
        <v>0</v>
      </c>
      <c r="J8" s="129" t="s">
        <v>53</v>
      </c>
      <c r="K8" s="130">
        <v>0</v>
      </c>
      <c r="L8" s="130">
        <v>0</v>
      </c>
      <c r="M8" s="131">
        <f t="shared" si="0"/>
        <v>0</v>
      </c>
      <c r="N8" s="41">
        <v>0</v>
      </c>
      <c r="O8" s="41">
        <v>0</v>
      </c>
      <c r="P8" s="42">
        <f t="shared" si="1"/>
        <v>0</v>
      </c>
      <c r="Q8" s="8">
        <f t="shared" si="14"/>
        <v>0</v>
      </c>
      <c r="R8" s="132">
        <v>0</v>
      </c>
      <c r="S8" s="132">
        <v>0</v>
      </c>
      <c r="T8" s="132">
        <v>0</v>
      </c>
      <c r="U8" s="132">
        <v>1</v>
      </c>
      <c r="V8" s="132">
        <v>0</v>
      </c>
      <c r="W8" s="132">
        <v>0</v>
      </c>
      <c r="X8" s="132">
        <v>0</v>
      </c>
      <c r="Y8" s="132">
        <v>0</v>
      </c>
      <c r="Z8" s="133">
        <f t="shared" si="2"/>
        <v>1</v>
      </c>
      <c r="AA8" s="6">
        <v>0</v>
      </c>
      <c r="AB8" s="6">
        <v>0</v>
      </c>
      <c r="AC8" s="44">
        <f t="shared" si="3"/>
        <v>0</v>
      </c>
      <c r="AD8" s="8">
        <f t="shared" si="15"/>
        <v>0</v>
      </c>
      <c r="AE8" s="134">
        <v>0</v>
      </c>
      <c r="AF8" s="134">
        <v>1</v>
      </c>
      <c r="AG8" s="135">
        <f t="shared" si="4"/>
        <v>1</v>
      </c>
      <c r="AH8" s="36">
        <v>0</v>
      </c>
      <c r="AI8" s="36">
        <v>0</v>
      </c>
      <c r="AJ8" s="37">
        <f t="shared" si="5"/>
        <v>0</v>
      </c>
      <c r="AK8" s="8">
        <f t="shared" si="16"/>
        <v>0</v>
      </c>
      <c r="AL8" s="136">
        <v>0</v>
      </c>
      <c r="AM8" s="136">
        <v>0</v>
      </c>
      <c r="AN8" s="137">
        <f t="shared" si="6"/>
        <v>0</v>
      </c>
      <c r="AO8" s="9">
        <v>0</v>
      </c>
      <c r="AP8" s="9">
        <v>0</v>
      </c>
      <c r="AQ8" s="47">
        <f t="shared" si="7"/>
        <v>0</v>
      </c>
      <c r="AR8" s="8">
        <f t="shared" si="17"/>
        <v>0</v>
      </c>
      <c r="AS8" s="136">
        <v>0</v>
      </c>
      <c r="AT8" s="136">
        <v>0</v>
      </c>
      <c r="AU8" s="137">
        <f t="shared" si="8"/>
        <v>0</v>
      </c>
      <c r="AV8" s="9">
        <v>0</v>
      </c>
      <c r="AW8" s="9">
        <v>0</v>
      </c>
      <c r="AX8" s="47">
        <f t="shared" si="9"/>
        <v>0</v>
      </c>
      <c r="AY8" s="8">
        <f t="shared" si="18"/>
        <v>0</v>
      </c>
      <c r="AZ8" s="138">
        <f t="shared" si="10"/>
        <v>2</v>
      </c>
      <c r="BA8" s="138">
        <f t="shared" si="11"/>
        <v>0</v>
      </c>
      <c r="BB8" s="138">
        <f t="shared" si="12"/>
        <v>2</v>
      </c>
      <c r="BC8" s="8">
        <f t="shared" si="13"/>
        <v>0</v>
      </c>
    </row>
    <row r="9" spans="1:55" s="18" customFormat="1" ht="15.5" x14ac:dyDescent="0.35">
      <c r="A9" s="34" t="s">
        <v>73</v>
      </c>
      <c r="B9" s="21">
        <v>30475</v>
      </c>
      <c r="C9" s="21" t="s">
        <v>58</v>
      </c>
      <c r="D9" s="21" t="s">
        <v>59</v>
      </c>
      <c r="E9" s="77" t="s">
        <v>57</v>
      </c>
      <c r="F9" s="4" t="s">
        <v>51</v>
      </c>
      <c r="G9" s="4">
        <v>1</v>
      </c>
      <c r="H9" s="4">
        <v>1</v>
      </c>
      <c r="I9" s="12">
        <v>0</v>
      </c>
      <c r="J9" s="129" t="s">
        <v>53</v>
      </c>
      <c r="K9" s="130">
        <v>0</v>
      </c>
      <c r="L9" s="130">
        <v>0</v>
      </c>
      <c r="M9" s="131">
        <f t="shared" si="0"/>
        <v>0</v>
      </c>
      <c r="N9" s="41">
        <v>0</v>
      </c>
      <c r="O9" s="41">
        <v>0</v>
      </c>
      <c r="P9" s="42">
        <f t="shared" si="1"/>
        <v>0</v>
      </c>
      <c r="Q9" s="8">
        <f t="shared" si="14"/>
        <v>0</v>
      </c>
      <c r="R9" s="139">
        <v>0</v>
      </c>
      <c r="S9" s="139">
        <v>0</v>
      </c>
      <c r="T9" s="139">
        <v>0</v>
      </c>
      <c r="U9" s="139">
        <v>1</v>
      </c>
      <c r="V9" s="139">
        <v>0</v>
      </c>
      <c r="W9" s="139">
        <v>0</v>
      </c>
      <c r="X9" s="139">
        <v>0</v>
      </c>
      <c r="Y9" s="139">
        <v>0</v>
      </c>
      <c r="Z9" s="133">
        <f t="shared" si="2"/>
        <v>1</v>
      </c>
      <c r="AA9" s="6">
        <v>0</v>
      </c>
      <c r="AB9" s="6">
        <v>0</v>
      </c>
      <c r="AC9" s="44">
        <f t="shared" si="3"/>
        <v>0</v>
      </c>
      <c r="AD9" s="8">
        <f t="shared" si="15"/>
        <v>0</v>
      </c>
      <c r="AE9" s="140">
        <v>0</v>
      </c>
      <c r="AF9" s="140">
        <v>1</v>
      </c>
      <c r="AG9" s="135">
        <f t="shared" si="4"/>
        <v>1</v>
      </c>
      <c r="AH9" s="36">
        <v>0</v>
      </c>
      <c r="AI9" s="36">
        <v>0</v>
      </c>
      <c r="AJ9" s="37">
        <f t="shared" si="5"/>
        <v>0</v>
      </c>
      <c r="AK9" s="8">
        <f t="shared" si="16"/>
        <v>0</v>
      </c>
      <c r="AL9" s="136">
        <v>0</v>
      </c>
      <c r="AM9" s="136">
        <v>0</v>
      </c>
      <c r="AN9" s="137">
        <f t="shared" si="6"/>
        <v>0</v>
      </c>
      <c r="AO9" s="9">
        <v>0</v>
      </c>
      <c r="AP9" s="9">
        <v>0</v>
      </c>
      <c r="AQ9" s="47">
        <f t="shared" si="7"/>
        <v>0</v>
      </c>
      <c r="AR9" s="8">
        <f t="shared" si="17"/>
        <v>0</v>
      </c>
      <c r="AS9" s="136">
        <v>0</v>
      </c>
      <c r="AT9" s="136">
        <v>0</v>
      </c>
      <c r="AU9" s="137">
        <f t="shared" si="8"/>
        <v>0</v>
      </c>
      <c r="AV9" s="9">
        <v>0</v>
      </c>
      <c r="AW9" s="9">
        <v>0</v>
      </c>
      <c r="AX9" s="47">
        <f t="shared" si="9"/>
        <v>0</v>
      </c>
      <c r="AY9" s="8">
        <f t="shared" si="18"/>
        <v>0</v>
      </c>
      <c r="AZ9" s="138">
        <f t="shared" si="10"/>
        <v>2</v>
      </c>
      <c r="BA9" s="138">
        <f t="shared" si="11"/>
        <v>0</v>
      </c>
      <c r="BB9" s="138">
        <f t="shared" si="12"/>
        <v>2</v>
      </c>
      <c r="BC9" s="8">
        <f t="shared" si="13"/>
        <v>0</v>
      </c>
    </row>
    <row r="10" spans="1:55" s="18" customFormat="1" ht="15.5" x14ac:dyDescent="0.35">
      <c r="A10" s="33" t="s">
        <v>74</v>
      </c>
      <c r="B10" s="21">
        <v>29678</v>
      </c>
      <c r="C10" s="21" t="s">
        <v>58</v>
      </c>
      <c r="D10" s="21" t="s">
        <v>64</v>
      </c>
      <c r="E10" s="77" t="s">
        <v>57</v>
      </c>
      <c r="F10" s="4" t="s">
        <v>51</v>
      </c>
      <c r="G10" s="4">
        <v>1</v>
      </c>
      <c r="H10" s="4">
        <v>1</v>
      </c>
      <c r="I10" s="12">
        <v>0</v>
      </c>
      <c r="J10" s="129" t="s">
        <v>53</v>
      </c>
      <c r="K10" s="130">
        <v>0</v>
      </c>
      <c r="L10" s="130">
        <v>0</v>
      </c>
      <c r="M10" s="131">
        <f t="shared" si="0"/>
        <v>0</v>
      </c>
      <c r="N10" s="41">
        <v>0</v>
      </c>
      <c r="O10" s="41">
        <v>0</v>
      </c>
      <c r="P10" s="42">
        <f t="shared" si="1"/>
        <v>0</v>
      </c>
      <c r="Q10" s="8">
        <f t="shared" si="14"/>
        <v>0</v>
      </c>
      <c r="R10" s="139">
        <v>0</v>
      </c>
      <c r="S10" s="139">
        <v>0</v>
      </c>
      <c r="T10" s="139">
        <v>0</v>
      </c>
      <c r="U10" s="139">
        <v>1</v>
      </c>
      <c r="V10" s="139">
        <v>0</v>
      </c>
      <c r="W10" s="139">
        <v>0</v>
      </c>
      <c r="X10" s="139">
        <v>0</v>
      </c>
      <c r="Y10" s="139">
        <v>0</v>
      </c>
      <c r="Z10" s="133">
        <f t="shared" si="2"/>
        <v>1</v>
      </c>
      <c r="AA10" s="6">
        <v>0</v>
      </c>
      <c r="AB10" s="6">
        <v>0</v>
      </c>
      <c r="AC10" s="44">
        <f t="shared" si="3"/>
        <v>0</v>
      </c>
      <c r="AD10" s="8">
        <f t="shared" si="15"/>
        <v>0</v>
      </c>
      <c r="AE10" s="140">
        <v>1</v>
      </c>
      <c r="AF10" s="140">
        <v>1</v>
      </c>
      <c r="AG10" s="135">
        <f t="shared" si="4"/>
        <v>2</v>
      </c>
      <c r="AH10" s="36">
        <v>0</v>
      </c>
      <c r="AI10" s="36">
        <v>0</v>
      </c>
      <c r="AJ10" s="37">
        <f t="shared" si="5"/>
        <v>0</v>
      </c>
      <c r="AK10" s="8">
        <f t="shared" si="16"/>
        <v>0</v>
      </c>
      <c r="AL10" s="136">
        <v>0</v>
      </c>
      <c r="AM10" s="136">
        <v>0</v>
      </c>
      <c r="AN10" s="137">
        <f t="shared" si="6"/>
        <v>0</v>
      </c>
      <c r="AO10" s="9">
        <v>0</v>
      </c>
      <c r="AP10" s="9">
        <v>0</v>
      </c>
      <c r="AQ10" s="47">
        <f t="shared" si="7"/>
        <v>0</v>
      </c>
      <c r="AR10" s="8">
        <f t="shared" si="17"/>
        <v>0</v>
      </c>
      <c r="AS10" s="136">
        <v>0</v>
      </c>
      <c r="AT10" s="136">
        <v>0</v>
      </c>
      <c r="AU10" s="137">
        <f t="shared" si="8"/>
        <v>0</v>
      </c>
      <c r="AV10" s="9">
        <v>0</v>
      </c>
      <c r="AW10" s="9">
        <v>0</v>
      </c>
      <c r="AX10" s="47">
        <f t="shared" si="9"/>
        <v>0</v>
      </c>
      <c r="AY10" s="8">
        <f t="shared" si="18"/>
        <v>0</v>
      </c>
      <c r="AZ10" s="138">
        <f t="shared" si="10"/>
        <v>3</v>
      </c>
      <c r="BA10" s="138">
        <f t="shared" si="11"/>
        <v>0</v>
      </c>
      <c r="BB10" s="138">
        <f t="shared" si="12"/>
        <v>3</v>
      </c>
      <c r="BC10" s="8">
        <f t="shared" si="13"/>
        <v>0</v>
      </c>
    </row>
    <row r="11" spans="1:55" s="18" customFormat="1" ht="15.5" hidden="1" x14ac:dyDescent="0.35">
      <c r="A11" s="34"/>
      <c r="B11" s="21"/>
      <c r="C11" s="21"/>
      <c r="D11" s="21"/>
      <c r="E11" s="68"/>
      <c r="F11" s="4"/>
      <c r="G11" s="4"/>
      <c r="H11" s="4"/>
      <c r="I11" s="12"/>
      <c r="J11" s="66" t="s">
        <v>54</v>
      </c>
      <c r="K11" s="39">
        <v>0</v>
      </c>
      <c r="L11" s="39">
        <v>0</v>
      </c>
      <c r="M11" s="40">
        <f t="shared" si="0"/>
        <v>0</v>
      </c>
      <c r="N11" s="41">
        <v>0</v>
      </c>
      <c r="O11" s="41">
        <v>0</v>
      </c>
      <c r="P11" s="42">
        <f t="shared" si="1"/>
        <v>0</v>
      </c>
      <c r="Q11" s="8">
        <f t="shared" ref="Q11:Q24" si="19">P11*12</f>
        <v>0</v>
      </c>
      <c r="R11" s="78">
        <v>0</v>
      </c>
      <c r="S11" s="78">
        <v>0</v>
      </c>
      <c r="T11" s="78">
        <v>0</v>
      </c>
      <c r="U11" s="78">
        <v>0</v>
      </c>
      <c r="V11" s="78">
        <v>0</v>
      </c>
      <c r="W11" s="78">
        <v>0</v>
      </c>
      <c r="X11" s="78">
        <v>0</v>
      </c>
      <c r="Y11" s="78">
        <v>0</v>
      </c>
      <c r="Z11" s="27">
        <f t="shared" si="2"/>
        <v>0</v>
      </c>
      <c r="AA11" s="6">
        <v>0</v>
      </c>
      <c r="AB11" s="6">
        <v>0</v>
      </c>
      <c r="AC11" s="44">
        <f t="shared" si="3"/>
        <v>0</v>
      </c>
      <c r="AD11" s="8">
        <f t="shared" ref="AD11:AD24" si="20">AC11*12</f>
        <v>0</v>
      </c>
      <c r="AE11" s="69">
        <v>0</v>
      </c>
      <c r="AF11" s="69">
        <v>0</v>
      </c>
      <c r="AG11" s="45">
        <f t="shared" si="4"/>
        <v>0</v>
      </c>
      <c r="AH11" s="36">
        <v>0</v>
      </c>
      <c r="AI11" s="36">
        <v>0</v>
      </c>
      <c r="AJ11" s="37">
        <f t="shared" si="5"/>
        <v>0</v>
      </c>
      <c r="AK11" s="8">
        <f t="shared" ref="AK11:AK24" si="21">AJ11*12</f>
        <v>0</v>
      </c>
      <c r="AL11" s="70">
        <v>0</v>
      </c>
      <c r="AM11" s="70">
        <v>0</v>
      </c>
      <c r="AN11" s="28">
        <f t="shared" si="6"/>
        <v>0</v>
      </c>
      <c r="AO11" s="9">
        <v>0</v>
      </c>
      <c r="AP11" s="9">
        <v>0</v>
      </c>
      <c r="AQ11" s="47">
        <f t="shared" si="7"/>
        <v>0</v>
      </c>
      <c r="AR11" s="8">
        <f t="shared" si="17"/>
        <v>0</v>
      </c>
      <c r="AS11" s="70">
        <v>0</v>
      </c>
      <c r="AT11" s="70">
        <v>0</v>
      </c>
      <c r="AU11" s="28">
        <f t="shared" si="8"/>
        <v>0</v>
      </c>
      <c r="AV11" s="9">
        <v>0</v>
      </c>
      <c r="AW11" s="9">
        <v>0</v>
      </c>
      <c r="AX11" s="47">
        <f t="shared" si="9"/>
        <v>0</v>
      </c>
      <c r="AY11" s="8">
        <f t="shared" ref="AY11:AY24" si="22">AX11*12</f>
        <v>0</v>
      </c>
      <c r="AZ11" s="50">
        <f t="shared" si="10"/>
        <v>0</v>
      </c>
      <c r="BA11" s="50">
        <f t="shared" si="11"/>
        <v>0</v>
      </c>
      <c r="BB11" s="50">
        <f t="shared" ref="BB11:BB24" si="23">SUM(AZ11:BA11)</f>
        <v>0</v>
      </c>
      <c r="BC11" s="8">
        <f t="shared" si="13"/>
        <v>0</v>
      </c>
    </row>
    <row r="12" spans="1:55" s="18" customFormat="1" ht="15.5" hidden="1" x14ac:dyDescent="0.35">
      <c r="A12" s="33"/>
      <c r="B12" s="21"/>
      <c r="C12" s="21"/>
      <c r="D12" s="21"/>
      <c r="E12" s="68"/>
      <c r="F12" s="4"/>
      <c r="G12" s="4"/>
      <c r="H12" s="4"/>
      <c r="I12" s="12"/>
      <c r="J12" s="66" t="s">
        <v>54</v>
      </c>
      <c r="K12" s="39">
        <v>0</v>
      </c>
      <c r="L12" s="39">
        <v>0</v>
      </c>
      <c r="M12" s="40">
        <f t="shared" si="0"/>
        <v>0</v>
      </c>
      <c r="N12" s="41">
        <v>0</v>
      </c>
      <c r="O12" s="41">
        <v>0</v>
      </c>
      <c r="P12" s="42">
        <f t="shared" si="1"/>
        <v>0</v>
      </c>
      <c r="Q12" s="8">
        <f t="shared" si="19"/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27">
        <f t="shared" si="2"/>
        <v>0</v>
      </c>
      <c r="AA12" s="6">
        <v>0</v>
      </c>
      <c r="AB12" s="6">
        <v>0</v>
      </c>
      <c r="AC12" s="44">
        <f t="shared" si="3"/>
        <v>0</v>
      </c>
      <c r="AD12" s="8">
        <f t="shared" si="20"/>
        <v>0</v>
      </c>
      <c r="AE12" s="69">
        <v>0</v>
      </c>
      <c r="AF12" s="69">
        <v>0</v>
      </c>
      <c r="AG12" s="45">
        <f t="shared" si="4"/>
        <v>0</v>
      </c>
      <c r="AH12" s="36">
        <v>0</v>
      </c>
      <c r="AI12" s="36">
        <v>0</v>
      </c>
      <c r="AJ12" s="37">
        <f t="shared" si="5"/>
        <v>0</v>
      </c>
      <c r="AK12" s="8">
        <f t="shared" si="21"/>
        <v>0</v>
      </c>
      <c r="AL12" s="70">
        <v>0</v>
      </c>
      <c r="AM12" s="70">
        <v>0</v>
      </c>
      <c r="AN12" s="28">
        <f t="shared" si="6"/>
        <v>0</v>
      </c>
      <c r="AO12" s="9">
        <v>0</v>
      </c>
      <c r="AP12" s="9">
        <v>0</v>
      </c>
      <c r="AQ12" s="47">
        <f t="shared" si="7"/>
        <v>0</v>
      </c>
      <c r="AR12" s="8">
        <f t="shared" si="17"/>
        <v>0</v>
      </c>
      <c r="AS12" s="70">
        <v>0</v>
      </c>
      <c r="AT12" s="70">
        <v>0</v>
      </c>
      <c r="AU12" s="28">
        <f t="shared" si="8"/>
        <v>0</v>
      </c>
      <c r="AV12" s="9">
        <v>0</v>
      </c>
      <c r="AW12" s="9">
        <v>0</v>
      </c>
      <c r="AX12" s="47">
        <f t="shared" si="9"/>
        <v>0</v>
      </c>
      <c r="AY12" s="8">
        <f t="shared" si="22"/>
        <v>0</v>
      </c>
      <c r="AZ12" s="50">
        <f t="shared" si="10"/>
        <v>0</v>
      </c>
      <c r="BA12" s="50">
        <f t="shared" si="11"/>
        <v>0</v>
      </c>
      <c r="BB12" s="50">
        <f t="shared" si="23"/>
        <v>0</v>
      </c>
      <c r="BC12" s="8">
        <f t="shared" si="13"/>
        <v>0</v>
      </c>
    </row>
    <row r="13" spans="1:55" s="18" customFormat="1" ht="15.5" hidden="1" x14ac:dyDescent="0.35">
      <c r="A13" s="33"/>
      <c r="B13" s="21"/>
      <c r="C13" s="21"/>
      <c r="D13" s="21"/>
      <c r="E13" s="68"/>
      <c r="F13" s="4"/>
      <c r="G13" s="4"/>
      <c r="H13" s="4"/>
      <c r="I13" s="12"/>
      <c r="J13" s="66" t="s">
        <v>54</v>
      </c>
      <c r="K13" s="39">
        <v>0</v>
      </c>
      <c r="L13" s="39">
        <v>0</v>
      </c>
      <c r="M13" s="40">
        <f t="shared" si="0"/>
        <v>0</v>
      </c>
      <c r="N13" s="41">
        <v>0</v>
      </c>
      <c r="O13" s="41">
        <v>0</v>
      </c>
      <c r="P13" s="42">
        <f t="shared" si="1"/>
        <v>0</v>
      </c>
      <c r="Q13" s="8">
        <f t="shared" si="19"/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27">
        <f t="shared" si="2"/>
        <v>0</v>
      </c>
      <c r="AA13" s="6">
        <v>0</v>
      </c>
      <c r="AB13" s="6">
        <v>0</v>
      </c>
      <c r="AC13" s="44">
        <f t="shared" si="3"/>
        <v>0</v>
      </c>
      <c r="AD13" s="8">
        <f t="shared" si="20"/>
        <v>0</v>
      </c>
      <c r="AE13" s="69">
        <v>0</v>
      </c>
      <c r="AF13" s="69">
        <v>0</v>
      </c>
      <c r="AG13" s="45">
        <f t="shared" si="4"/>
        <v>0</v>
      </c>
      <c r="AH13" s="36">
        <v>0</v>
      </c>
      <c r="AI13" s="36">
        <v>0</v>
      </c>
      <c r="AJ13" s="37">
        <f t="shared" si="5"/>
        <v>0</v>
      </c>
      <c r="AK13" s="8">
        <f t="shared" si="21"/>
        <v>0</v>
      </c>
      <c r="AL13" s="70">
        <v>0</v>
      </c>
      <c r="AM13" s="70">
        <v>0</v>
      </c>
      <c r="AN13" s="28">
        <f t="shared" si="6"/>
        <v>0</v>
      </c>
      <c r="AO13" s="9">
        <v>0</v>
      </c>
      <c r="AP13" s="9">
        <v>0</v>
      </c>
      <c r="AQ13" s="47">
        <f t="shared" si="7"/>
        <v>0</v>
      </c>
      <c r="AR13" s="8">
        <f t="shared" si="17"/>
        <v>0</v>
      </c>
      <c r="AS13" s="70">
        <v>0</v>
      </c>
      <c r="AT13" s="70">
        <v>0</v>
      </c>
      <c r="AU13" s="28">
        <f t="shared" si="8"/>
        <v>0</v>
      </c>
      <c r="AV13" s="9">
        <v>0</v>
      </c>
      <c r="AW13" s="9">
        <v>0</v>
      </c>
      <c r="AX13" s="47">
        <f t="shared" si="9"/>
        <v>0</v>
      </c>
      <c r="AY13" s="8">
        <f t="shared" si="22"/>
        <v>0</v>
      </c>
      <c r="AZ13" s="50">
        <f t="shared" si="10"/>
        <v>0</v>
      </c>
      <c r="BA13" s="50">
        <f t="shared" si="11"/>
        <v>0</v>
      </c>
      <c r="BB13" s="50">
        <f t="shared" si="23"/>
        <v>0</v>
      </c>
      <c r="BC13" s="8">
        <f t="shared" si="13"/>
        <v>0</v>
      </c>
    </row>
    <row r="14" spans="1:55" s="18" customFormat="1" ht="15.5" hidden="1" x14ac:dyDescent="0.35">
      <c r="A14" s="34"/>
      <c r="B14" s="21"/>
      <c r="C14" s="21"/>
      <c r="D14" s="21"/>
      <c r="E14" s="68"/>
      <c r="F14" s="4"/>
      <c r="G14" s="4"/>
      <c r="H14" s="4"/>
      <c r="I14" s="12"/>
      <c r="J14" s="66" t="s">
        <v>54</v>
      </c>
      <c r="K14" s="39">
        <v>0</v>
      </c>
      <c r="L14" s="39">
        <v>0</v>
      </c>
      <c r="M14" s="40">
        <f t="shared" si="0"/>
        <v>0</v>
      </c>
      <c r="N14" s="41">
        <v>0</v>
      </c>
      <c r="O14" s="41">
        <v>0</v>
      </c>
      <c r="P14" s="42">
        <f t="shared" si="1"/>
        <v>0</v>
      </c>
      <c r="Q14" s="8">
        <f t="shared" si="19"/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27">
        <f t="shared" si="2"/>
        <v>0</v>
      </c>
      <c r="AA14" s="6">
        <v>0</v>
      </c>
      <c r="AB14" s="6">
        <v>0</v>
      </c>
      <c r="AC14" s="44">
        <f t="shared" si="3"/>
        <v>0</v>
      </c>
      <c r="AD14" s="8">
        <f t="shared" si="20"/>
        <v>0</v>
      </c>
      <c r="AE14" s="69">
        <v>0</v>
      </c>
      <c r="AF14" s="69">
        <v>0</v>
      </c>
      <c r="AG14" s="45">
        <f t="shared" si="4"/>
        <v>0</v>
      </c>
      <c r="AH14" s="36">
        <v>0</v>
      </c>
      <c r="AI14" s="36">
        <v>0</v>
      </c>
      <c r="AJ14" s="37">
        <f t="shared" si="5"/>
        <v>0</v>
      </c>
      <c r="AK14" s="8">
        <f t="shared" si="21"/>
        <v>0</v>
      </c>
      <c r="AL14" s="70">
        <v>0</v>
      </c>
      <c r="AM14" s="70">
        <v>0</v>
      </c>
      <c r="AN14" s="28">
        <f t="shared" si="6"/>
        <v>0</v>
      </c>
      <c r="AO14" s="9">
        <v>0</v>
      </c>
      <c r="AP14" s="9">
        <v>0</v>
      </c>
      <c r="AQ14" s="47">
        <f t="shared" si="7"/>
        <v>0</v>
      </c>
      <c r="AR14" s="8">
        <f t="shared" si="17"/>
        <v>0</v>
      </c>
      <c r="AS14" s="70">
        <v>0</v>
      </c>
      <c r="AT14" s="70">
        <v>0</v>
      </c>
      <c r="AU14" s="28">
        <f t="shared" si="8"/>
        <v>0</v>
      </c>
      <c r="AV14" s="9">
        <v>0</v>
      </c>
      <c r="AW14" s="9">
        <v>0</v>
      </c>
      <c r="AX14" s="47">
        <f t="shared" si="9"/>
        <v>0</v>
      </c>
      <c r="AY14" s="8">
        <f t="shared" si="22"/>
        <v>0</v>
      </c>
      <c r="AZ14" s="50">
        <f t="shared" si="10"/>
        <v>0</v>
      </c>
      <c r="BA14" s="50">
        <f t="shared" si="11"/>
        <v>0</v>
      </c>
      <c r="BB14" s="50">
        <f t="shared" si="23"/>
        <v>0</v>
      </c>
      <c r="BC14" s="8">
        <f t="shared" si="13"/>
        <v>0</v>
      </c>
    </row>
    <row r="15" spans="1:55" s="18" customFormat="1" ht="15.5" hidden="1" x14ac:dyDescent="0.35">
      <c r="A15" s="33"/>
      <c r="B15" s="21"/>
      <c r="C15" s="21"/>
      <c r="D15" s="21"/>
      <c r="E15" s="68"/>
      <c r="F15" s="4"/>
      <c r="G15" s="4"/>
      <c r="H15" s="4"/>
      <c r="I15" s="12"/>
      <c r="J15" s="66" t="s">
        <v>54</v>
      </c>
      <c r="K15" s="39">
        <v>0</v>
      </c>
      <c r="L15" s="39">
        <v>0</v>
      </c>
      <c r="M15" s="40">
        <f t="shared" si="0"/>
        <v>0</v>
      </c>
      <c r="N15" s="41">
        <v>0</v>
      </c>
      <c r="O15" s="41">
        <v>0</v>
      </c>
      <c r="P15" s="42">
        <f t="shared" si="1"/>
        <v>0</v>
      </c>
      <c r="Q15" s="8">
        <f t="shared" si="19"/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27">
        <f t="shared" si="2"/>
        <v>0</v>
      </c>
      <c r="AA15" s="6">
        <v>0</v>
      </c>
      <c r="AB15" s="6">
        <v>0</v>
      </c>
      <c r="AC15" s="44">
        <f t="shared" si="3"/>
        <v>0</v>
      </c>
      <c r="AD15" s="8">
        <f t="shared" si="20"/>
        <v>0</v>
      </c>
      <c r="AE15" s="69">
        <v>0</v>
      </c>
      <c r="AF15" s="69">
        <v>0</v>
      </c>
      <c r="AG15" s="45">
        <f t="shared" si="4"/>
        <v>0</v>
      </c>
      <c r="AH15" s="36">
        <v>0</v>
      </c>
      <c r="AI15" s="36">
        <v>0</v>
      </c>
      <c r="AJ15" s="37">
        <f t="shared" si="5"/>
        <v>0</v>
      </c>
      <c r="AK15" s="8">
        <f t="shared" si="21"/>
        <v>0</v>
      </c>
      <c r="AL15" s="70">
        <v>0</v>
      </c>
      <c r="AM15" s="70">
        <v>0</v>
      </c>
      <c r="AN15" s="28">
        <f t="shared" si="6"/>
        <v>0</v>
      </c>
      <c r="AO15" s="9">
        <v>0</v>
      </c>
      <c r="AP15" s="9">
        <v>0</v>
      </c>
      <c r="AQ15" s="47">
        <f t="shared" si="7"/>
        <v>0</v>
      </c>
      <c r="AR15" s="8">
        <f t="shared" si="17"/>
        <v>0</v>
      </c>
      <c r="AS15" s="70">
        <v>0</v>
      </c>
      <c r="AT15" s="70">
        <v>0</v>
      </c>
      <c r="AU15" s="28">
        <f t="shared" si="8"/>
        <v>0</v>
      </c>
      <c r="AV15" s="9">
        <v>0</v>
      </c>
      <c r="AW15" s="9">
        <v>0</v>
      </c>
      <c r="AX15" s="47">
        <f t="shared" si="9"/>
        <v>0</v>
      </c>
      <c r="AY15" s="8">
        <f t="shared" si="22"/>
        <v>0</v>
      </c>
      <c r="AZ15" s="50">
        <f t="shared" si="10"/>
        <v>0</v>
      </c>
      <c r="BA15" s="50">
        <f t="shared" si="11"/>
        <v>0</v>
      </c>
      <c r="BB15" s="50">
        <f t="shared" si="23"/>
        <v>0</v>
      </c>
      <c r="BC15" s="8">
        <f t="shared" si="13"/>
        <v>0</v>
      </c>
    </row>
    <row r="16" spans="1:55" s="65" customFormat="1" ht="15.5" hidden="1" x14ac:dyDescent="0.35">
      <c r="A16" s="33"/>
      <c r="B16" s="21"/>
      <c r="C16" s="21"/>
      <c r="D16" s="21"/>
      <c r="E16" s="68"/>
      <c r="F16" s="64"/>
      <c r="G16" s="4"/>
      <c r="H16" s="4"/>
      <c r="I16" s="12"/>
      <c r="J16" s="67" t="s">
        <v>54</v>
      </c>
      <c r="K16" s="39">
        <v>0</v>
      </c>
      <c r="L16" s="39">
        <v>0</v>
      </c>
      <c r="M16" s="40">
        <f t="shared" si="0"/>
        <v>0</v>
      </c>
      <c r="N16" s="41">
        <v>0</v>
      </c>
      <c r="O16" s="41">
        <v>0</v>
      </c>
      <c r="P16" s="42">
        <f t="shared" si="1"/>
        <v>0</v>
      </c>
      <c r="Q16" s="8">
        <f t="shared" si="19"/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27">
        <f t="shared" si="2"/>
        <v>0</v>
      </c>
      <c r="AA16" s="6">
        <v>0</v>
      </c>
      <c r="AB16" s="6">
        <v>0</v>
      </c>
      <c r="AC16" s="44">
        <f t="shared" si="3"/>
        <v>0</v>
      </c>
      <c r="AD16" s="8">
        <f t="shared" si="20"/>
        <v>0</v>
      </c>
      <c r="AE16" s="69">
        <v>0</v>
      </c>
      <c r="AF16" s="69">
        <v>0</v>
      </c>
      <c r="AG16" s="45">
        <f t="shared" si="4"/>
        <v>0</v>
      </c>
      <c r="AH16" s="36">
        <v>0</v>
      </c>
      <c r="AI16" s="36">
        <v>0</v>
      </c>
      <c r="AJ16" s="37">
        <f t="shared" si="5"/>
        <v>0</v>
      </c>
      <c r="AK16" s="8">
        <f t="shared" si="21"/>
        <v>0</v>
      </c>
      <c r="AL16" s="70">
        <v>0</v>
      </c>
      <c r="AM16" s="70">
        <v>0</v>
      </c>
      <c r="AN16" s="28">
        <f t="shared" si="6"/>
        <v>0</v>
      </c>
      <c r="AO16" s="9">
        <v>0</v>
      </c>
      <c r="AP16" s="9">
        <v>0</v>
      </c>
      <c r="AQ16" s="47">
        <f t="shared" si="7"/>
        <v>0</v>
      </c>
      <c r="AR16" s="8">
        <f t="shared" si="17"/>
        <v>0</v>
      </c>
      <c r="AS16" s="70">
        <v>0</v>
      </c>
      <c r="AT16" s="70">
        <v>0</v>
      </c>
      <c r="AU16" s="28">
        <f t="shared" si="8"/>
        <v>0</v>
      </c>
      <c r="AV16" s="9">
        <v>0</v>
      </c>
      <c r="AW16" s="9">
        <v>0</v>
      </c>
      <c r="AX16" s="47">
        <f t="shared" si="9"/>
        <v>0</v>
      </c>
      <c r="AY16" s="8">
        <f t="shared" si="22"/>
        <v>0</v>
      </c>
      <c r="AZ16" s="50">
        <f t="shared" si="10"/>
        <v>0</v>
      </c>
      <c r="BA16" s="50">
        <f t="shared" si="11"/>
        <v>0</v>
      </c>
      <c r="BB16" s="50">
        <f t="shared" si="23"/>
        <v>0</v>
      </c>
      <c r="BC16" s="8">
        <f t="shared" si="13"/>
        <v>0</v>
      </c>
    </row>
    <row r="17" spans="1:55" s="18" customFormat="1" ht="15.5" hidden="1" x14ac:dyDescent="0.35">
      <c r="A17" s="34"/>
      <c r="B17" s="21"/>
      <c r="C17" s="21"/>
      <c r="D17" s="21"/>
      <c r="E17" s="68"/>
      <c r="F17" s="4"/>
      <c r="G17" s="4"/>
      <c r="H17" s="4"/>
      <c r="I17" s="12"/>
      <c r="J17" s="66" t="s">
        <v>54</v>
      </c>
      <c r="K17" s="39">
        <v>0</v>
      </c>
      <c r="L17" s="39">
        <v>0</v>
      </c>
      <c r="M17" s="40">
        <f t="shared" si="0"/>
        <v>0</v>
      </c>
      <c r="N17" s="41">
        <v>0</v>
      </c>
      <c r="O17" s="41">
        <v>0</v>
      </c>
      <c r="P17" s="42">
        <f t="shared" si="1"/>
        <v>0</v>
      </c>
      <c r="Q17" s="8">
        <f t="shared" si="19"/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27">
        <f t="shared" si="2"/>
        <v>0</v>
      </c>
      <c r="AA17" s="6">
        <v>0</v>
      </c>
      <c r="AB17" s="6">
        <v>0</v>
      </c>
      <c r="AC17" s="44">
        <f t="shared" si="3"/>
        <v>0</v>
      </c>
      <c r="AD17" s="8">
        <f t="shared" si="20"/>
        <v>0</v>
      </c>
      <c r="AE17" s="69">
        <v>0</v>
      </c>
      <c r="AF17" s="69">
        <v>0</v>
      </c>
      <c r="AG17" s="45">
        <f t="shared" si="4"/>
        <v>0</v>
      </c>
      <c r="AH17" s="36">
        <v>0</v>
      </c>
      <c r="AI17" s="36">
        <v>0</v>
      </c>
      <c r="AJ17" s="37">
        <f t="shared" si="5"/>
        <v>0</v>
      </c>
      <c r="AK17" s="8">
        <f t="shared" si="21"/>
        <v>0</v>
      </c>
      <c r="AL17" s="70">
        <v>0</v>
      </c>
      <c r="AM17" s="70">
        <v>0</v>
      </c>
      <c r="AN17" s="28">
        <f t="shared" si="6"/>
        <v>0</v>
      </c>
      <c r="AO17" s="9">
        <v>0</v>
      </c>
      <c r="AP17" s="9">
        <v>0</v>
      </c>
      <c r="AQ17" s="47">
        <f t="shared" si="7"/>
        <v>0</v>
      </c>
      <c r="AR17" s="8">
        <f t="shared" si="17"/>
        <v>0</v>
      </c>
      <c r="AS17" s="70">
        <v>0</v>
      </c>
      <c r="AT17" s="70">
        <v>0</v>
      </c>
      <c r="AU17" s="28">
        <f t="shared" si="8"/>
        <v>0</v>
      </c>
      <c r="AV17" s="9">
        <v>0</v>
      </c>
      <c r="AW17" s="9">
        <v>0</v>
      </c>
      <c r="AX17" s="47">
        <f t="shared" si="9"/>
        <v>0</v>
      </c>
      <c r="AY17" s="8">
        <f t="shared" si="22"/>
        <v>0</v>
      </c>
      <c r="AZ17" s="50">
        <f t="shared" si="10"/>
        <v>0</v>
      </c>
      <c r="BA17" s="50">
        <f t="shared" si="11"/>
        <v>0</v>
      </c>
      <c r="BB17" s="50">
        <f t="shared" si="23"/>
        <v>0</v>
      </c>
      <c r="BC17" s="8">
        <f t="shared" si="13"/>
        <v>0</v>
      </c>
    </row>
    <row r="18" spans="1:55" s="18" customFormat="1" ht="15.5" hidden="1" x14ac:dyDescent="0.35">
      <c r="A18" s="33"/>
      <c r="B18" s="21"/>
      <c r="C18" s="21"/>
      <c r="D18" s="21"/>
      <c r="E18" s="68"/>
      <c r="F18" s="4"/>
      <c r="G18" s="4"/>
      <c r="H18" s="4"/>
      <c r="I18" s="12"/>
      <c r="J18" s="66" t="s">
        <v>54</v>
      </c>
      <c r="K18" s="39">
        <v>0</v>
      </c>
      <c r="L18" s="39">
        <v>0</v>
      </c>
      <c r="M18" s="40">
        <f t="shared" si="0"/>
        <v>0</v>
      </c>
      <c r="N18" s="41">
        <v>0</v>
      </c>
      <c r="O18" s="41">
        <v>0</v>
      </c>
      <c r="P18" s="42">
        <f t="shared" si="1"/>
        <v>0</v>
      </c>
      <c r="Q18" s="8">
        <f t="shared" si="19"/>
        <v>0</v>
      </c>
      <c r="R18" s="78">
        <v>0</v>
      </c>
      <c r="S18" s="78">
        <v>0</v>
      </c>
      <c r="T18" s="78">
        <v>0</v>
      </c>
      <c r="U18" s="78">
        <v>0</v>
      </c>
      <c r="V18" s="78">
        <v>0</v>
      </c>
      <c r="W18" s="78">
        <v>0</v>
      </c>
      <c r="X18" s="78">
        <v>0</v>
      </c>
      <c r="Y18" s="78">
        <v>0</v>
      </c>
      <c r="Z18" s="27">
        <f t="shared" si="2"/>
        <v>0</v>
      </c>
      <c r="AA18" s="6">
        <v>0</v>
      </c>
      <c r="AB18" s="6">
        <v>0</v>
      </c>
      <c r="AC18" s="44">
        <f t="shared" si="3"/>
        <v>0</v>
      </c>
      <c r="AD18" s="8">
        <f t="shared" si="20"/>
        <v>0</v>
      </c>
      <c r="AE18" s="69">
        <v>0</v>
      </c>
      <c r="AF18" s="69">
        <v>0</v>
      </c>
      <c r="AG18" s="45">
        <f t="shared" si="4"/>
        <v>0</v>
      </c>
      <c r="AH18" s="36">
        <v>0</v>
      </c>
      <c r="AI18" s="36">
        <v>0</v>
      </c>
      <c r="AJ18" s="37">
        <f t="shared" si="5"/>
        <v>0</v>
      </c>
      <c r="AK18" s="8">
        <f t="shared" si="21"/>
        <v>0</v>
      </c>
      <c r="AL18" s="70">
        <v>0</v>
      </c>
      <c r="AM18" s="70">
        <v>0</v>
      </c>
      <c r="AN18" s="28">
        <f t="shared" si="6"/>
        <v>0</v>
      </c>
      <c r="AO18" s="9">
        <v>0</v>
      </c>
      <c r="AP18" s="9">
        <v>0</v>
      </c>
      <c r="AQ18" s="47">
        <f t="shared" si="7"/>
        <v>0</v>
      </c>
      <c r="AR18" s="8">
        <f t="shared" si="17"/>
        <v>0</v>
      </c>
      <c r="AS18" s="70">
        <v>0</v>
      </c>
      <c r="AT18" s="70">
        <v>0</v>
      </c>
      <c r="AU18" s="28">
        <f t="shared" si="8"/>
        <v>0</v>
      </c>
      <c r="AV18" s="9">
        <v>0</v>
      </c>
      <c r="AW18" s="9">
        <v>0</v>
      </c>
      <c r="AX18" s="47">
        <f t="shared" si="9"/>
        <v>0</v>
      </c>
      <c r="AY18" s="8">
        <f t="shared" si="22"/>
        <v>0</v>
      </c>
      <c r="AZ18" s="50">
        <f t="shared" si="10"/>
        <v>0</v>
      </c>
      <c r="BA18" s="50">
        <f t="shared" si="11"/>
        <v>0</v>
      </c>
      <c r="BB18" s="50">
        <f t="shared" si="23"/>
        <v>0</v>
      </c>
      <c r="BC18" s="8">
        <f t="shared" si="13"/>
        <v>0</v>
      </c>
    </row>
    <row r="19" spans="1:55" s="18" customFormat="1" ht="15.5" hidden="1" x14ac:dyDescent="0.35">
      <c r="A19" s="33"/>
      <c r="B19" s="21"/>
      <c r="C19" s="21"/>
      <c r="D19" s="21"/>
      <c r="E19" s="68"/>
      <c r="F19" s="4"/>
      <c r="G19" s="4"/>
      <c r="H19" s="4"/>
      <c r="I19" s="12"/>
      <c r="J19" s="66" t="s">
        <v>54</v>
      </c>
      <c r="K19" s="39">
        <v>0</v>
      </c>
      <c r="L19" s="39">
        <v>0</v>
      </c>
      <c r="M19" s="40">
        <f t="shared" si="0"/>
        <v>0</v>
      </c>
      <c r="N19" s="41">
        <v>0</v>
      </c>
      <c r="O19" s="41">
        <v>0</v>
      </c>
      <c r="P19" s="42">
        <f t="shared" si="1"/>
        <v>0</v>
      </c>
      <c r="Q19" s="8">
        <f t="shared" si="19"/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8">
        <v>0</v>
      </c>
      <c r="Y19" s="78">
        <v>0</v>
      </c>
      <c r="Z19" s="27">
        <f t="shared" si="2"/>
        <v>0</v>
      </c>
      <c r="AA19" s="6">
        <v>0</v>
      </c>
      <c r="AB19" s="6">
        <v>0</v>
      </c>
      <c r="AC19" s="44">
        <f t="shared" si="3"/>
        <v>0</v>
      </c>
      <c r="AD19" s="8">
        <f t="shared" si="20"/>
        <v>0</v>
      </c>
      <c r="AE19" s="69">
        <v>0</v>
      </c>
      <c r="AF19" s="69">
        <v>0</v>
      </c>
      <c r="AG19" s="45">
        <f t="shared" si="4"/>
        <v>0</v>
      </c>
      <c r="AH19" s="36">
        <v>0</v>
      </c>
      <c r="AI19" s="36">
        <v>0</v>
      </c>
      <c r="AJ19" s="37">
        <f t="shared" si="5"/>
        <v>0</v>
      </c>
      <c r="AK19" s="8">
        <f t="shared" si="21"/>
        <v>0</v>
      </c>
      <c r="AL19" s="70">
        <v>0</v>
      </c>
      <c r="AM19" s="70">
        <v>0</v>
      </c>
      <c r="AN19" s="28">
        <f t="shared" si="6"/>
        <v>0</v>
      </c>
      <c r="AO19" s="9">
        <v>0</v>
      </c>
      <c r="AP19" s="9">
        <v>0</v>
      </c>
      <c r="AQ19" s="47">
        <f t="shared" si="7"/>
        <v>0</v>
      </c>
      <c r="AR19" s="8">
        <f t="shared" si="17"/>
        <v>0</v>
      </c>
      <c r="AS19" s="70">
        <v>0</v>
      </c>
      <c r="AT19" s="70">
        <v>0</v>
      </c>
      <c r="AU19" s="28">
        <f t="shared" si="8"/>
        <v>0</v>
      </c>
      <c r="AV19" s="9">
        <v>0</v>
      </c>
      <c r="AW19" s="9">
        <v>0</v>
      </c>
      <c r="AX19" s="47">
        <f t="shared" si="9"/>
        <v>0</v>
      </c>
      <c r="AY19" s="8">
        <f t="shared" si="22"/>
        <v>0</v>
      </c>
      <c r="AZ19" s="50">
        <f t="shared" si="10"/>
        <v>0</v>
      </c>
      <c r="BA19" s="50">
        <f t="shared" si="11"/>
        <v>0</v>
      </c>
      <c r="BB19" s="50">
        <f t="shared" si="23"/>
        <v>0</v>
      </c>
      <c r="BC19" s="8">
        <f t="shared" si="13"/>
        <v>0</v>
      </c>
    </row>
    <row r="20" spans="1:55" s="18" customFormat="1" ht="15.5" hidden="1" x14ac:dyDescent="0.35">
      <c r="A20" s="34"/>
      <c r="B20" s="21"/>
      <c r="C20" s="21"/>
      <c r="D20" s="21"/>
      <c r="E20" s="68"/>
      <c r="F20" s="4"/>
      <c r="G20" s="4"/>
      <c r="H20" s="4"/>
      <c r="I20" s="12"/>
      <c r="J20" s="66" t="s">
        <v>54</v>
      </c>
      <c r="K20" s="39">
        <v>0</v>
      </c>
      <c r="L20" s="39">
        <v>0</v>
      </c>
      <c r="M20" s="40">
        <f t="shared" si="0"/>
        <v>0</v>
      </c>
      <c r="N20" s="41">
        <v>0</v>
      </c>
      <c r="O20" s="41">
        <v>0</v>
      </c>
      <c r="P20" s="42">
        <f t="shared" si="1"/>
        <v>0</v>
      </c>
      <c r="Q20" s="8">
        <f t="shared" si="19"/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0</v>
      </c>
      <c r="Y20" s="78">
        <v>0</v>
      </c>
      <c r="Z20" s="27">
        <f t="shared" si="2"/>
        <v>0</v>
      </c>
      <c r="AA20" s="6">
        <v>0</v>
      </c>
      <c r="AB20" s="6">
        <v>0</v>
      </c>
      <c r="AC20" s="44">
        <f t="shared" si="3"/>
        <v>0</v>
      </c>
      <c r="AD20" s="8">
        <f t="shared" si="20"/>
        <v>0</v>
      </c>
      <c r="AE20" s="69">
        <v>0</v>
      </c>
      <c r="AF20" s="69">
        <v>0</v>
      </c>
      <c r="AG20" s="45">
        <f t="shared" si="4"/>
        <v>0</v>
      </c>
      <c r="AH20" s="36">
        <v>0</v>
      </c>
      <c r="AI20" s="36">
        <v>0</v>
      </c>
      <c r="AJ20" s="37">
        <f t="shared" si="5"/>
        <v>0</v>
      </c>
      <c r="AK20" s="8">
        <f t="shared" si="21"/>
        <v>0</v>
      </c>
      <c r="AL20" s="70">
        <v>0</v>
      </c>
      <c r="AM20" s="70">
        <v>0</v>
      </c>
      <c r="AN20" s="28">
        <f t="shared" si="6"/>
        <v>0</v>
      </c>
      <c r="AO20" s="9">
        <v>0</v>
      </c>
      <c r="AP20" s="9">
        <v>0</v>
      </c>
      <c r="AQ20" s="47">
        <f t="shared" si="7"/>
        <v>0</v>
      </c>
      <c r="AR20" s="8">
        <f t="shared" si="17"/>
        <v>0</v>
      </c>
      <c r="AS20" s="70">
        <v>0</v>
      </c>
      <c r="AT20" s="70">
        <v>0</v>
      </c>
      <c r="AU20" s="28">
        <f t="shared" si="8"/>
        <v>0</v>
      </c>
      <c r="AV20" s="9">
        <v>0</v>
      </c>
      <c r="AW20" s="9">
        <v>0</v>
      </c>
      <c r="AX20" s="47">
        <f t="shared" si="9"/>
        <v>0</v>
      </c>
      <c r="AY20" s="8">
        <f t="shared" si="22"/>
        <v>0</v>
      </c>
      <c r="AZ20" s="50">
        <f t="shared" si="10"/>
        <v>0</v>
      </c>
      <c r="BA20" s="50">
        <f t="shared" si="11"/>
        <v>0</v>
      </c>
      <c r="BB20" s="50">
        <f t="shared" si="23"/>
        <v>0</v>
      </c>
      <c r="BC20" s="8">
        <f t="shared" si="13"/>
        <v>0</v>
      </c>
    </row>
    <row r="21" spans="1:55" s="18" customFormat="1" ht="15.5" hidden="1" x14ac:dyDescent="0.35">
      <c r="A21" s="33"/>
      <c r="B21" s="21"/>
      <c r="C21" s="21"/>
      <c r="D21" s="21"/>
      <c r="E21" s="68"/>
      <c r="F21" s="4"/>
      <c r="G21" s="4"/>
      <c r="H21" s="4"/>
      <c r="I21" s="12"/>
      <c r="J21" s="66" t="s">
        <v>54</v>
      </c>
      <c r="K21" s="39">
        <v>0</v>
      </c>
      <c r="L21" s="39">
        <v>0</v>
      </c>
      <c r="M21" s="40">
        <f t="shared" si="0"/>
        <v>0</v>
      </c>
      <c r="N21" s="41">
        <v>0</v>
      </c>
      <c r="O21" s="41">
        <v>0</v>
      </c>
      <c r="P21" s="42">
        <f t="shared" si="1"/>
        <v>0</v>
      </c>
      <c r="Q21" s="8">
        <f t="shared" si="19"/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27">
        <f t="shared" si="2"/>
        <v>0</v>
      </c>
      <c r="AA21" s="6">
        <v>0</v>
      </c>
      <c r="AB21" s="6">
        <v>0</v>
      </c>
      <c r="AC21" s="44">
        <f t="shared" si="3"/>
        <v>0</v>
      </c>
      <c r="AD21" s="8">
        <f t="shared" si="20"/>
        <v>0</v>
      </c>
      <c r="AE21" s="69">
        <v>0</v>
      </c>
      <c r="AF21" s="69">
        <v>0</v>
      </c>
      <c r="AG21" s="45">
        <f t="shared" si="4"/>
        <v>0</v>
      </c>
      <c r="AH21" s="36">
        <v>0</v>
      </c>
      <c r="AI21" s="36">
        <v>0</v>
      </c>
      <c r="AJ21" s="37">
        <f t="shared" si="5"/>
        <v>0</v>
      </c>
      <c r="AK21" s="8">
        <f t="shared" si="21"/>
        <v>0</v>
      </c>
      <c r="AL21" s="70">
        <v>0</v>
      </c>
      <c r="AM21" s="70">
        <v>0</v>
      </c>
      <c r="AN21" s="28">
        <f t="shared" si="6"/>
        <v>0</v>
      </c>
      <c r="AO21" s="9">
        <v>0</v>
      </c>
      <c r="AP21" s="9">
        <v>0</v>
      </c>
      <c r="AQ21" s="47">
        <f t="shared" si="7"/>
        <v>0</v>
      </c>
      <c r="AR21" s="8">
        <f t="shared" si="17"/>
        <v>0</v>
      </c>
      <c r="AS21" s="70">
        <v>0</v>
      </c>
      <c r="AT21" s="70">
        <v>0</v>
      </c>
      <c r="AU21" s="28">
        <f t="shared" si="8"/>
        <v>0</v>
      </c>
      <c r="AV21" s="9">
        <v>0</v>
      </c>
      <c r="AW21" s="9">
        <v>0</v>
      </c>
      <c r="AX21" s="47">
        <f t="shared" si="9"/>
        <v>0</v>
      </c>
      <c r="AY21" s="8">
        <f t="shared" si="22"/>
        <v>0</v>
      </c>
      <c r="AZ21" s="50">
        <f t="shared" si="10"/>
        <v>0</v>
      </c>
      <c r="BA21" s="50">
        <f t="shared" si="11"/>
        <v>0</v>
      </c>
      <c r="BB21" s="50">
        <f t="shared" si="23"/>
        <v>0</v>
      </c>
      <c r="BC21" s="8">
        <f t="shared" si="13"/>
        <v>0</v>
      </c>
    </row>
    <row r="22" spans="1:55" s="18" customFormat="1" ht="15.5" hidden="1" x14ac:dyDescent="0.35">
      <c r="A22" s="33"/>
      <c r="B22" s="21"/>
      <c r="C22" s="21"/>
      <c r="D22" s="21"/>
      <c r="E22" s="68"/>
      <c r="F22" s="4"/>
      <c r="G22" s="4"/>
      <c r="H22" s="4"/>
      <c r="I22" s="12"/>
      <c r="J22" s="66" t="s">
        <v>54</v>
      </c>
      <c r="K22" s="39">
        <v>0</v>
      </c>
      <c r="L22" s="39">
        <v>0</v>
      </c>
      <c r="M22" s="40">
        <f t="shared" si="0"/>
        <v>0</v>
      </c>
      <c r="N22" s="41">
        <v>0</v>
      </c>
      <c r="O22" s="41">
        <v>0</v>
      </c>
      <c r="P22" s="42">
        <f t="shared" si="1"/>
        <v>0</v>
      </c>
      <c r="Q22" s="8">
        <f t="shared" si="19"/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27">
        <f t="shared" si="2"/>
        <v>0</v>
      </c>
      <c r="AA22" s="6">
        <v>0</v>
      </c>
      <c r="AB22" s="6">
        <v>0</v>
      </c>
      <c r="AC22" s="44">
        <f t="shared" si="3"/>
        <v>0</v>
      </c>
      <c r="AD22" s="8">
        <f t="shared" si="20"/>
        <v>0</v>
      </c>
      <c r="AE22" s="69">
        <v>0</v>
      </c>
      <c r="AF22" s="69">
        <v>0</v>
      </c>
      <c r="AG22" s="45">
        <f t="shared" si="4"/>
        <v>0</v>
      </c>
      <c r="AH22" s="36">
        <v>0</v>
      </c>
      <c r="AI22" s="36">
        <v>0</v>
      </c>
      <c r="AJ22" s="37">
        <f t="shared" si="5"/>
        <v>0</v>
      </c>
      <c r="AK22" s="8">
        <f t="shared" si="21"/>
        <v>0</v>
      </c>
      <c r="AL22" s="70">
        <v>0</v>
      </c>
      <c r="AM22" s="70">
        <v>0</v>
      </c>
      <c r="AN22" s="28">
        <f t="shared" si="6"/>
        <v>0</v>
      </c>
      <c r="AO22" s="9">
        <v>0</v>
      </c>
      <c r="AP22" s="9">
        <v>0</v>
      </c>
      <c r="AQ22" s="47">
        <f t="shared" si="7"/>
        <v>0</v>
      </c>
      <c r="AR22" s="8">
        <f t="shared" si="17"/>
        <v>0</v>
      </c>
      <c r="AS22" s="70">
        <v>0</v>
      </c>
      <c r="AT22" s="70">
        <v>0</v>
      </c>
      <c r="AU22" s="28">
        <f t="shared" si="8"/>
        <v>0</v>
      </c>
      <c r="AV22" s="9">
        <v>0</v>
      </c>
      <c r="AW22" s="9">
        <v>0</v>
      </c>
      <c r="AX22" s="47">
        <f t="shared" si="9"/>
        <v>0</v>
      </c>
      <c r="AY22" s="8">
        <f t="shared" si="22"/>
        <v>0</v>
      </c>
      <c r="AZ22" s="50">
        <f t="shared" si="10"/>
        <v>0</v>
      </c>
      <c r="BA22" s="50">
        <f t="shared" si="11"/>
        <v>0</v>
      </c>
      <c r="BB22" s="50">
        <f t="shared" si="23"/>
        <v>0</v>
      </c>
      <c r="BC22" s="8">
        <f t="shared" si="13"/>
        <v>0</v>
      </c>
    </row>
    <row r="23" spans="1:55" s="18" customFormat="1" ht="15.5" hidden="1" x14ac:dyDescent="0.35">
      <c r="A23" s="34"/>
      <c r="B23" s="21"/>
      <c r="C23" s="21"/>
      <c r="D23" s="21"/>
      <c r="E23" s="68"/>
      <c r="F23" s="4"/>
      <c r="G23" s="4"/>
      <c r="H23" s="4"/>
      <c r="I23" s="12"/>
      <c r="J23" s="66" t="s">
        <v>54</v>
      </c>
      <c r="K23" s="39">
        <v>0</v>
      </c>
      <c r="L23" s="39">
        <v>0</v>
      </c>
      <c r="M23" s="40">
        <f t="shared" si="0"/>
        <v>0</v>
      </c>
      <c r="N23" s="41">
        <v>0</v>
      </c>
      <c r="O23" s="41">
        <v>0</v>
      </c>
      <c r="P23" s="42">
        <f t="shared" si="1"/>
        <v>0</v>
      </c>
      <c r="Q23" s="8">
        <f t="shared" si="19"/>
        <v>0</v>
      </c>
      <c r="R23" s="78">
        <v>0</v>
      </c>
      <c r="S23" s="78">
        <v>0</v>
      </c>
      <c r="T23" s="78">
        <v>0</v>
      </c>
      <c r="U23" s="78">
        <v>0</v>
      </c>
      <c r="V23" s="78">
        <v>0</v>
      </c>
      <c r="W23" s="78">
        <v>0</v>
      </c>
      <c r="X23" s="78">
        <v>0</v>
      </c>
      <c r="Y23" s="78">
        <v>0</v>
      </c>
      <c r="Z23" s="27">
        <f t="shared" si="2"/>
        <v>0</v>
      </c>
      <c r="AA23" s="6">
        <v>0</v>
      </c>
      <c r="AB23" s="6">
        <v>0</v>
      </c>
      <c r="AC23" s="44">
        <f t="shared" si="3"/>
        <v>0</v>
      </c>
      <c r="AD23" s="8">
        <f t="shared" si="20"/>
        <v>0</v>
      </c>
      <c r="AE23" s="69">
        <v>0</v>
      </c>
      <c r="AF23" s="69">
        <v>0</v>
      </c>
      <c r="AG23" s="45">
        <f t="shared" si="4"/>
        <v>0</v>
      </c>
      <c r="AH23" s="36">
        <v>0</v>
      </c>
      <c r="AI23" s="36">
        <v>0</v>
      </c>
      <c r="AJ23" s="37">
        <f t="shared" si="5"/>
        <v>0</v>
      </c>
      <c r="AK23" s="8">
        <f t="shared" si="21"/>
        <v>0</v>
      </c>
      <c r="AL23" s="70">
        <v>0</v>
      </c>
      <c r="AM23" s="70">
        <v>0</v>
      </c>
      <c r="AN23" s="28">
        <f t="shared" si="6"/>
        <v>0</v>
      </c>
      <c r="AO23" s="9">
        <v>0</v>
      </c>
      <c r="AP23" s="9">
        <v>0</v>
      </c>
      <c r="AQ23" s="47">
        <f t="shared" si="7"/>
        <v>0</v>
      </c>
      <c r="AR23" s="8">
        <f t="shared" si="17"/>
        <v>0</v>
      </c>
      <c r="AS23" s="70">
        <v>0</v>
      </c>
      <c r="AT23" s="70">
        <v>0</v>
      </c>
      <c r="AU23" s="28">
        <f t="shared" si="8"/>
        <v>0</v>
      </c>
      <c r="AV23" s="9">
        <v>0</v>
      </c>
      <c r="AW23" s="9">
        <v>0</v>
      </c>
      <c r="AX23" s="47">
        <f t="shared" si="9"/>
        <v>0</v>
      </c>
      <c r="AY23" s="8">
        <f t="shared" si="22"/>
        <v>0</v>
      </c>
      <c r="AZ23" s="50">
        <f t="shared" si="10"/>
        <v>0</v>
      </c>
      <c r="BA23" s="50">
        <f t="shared" si="11"/>
        <v>0</v>
      </c>
      <c r="BB23" s="50">
        <f t="shared" si="23"/>
        <v>0</v>
      </c>
      <c r="BC23" s="8">
        <f t="shared" si="13"/>
        <v>0</v>
      </c>
    </row>
    <row r="24" spans="1:55" s="18" customFormat="1" ht="15.5" hidden="1" x14ac:dyDescent="0.35">
      <c r="A24" s="33"/>
      <c r="B24" s="21"/>
      <c r="C24" s="21"/>
      <c r="D24" s="21"/>
      <c r="E24" s="68"/>
      <c r="F24" s="4"/>
      <c r="G24" s="4"/>
      <c r="H24" s="4"/>
      <c r="I24" s="12"/>
      <c r="J24" s="66" t="s">
        <v>54</v>
      </c>
      <c r="K24" s="39">
        <v>0</v>
      </c>
      <c r="L24" s="39">
        <v>0</v>
      </c>
      <c r="M24" s="40">
        <f t="shared" si="0"/>
        <v>0</v>
      </c>
      <c r="N24" s="41">
        <v>0</v>
      </c>
      <c r="O24" s="41">
        <v>0</v>
      </c>
      <c r="P24" s="42">
        <f t="shared" si="1"/>
        <v>0</v>
      </c>
      <c r="Q24" s="8">
        <f t="shared" si="19"/>
        <v>0</v>
      </c>
      <c r="R24" s="78">
        <v>0</v>
      </c>
      <c r="S24" s="78">
        <v>0</v>
      </c>
      <c r="T24" s="78">
        <v>0</v>
      </c>
      <c r="U24" s="78">
        <v>0</v>
      </c>
      <c r="V24" s="78">
        <v>0</v>
      </c>
      <c r="W24" s="78">
        <v>0</v>
      </c>
      <c r="X24" s="78">
        <v>0</v>
      </c>
      <c r="Y24" s="78">
        <v>0</v>
      </c>
      <c r="Z24" s="27">
        <f t="shared" si="2"/>
        <v>0</v>
      </c>
      <c r="AA24" s="6">
        <v>0</v>
      </c>
      <c r="AB24" s="6">
        <v>0</v>
      </c>
      <c r="AC24" s="44">
        <f t="shared" si="3"/>
        <v>0</v>
      </c>
      <c r="AD24" s="8">
        <f t="shared" si="20"/>
        <v>0</v>
      </c>
      <c r="AE24" s="69">
        <v>0</v>
      </c>
      <c r="AF24" s="69">
        <v>0</v>
      </c>
      <c r="AG24" s="45">
        <f t="shared" si="4"/>
        <v>0</v>
      </c>
      <c r="AH24" s="36">
        <v>0</v>
      </c>
      <c r="AI24" s="36">
        <v>0</v>
      </c>
      <c r="AJ24" s="37">
        <f t="shared" si="5"/>
        <v>0</v>
      </c>
      <c r="AK24" s="8">
        <f t="shared" si="21"/>
        <v>0</v>
      </c>
      <c r="AL24" s="70">
        <v>0</v>
      </c>
      <c r="AM24" s="70">
        <v>0</v>
      </c>
      <c r="AN24" s="28">
        <f t="shared" si="6"/>
        <v>0</v>
      </c>
      <c r="AO24" s="9">
        <v>0</v>
      </c>
      <c r="AP24" s="9">
        <v>0</v>
      </c>
      <c r="AQ24" s="47">
        <f t="shared" si="7"/>
        <v>0</v>
      </c>
      <c r="AR24" s="8">
        <f t="shared" si="17"/>
        <v>0</v>
      </c>
      <c r="AS24" s="70">
        <v>0</v>
      </c>
      <c r="AT24" s="70">
        <v>0</v>
      </c>
      <c r="AU24" s="28">
        <f t="shared" si="8"/>
        <v>0</v>
      </c>
      <c r="AV24" s="9">
        <v>0</v>
      </c>
      <c r="AW24" s="9">
        <v>0</v>
      </c>
      <c r="AX24" s="47">
        <f t="shared" si="9"/>
        <v>0</v>
      </c>
      <c r="AY24" s="8">
        <f t="shared" si="22"/>
        <v>0</v>
      </c>
      <c r="AZ24" s="50">
        <f t="shared" si="10"/>
        <v>0</v>
      </c>
      <c r="BA24" s="50">
        <f t="shared" si="11"/>
        <v>0</v>
      </c>
      <c r="BB24" s="50">
        <f t="shared" si="23"/>
        <v>0</v>
      </c>
      <c r="BC24" s="8">
        <f t="shared" si="13"/>
        <v>0</v>
      </c>
    </row>
    <row r="27" spans="1:55" s="3" customFormat="1" ht="15.5" x14ac:dyDescent="0.35">
      <c r="A27" s="30"/>
      <c r="B27" s="30"/>
      <c r="C27" s="30"/>
      <c r="D27" s="30"/>
      <c r="E27" s="29"/>
      <c r="F27" s="58" t="s">
        <v>45</v>
      </c>
      <c r="G27" s="31">
        <f>SUM(G6:G26)</f>
        <v>5</v>
      </c>
      <c r="H27" s="31">
        <f>SUM(H6:H26)</f>
        <v>4</v>
      </c>
      <c r="I27" s="32">
        <f>SUM(I6:I26)</f>
        <v>0</v>
      </c>
      <c r="J27" s="62"/>
      <c r="K27" s="43">
        <f t="shared" ref="K27:BA27" si="24">SUM(K6:K26)</f>
        <v>0</v>
      </c>
      <c r="L27" s="43">
        <f t="shared" si="24"/>
        <v>0</v>
      </c>
      <c r="M27" s="38">
        <f t="shared" si="24"/>
        <v>0</v>
      </c>
      <c r="N27" s="53">
        <f t="shared" si="24"/>
        <v>0</v>
      </c>
      <c r="O27" s="53">
        <f t="shared" si="24"/>
        <v>0</v>
      </c>
      <c r="P27" s="53">
        <f t="shared" si="24"/>
        <v>0</v>
      </c>
      <c r="Q27" s="54">
        <f t="shared" si="24"/>
        <v>0</v>
      </c>
      <c r="R27" s="7">
        <f t="shared" si="24"/>
        <v>0</v>
      </c>
      <c r="S27" s="7">
        <f t="shared" si="24"/>
        <v>0</v>
      </c>
      <c r="T27" s="7">
        <f t="shared" si="24"/>
        <v>0</v>
      </c>
      <c r="U27" s="7">
        <f t="shared" si="24"/>
        <v>5</v>
      </c>
      <c r="V27" s="7">
        <f t="shared" si="24"/>
        <v>0</v>
      </c>
      <c r="W27" s="7">
        <f t="shared" si="24"/>
        <v>0</v>
      </c>
      <c r="X27" s="7">
        <f t="shared" si="24"/>
        <v>0</v>
      </c>
      <c r="Y27" s="7">
        <f t="shared" si="24"/>
        <v>0</v>
      </c>
      <c r="Z27" s="5">
        <f t="shared" si="24"/>
        <v>5</v>
      </c>
      <c r="AA27" s="55">
        <f t="shared" si="24"/>
        <v>0</v>
      </c>
      <c r="AB27" s="55">
        <f t="shared" si="24"/>
        <v>0</v>
      </c>
      <c r="AC27" s="55">
        <f t="shared" si="24"/>
        <v>0</v>
      </c>
      <c r="AD27" s="54">
        <f t="shared" si="24"/>
        <v>0</v>
      </c>
      <c r="AE27" s="46">
        <f t="shared" si="24"/>
        <v>2</v>
      </c>
      <c r="AF27" s="46">
        <f t="shared" si="24"/>
        <v>5</v>
      </c>
      <c r="AG27" s="35">
        <f t="shared" si="24"/>
        <v>7</v>
      </c>
      <c r="AH27" s="56">
        <f t="shared" si="24"/>
        <v>0</v>
      </c>
      <c r="AI27" s="56">
        <f t="shared" si="24"/>
        <v>0</v>
      </c>
      <c r="AJ27" s="56">
        <f t="shared" si="24"/>
        <v>0</v>
      </c>
      <c r="AK27" s="54">
        <f t="shared" si="24"/>
        <v>0</v>
      </c>
      <c r="AL27" s="48">
        <f t="shared" si="24"/>
        <v>0</v>
      </c>
      <c r="AM27" s="48">
        <f t="shared" si="24"/>
        <v>0</v>
      </c>
      <c r="AN27" s="10">
        <f t="shared" si="24"/>
        <v>0</v>
      </c>
      <c r="AO27" s="57">
        <f t="shared" si="24"/>
        <v>0</v>
      </c>
      <c r="AP27" s="57">
        <f t="shared" si="24"/>
        <v>0</v>
      </c>
      <c r="AQ27" s="57">
        <f t="shared" si="24"/>
        <v>0</v>
      </c>
      <c r="AR27" s="54">
        <f t="shared" si="24"/>
        <v>0</v>
      </c>
      <c r="AS27" s="48">
        <f t="shared" si="24"/>
        <v>0</v>
      </c>
      <c r="AT27" s="48">
        <f t="shared" si="24"/>
        <v>0</v>
      </c>
      <c r="AU27" s="10">
        <f t="shared" si="24"/>
        <v>0</v>
      </c>
      <c r="AV27" s="57">
        <f t="shared" si="24"/>
        <v>0</v>
      </c>
      <c r="AW27" s="57">
        <f t="shared" si="24"/>
        <v>0</v>
      </c>
      <c r="AX27" s="57">
        <f t="shared" si="24"/>
        <v>0</v>
      </c>
      <c r="AY27" s="54">
        <f t="shared" si="24"/>
        <v>0</v>
      </c>
      <c r="AZ27" s="49">
        <f t="shared" si="24"/>
        <v>12</v>
      </c>
      <c r="BA27" s="49">
        <f t="shared" si="24"/>
        <v>0</v>
      </c>
      <c r="BB27" s="49">
        <f>SUM(AZ27:BA27)</f>
        <v>12</v>
      </c>
      <c r="BC27" s="8">
        <f>SUM(BC6:BC26)</f>
        <v>0</v>
      </c>
    </row>
    <row r="30" spans="1:55" ht="15.5" x14ac:dyDescent="0.35">
      <c r="C30" s="156" t="s">
        <v>65</v>
      </c>
      <c r="D30" s="157"/>
      <c r="E30" s="157"/>
      <c r="F30" s="157"/>
      <c r="G30" s="157"/>
      <c r="H30" s="157"/>
      <c r="I30" s="158"/>
    </row>
    <row r="31" spans="1:55" ht="32" customHeight="1" x14ac:dyDescent="0.35">
      <c r="A31" s="79"/>
      <c r="B31" s="79"/>
      <c r="C31" s="79"/>
      <c r="D31" s="79"/>
      <c r="H31" s="167" t="s">
        <v>66</v>
      </c>
      <c r="I31" s="167"/>
      <c r="J31" s="167"/>
    </row>
    <row r="32" spans="1:55" ht="15.5" x14ac:dyDescent="0.35">
      <c r="A32" s="162"/>
      <c r="B32" s="163"/>
      <c r="C32" s="82" t="s">
        <v>67</v>
      </c>
      <c r="D32" s="82"/>
      <c r="E32" s="82"/>
      <c r="F32" s="82"/>
      <c r="G32" s="82"/>
      <c r="H32" s="83">
        <v>0</v>
      </c>
      <c r="I32" s="83"/>
      <c r="J32" s="83"/>
    </row>
    <row r="33" spans="1:10" ht="15.5" x14ac:dyDescent="0.35">
      <c r="A33" s="162"/>
      <c r="B33" s="163"/>
      <c r="C33" s="82" t="s">
        <v>68</v>
      </c>
      <c r="D33" s="82"/>
      <c r="E33" s="82"/>
      <c r="F33" s="82"/>
      <c r="G33" s="82"/>
      <c r="H33" s="83">
        <v>0</v>
      </c>
      <c r="I33" s="83"/>
      <c r="J33" s="83"/>
    </row>
    <row r="34" spans="1:10" ht="15.5" x14ac:dyDescent="0.35">
      <c r="A34" s="162"/>
      <c r="B34" s="164"/>
      <c r="C34" s="85" t="s">
        <v>69</v>
      </c>
      <c r="D34" s="85"/>
      <c r="E34" s="85"/>
      <c r="F34" s="85"/>
      <c r="G34" s="85"/>
      <c r="H34" s="84">
        <v>0</v>
      </c>
      <c r="I34" s="84"/>
      <c r="J34" s="84"/>
    </row>
    <row r="35" spans="1:10" ht="15.5" x14ac:dyDescent="0.35">
      <c r="A35" s="162"/>
      <c r="B35" s="165"/>
      <c r="C35" s="81" t="s">
        <v>70</v>
      </c>
      <c r="D35" s="81"/>
      <c r="E35" s="81"/>
      <c r="F35" s="81"/>
      <c r="G35" s="81"/>
      <c r="H35" s="80">
        <v>0</v>
      </c>
      <c r="I35" s="80"/>
      <c r="J35" s="80"/>
    </row>
    <row r="36" spans="1:10" ht="15.5" x14ac:dyDescent="0.35">
      <c r="A36" s="162"/>
      <c r="B36" s="165"/>
      <c r="C36" s="81" t="s">
        <v>71</v>
      </c>
      <c r="D36" s="81"/>
      <c r="E36" s="81"/>
      <c r="F36" s="81"/>
      <c r="G36" s="81"/>
      <c r="H36" s="80">
        <v>0</v>
      </c>
      <c r="I36" s="80"/>
      <c r="J36" s="80"/>
    </row>
    <row r="37" spans="1:10" ht="32" customHeight="1" x14ac:dyDescent="0.35">
      <c r="A37" s="162"/>
      <c r="B37" s="166"/>
      <c r="C37"/>
      <c r="D37"/>
      <c r="H37" s="167" t="s">
        <v>72</v>
      </c>
      <c r="I37" s="167"/>
      <c r="J37" s="167"/>
    </row>
    <row r="38" spans="1:10" ht="15.5" x14ac:dyDescent="0.35">
      <c r="A38" s="162"/>
      <c r="B38" s="163"/>
      <c r="C38" s="82" t="s">
        <v>67</v>
      </c>
      <c r="D38" s="82"/>
      <c r="E38" s="82"/>
      <c r="F38" s="82"/>
      <c r="G38" s="82"/>
      <c r="H38" s="83">
        <v>0</v>
      </c>
      <c r="I38" s="83"/>
      <c r="J38" s="83"/>
    </row>
    <row r="39" spans="1:10" ht="15.5" x14ac:dyDescent="0.35">
      <c r="A39" s="162"/>
      <c r="B39" s="163"/>
      <c r="C39" s="82" t="s">
        <v>68</v>
      </c>
      <c r="D39" s="82"/>
      <c r="E39" s="82"/>
      <c r="F39" s="82"/>
      <c r="G39" s="82"/>
      <c r="H39" s="83">
        <v>0</v>
      </c>
      <c r="I39" s="83"/>
      <c r="J39" s="83"/>
    </row>
    <row r="40" spans="1:10" ht="15.5" x14ac:dyDescent="0.35">
      <c r="A40" s="162"/>
      <c r="B40" s="164"/>
      <c r="C40" s="85" t="s">
        <v>69</v>
      </c>
      <c r="D40" s="85"/>
      <c r="E40" s="85"/>
      <c r="F40" s="85"/>
      <c r="G40" s="85"/>
      <c r="H40" s="84">
        <v>0</v>
      </c>
      <c r="I40" s="84"/>
      <c r="J40" s="84"/>
    </row>
    <row r="41" spans="1:10" ht="15.5" x14ac:dyDescent="0.35">
      <c r="A41" s="162"/>
      <c r="B41" s="165"/>
      <c r="C41" s="81" t="s">
        <v>70</v>
      </c>
      <c r="D41" s="81"/>
      <c r="E41" s="81"/>
      <c r="F41" s="81"/>
      <c r="G41" s="81"/>
      <c r="H41" s="80">
        <v>0</v>
      </c>
      <c r="I41" s="80"/>
      <c r="J41" s="80"/>
    </row>
    <row r="42" spans="1:10" ht="15.5" x14ac:dyDescent="0.35">
      <c r="A42" s="162"/>
      <c r="B42" s="165"/>
      <c r="C42" s="81" t="s">
        <v>71</v>
      </c>
      <c r="D42" s="81"/>
      <c r="E42" s="81"/>
      <c r="F42" s="81"/>
      <c r="G42" s="81"/>
      <c r="H42" s="80">
        <v>0</v>
      </c>
      <c r="I42" s="80"/>
      <c r="J42" s="80"/>
    </row>
  </sheetData>
  <mergeCells count="52">
    <mergeCell ref="C40:G40"/>
    <mergeCell ref="C41:G41"/>
    <mergeCell ref="C42:G42"/>
    <mergeCell ref="C34:G34"/>
    <mergeCell ref="C35:G35"/>
    <mergeCell ref="C36:G36"/>
    <mergeCell ref="C38:G38"/>
    <mergeCell ref="C39:G39"/>
    <mergeCell ref="D3:H3"/>
    <mergeCell ref="C30:I30"/>
    <mergeCell ref="C32:G32"/>
    <mergeCell ref="C33:G33"/>
    <mergeCell ref="T1:U1"/>
    <mergeCell ref="M1:Q3"/>
    <mergeCell ref="AE3:AF3"/>
    <mergeCell ref="X2:Y2"/>
    <mergeCell ref="X1:Y1"/>
    <mergeCell ref="AE1:AF2"/>
    <mergeCell ref="R1:S1"/>
    <mergeCell ref="AG1:AK3"/>
    <mergeCell ref="Z1:AD3"/>
    <mergeCell ref="K3:L3"/>
    <mergeCell ref="R3:S3"/>
    <mergeCell ref="T3:U3"/>
    <mergeCell ref="V3:W3"/>
    <mergeCell ref="X3:Y3"/>
    <mergeCell ref="A2:B2"/>
    <mergeCell ref="K2:L2"/>
    <mergeCell ref="R2:S2"/>
    <mergeCell ref="T2:U2"/>
    <mergeCell ref="V2:W2"/>
    <mergeCell ref="V1:W1"/>
    <mergeCell ref="A1:B1"/>
    <mergeCell ref="K1:L1"/>
    <mergeCell ref="AS3:AY3"/>
    <mergeCell ref="AL1:AY1"/>
    <mergeCell ref="AZ1:BC3"/>
    <mergeCell ref="AL2:AR2"/>
    <mergeCell ref="AL3:AR3"/>
    <mergeCell ref="AS2:AY2"/>
    <mergeCell ref="H31:J31"/>
    <mergeCell ref="H32:J32"/>
    <mergeCell ref="H33:J33"/>
    <mergeCell ref="H34:J34"/>
    <mergeCell ref="H35:J35"/>
    <mergeCell ref="H41:J41"/>
    <mergeCell ref="H42:J42"/>
    <mergeCell ref="H36:J36"/>
    <mergeCell ref="H37:J37"/>
    <mergeCell ref="H38:J38"/>
    <mergeCell ref="H39:J39"/>
    <mergeCell ref="H40:J40"/>
  </mergeCells>
  <pageMargins left="0" right="0" top="0" bottom="0" header="0.31496062992125984" footer="0.31496062992125984"/>
  <pageSetup paperSize="9" scale="95" orientation="landscape" r:id="rId1"/>
  <headerFooter>
    <oddFooter>&amp;LPage &amp;P of &amp;N</oddFooter>
  </headerFooter>
  <colBreaks count="6" manualBreakCount="6">
    <brk id="10" max="41" man="1"/>
    <brk id="17" max="41" man="1"/>
    <brk id="30" max="41" man="1"/>
    <brk id="37" max="41" man="1"/>
    <brk id="44" max="1048575" man="1"/>
    <brk id="51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North Limpopo</vt:lpstr>
      <vt:lpstr>'North Limpopo'!Print_Area</vt:lpstr>
      <vt:lpstr>'North Limpopo'!Print_Titles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Slabbert</dc:creator>
  <cp:lastModifiedBy>Bernadette van Zyl</cp:lastModifiedBy>
  <cp:lastPrinted>2026-06-23T07:14:23Z</cp:lastPrinted>
  <dcterms:created xsi:type="dcterms:W3CDTF">2013-03-20T12:13:04Z</dcterms:created>
  <dcterms:modified xsi:type="dcterms:W3CDTF">2026-06-23T07:14:43Z</dcterms:modified>
</cp:coreProperties>
</file>