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irports-my.sharepoint.com/personal/sydney_mfeka_airports_co_za/Documents/Audit Management System/RFP/Updated/"/>
    </mc:Choice>
  </mc:AlternateContent>
  <xr:revisionPtr revIDLastSave="1" documentId="13_ncr:1_{28633CBA-6138-45BD-A484-902AB33BE2B4}" xr6:coauthVersionLast="47" xr6:coauthVersionMax="47" xr10:uidLastSave="{4F02865C-AA90-4376-AB7A-26E4781112D1}"/>
  <bookViews>
    <workbookView xWindow="-110" yWindow="-110" windowWidth="19420" windowHeight="10300" xr2:uid="{122E4CA5-BCBF-4603-9A1A-770EA1F22EB7}"/>
  </bookViews>
  <sheets>
    <sheet name="Risk Identification, Assessm" sheetId="1" r:id="rId1"/>
    <sheet name="Audit Planning " sheetId="6" r:id="rId2"/>
    <sheet name="Audit Execution" sheetId="9" r:id="rId3"/>
    <sheet name="Reporting and Finalization" sheetId="21" r:id="rId4"/>
    <sheet name=" Stakeholder Relations Manageme" sheetId="10" state="hidden" r:id="rId5"/>
    <sheet name="Tenant Relationship Management " sheetId="12" state="hidden" r:id="rId6"/>
    <sheet name="Traffic Development Unit" sheetId="17" state="hidden" r:id="rId7"/>
    <sheet name="Training Academy" sheetId="18" state="hidden" r:id="rId8"/>
    <sheet name="Data Migration" sheetId="19" state="hidden" r:id="rId9"/>
    <sheet name="BIDDER'S SCORING SHEET" sheetId="20" r:id="rId10"/>
    <sheet name="BR_REQUIREMENTS TOTAL SCORING" sheetId="8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8" l="1"/>
  <c r="G14" i="8"/>
  <c r="G12" i="8"/>
  <c r="E22" i="6"/>
  <c r="F84" i="1"/>
  <c r="H11" i="8" s="1"/>
  <c r="E84" i="1"/>
  <c r="G11" i="8" s="1"/>
  <c r="F15" i="21"/>
  <c r="E15" i="21"/>
  <c r="H14" i="8" s="1"/>
  <c r="D15" i="21"/>
  <c r="D22" i="6"/>
  <c r="F22" i="6"/>
  <c r="G84" i="1" l="1"/>
  <c r="G7" i="20"/>
  <c r="F7" i="20"/>
  <c r="E9" i="19"/>
  <c r="F9" i="19"/>
  <c r="D9" i="19"/>
  <c r="E59" i="18"/>
  <c r="F59" i="18"/>
  <c r="D59" i="18"/>
  <c r="E40" i="17"/>
  <c r="F40" i="17"/>
  <c r="D40" i="17"/>
  <c r="E20" i="12"/>
  <c r="F20" i="12"/>
  <c r="D20" i="12"/>
  <c r="E88" i="10"/>
  <c r="F88" i="10"/>
  <c r="D88" i="10"/>
  <c r="F14" i="9"/>
  <c r="E14" i="9" l="1"/>
  <c r="H13" i="8" s="1"/>
  <c r="H15" i="8" s="1"/>
  <c r="D14" i="9"/>
  <c r="G13" i="8" s="1"/>
  <c r="G15" i="8" s="1"/>
  <c r="G7" i="8"/>
  <c r="H7" i="8"/>
  <c r="F7" i="8"/>
  <c r="G15" i="20" l="1"/>
  <c r="F318" i="1"/>
  <c r="E318" i="1"/>
  <c r="F266" i="1"/>
  <c r="E266" i="1"/>
  <c r="E320" i="1" l="1"/>
  <c r="F320" i="1"/>
</calcChain>
</file>

<file path=xl/sharedStrings.xml><?xml version="1.0" encoding="utf-8"?>
<sst xmlns="http://schemas.openxmlformats.org/spreadsheetml/2006/main" count="717" uniqueCount="312">
  <si>
    <t>BR #</t>
  </si>
  <si>
    <t>Requirement Category</t>
  </si>
  <si>
    <t>Available</t>
  </si>
  <si>
    <t xml:space="preserve">Not available, but can be developed </t>
  </si>
  <si>
    <t>Stakeholder Relations Management</t>
  </si>
  <si>
    <t>BR 4.5.1</t>
  </si>
  <si>
    <t>BR 4.6.1</t>
  </si>
  <si>
    <t>BR 4.6.2</t>
  </si>
  <si>
    <t>TOTAL</t>
  </si>
  <si>
    <t>EVALUATION CRITERIA</t>
  </si>
  <si>
    <t>Subtotal</t>
  </si>
  <si>
    <t>#</t>
  </si>
  <si>
    <t xml:space="preserve">Subtotal </t>
  </si>
  <si>
    <t>Corporate Services: Stakeholder Relations Management:</t>
  </si>
  <si>
    <t>BR 4.4.1.1</t>
  </si>
  <si>
    <t>BR 4.4.1.2</t>
  </si>
  <si>
    <t>BR 4.4.1.3</t>
  </si>
  <si>
    <t>BR 4.4.1.4</t>
  </si>
  <si>
    <t>BR 4.4.3.1</t>
  </si>
  <si>
    <t>BR 4.4.3.2</t>
  </si>
  <si>
    <t>BR 4.4.4.1</t>
  </si>
  <si>
    <t>BR 4.4.4.2</t>
  </si>
  <si>
    <t>BR 4.4.5.1</t>
  </si>
  <si>
    <t>BR 4.4.5.2</t>
  </si>
  <si>
    <t>BR 4.4.6.1</t>
  </si>
  <si>
    <t>BR 4.4.6.2</t>
  </si>
  <si>
    <t>BR 4.4.7.1</t>
  </si>
  <si>
    <t>BR 4.4.7.2</t>
  </si>
  <si>
    <t>BR 4.4.7.3</t>
  </si>
  <si>
    <t>BR 4.4.12.1</t>
  </si>
  <si>
    <t>BR 4.4.12.2</t>
  </si>
  <si>
    <t>BR 4.4.13.1</t>
  </si>
  <si>
    <t>BR 4.4.14.1</t>
  </si>
  <si>
    <t>BR 4.4.14.2</t>
  </si>
  <si>
    <t>BR 4.4.14.3</t>
  </si>
  <si>
    <t>BR 4.4.16.1</t>
  </si>
  <si>
    <t>BR 4.4.16.2</t>
  </si>
  <si>
    <t>BR 4.4.16.3</t>
  </si>
  <si>
    <t>BR 4.4.17.1</t>
  </si>
  <si>
    <t>BR 4.4.17.2</t>
  </si>
  <si>
    <t>BR 4.4.17.3</t>
  </si>
  <si>
    <t>BR 4.4.17.4</t>
  </si>
  <si>
    <t>BR 4.4.17.5</t>
  </si>
  <si>
    <t>BR 4.4.18.1</t>
  </si>
  <si>
    <t>BR 4.4.18.2</t>
  </si>
  <si>
    <t>BR 4.4.18.3</t>
  </si>
  <si>
    <t>BR 4.4.18.4</t>
  </si>
  <si>
    <t xml:space="preserve">Tenant Relationship Management </t>
  </si>
  <si>
    <t>BR 4.5.1.1</t>
  </si>
  <si>
    <t>BR 4.5.1.2</t>
  </si>
  <si>
    <t>BR 4.5.1.3</t>
  </si>
  <si>
    <t>BR 4.5.1.4</t>
  </si>
  <si>
    <t>BR 4.5.1.5</t>
  </si>
  <si>
    <t>BR 4.5.1.6</t>
  </si>
  <si>
    <t>Tenant Opportunity and Lead Management</t>
  </si>
  <si>
    <t>Operations Stage</t>
  </si>
  <si>
    <t>BR 4.5.3</t>
  </si>
  <si>
    <t>BR 4.5.3.1</t>
  </si>
  <si>
    <t>BR 4.5.3.2</t>
  </si>
  <si>
    <t>BR 4.5.3.3</t>
  </si>
  <si>
    <t>BR 4.5.3.4</t>
  </si>
  <si>
    <t>BR 4.5.3.5</t>
  </si>
  <si>
    <t>BR 4.5.3.6</t>
  </si>
  <si>
    <t>Exiting Stage</t>
  </si>
  <si>
    <t>BR 4.5.4</t>
  </si>
  <si>
    <t>BR 4.5.4.1</t>
  </si>
  <si>
    <t>BR 4.5.4.2</t>
  </si>
  <si>
    <t>BR 4.5.5</t>
  </si>
  <si>
    <t>BR 4.5.6</t>
  </si>
  <si>
    <t>BR 4.5.7</t>
  </si>
  <si>
    <t>BR 4.5.8</t>
  </si>
  <si>
    <t>BR 4.5.9</t>
  </si>
  <si>
    <t>BR 4.5.10</t>
  </si>
  <si>
    <t>BR 4.5.11</t>
  </si>
  <si>
    <t>BR 4.5.12</t>
  </si>
  <si>
    <t>BR 4.5.12.1</t>
  </si>
  <si>
    <t>BR 4.5.12.2</t>
  </si>
  <si>
    <t>BR 4.5.12.3</t>
  </si>
  <si>
    <t>BR 4.5.12.4</t>
  </si>
  <si>
    <t>BR 4.5.12.5</t>
  </si>
  <si>
    <t>BR 4.5.12.6</t>
  </si>
  <si>
    <t>BR 4.5.12.7</t>
  </si>
  <si>
    <t>BR 4.5.12.8</t>
  </si>
  <si>
    <t>BR 4.5.12.9</t>
  </si>
  <si>
    <t>BR 4.5.12.10</t>
  </si>
  <si>
    <t>BR 4.5.12.11</t>
  </si>
  <si>
    <t>BR 4.5.12.12</t>
  </si>
  <si>
    <t>BR 4.5.12.13</t>
  </si>
  <si>
    <t>BR 4.5.12.14</t>
  </si>
  <si>
    <t>BR 4.5.12.15</t>
  </si>
  <si>
    <t>BR 4.5.12.16</t>
  </si>
  <si>
    <t>BR 4.5.12.17</t>
  </si>
  <si>
    <t>BR 4.5.12.18</t>
  </si>
  <si>
    <t>BR 4.5.12.19</t>
  </si>
  <si>
    <t>BR 4.5.12.20</t>
  </si>
  <si>
    <t>BR 4.5.12.21</t>
  </si>
  <si>
    <t>BR 4.5.12.22</t>
  </si>
  <si>
    <t xml:space="preserve">Training Academy Requirements </t>
  </si>
  <si>
    <t>Lead Capture</t>
  </si>
  <si>
    <t>BR 4.6.3</t>
  </si>
  <si>
    <t>BR 4.6.4</t>
  </si>
  <si>
    <t>BR 4.6.5</t>
  </si>
  <si>
    <t>BR 4.6.6</t>
  </si>
  <si>
    <t>BR 4.6.7</t>
  </si>
  <si>
    <t>BR 4.6.8</t>
  </si>
  <si>
    <t>BR 4.6.9</t>
  </si>
  <si>
    <t>BR 4.6.9.1</t>
  </si>
  <si>
    <t>BR 4.6.9.2</t>
  </si>
  <si>
    <t>BR 4.6.9.3</t>
  </si>
  <si>
    <t>BR 4.6.9.4</t>
  </si>
  <si>
    <t>BR 4.6.9.5</t>
  </si>
  <si>
    <t>BR 4.6.9.6</t>
  </si>
  <si>
    <t>Course Discovery and Inquiry</t>
  </si>
  <si>
    <t>Course Booking</t>
  </si>
  <si>
    <t>Online Payment Integration</t>
  </si>
  <si>
    <t>Booking Confirmation</t>
  </si>
  <si>
    <t>Pre-Sales Activity Tracking</t>
  </si>
  <si>
    <t>Unresolved Query Escalation</t>
  </si>
  <si>
    <t>After-Hours Notification</t>
  </si>
  <si>
    <t>Contracting</t>
  </si>
  <si>
    <t>Onboarding</t>
  </si>
  <si>
    <t>BR 4.6.10</t>
  </si>
  <si>
    <t>BR 4.6.10.1</t>
  </si>
  <si>
    <t>BR 4.6.10.2</t>
  </si>
  <si>
    <t>BR 4.6.10.3</t>
  </si>
  <si>
    <t>BR 4.6.10.4</t>
  </si>
  <si>
    <t>BR 4.6.10.5</t>
  </si>
  <si>
    <t>BR 4.6.10.6</t>
  </si>
  <si>
    <t>BR 4.6.11</t>
  </si>
  <si>
    <t>BR 4.6.11.1</t>
  </si>
  <si>
    <t>BR 4.6.11.2</t>
  </si>
  <si>
    <t>BR 4.6.11.3</t>
  </si>
  <si>
    <t>BR 4.6.12</t>
  </si>
  <si>
    <t>BR 4.6.12.1</t>
  </si>
  <si>
    <t>BR 4.6.12.2</t>
  </si>
  <si>
    <t>BR 4.6.12.3</t>
  </si>
  <si>
    <t>BR 4.6.12.4</t>
  </si>
  <si>
    <t>BR 4.6.12.5</t>
  </si>
  <si>
    <t>BR 4.6.12.6</t>
  </si>
  <si>
    <t>BR 4.6.12.7</t>
  </si>
  <si>
    <t>BR 4.6.13</t>
  </si>
  <si>
    <t>BR 4.6.13.1</t>
  </si>
  <si>
    <t>BR 4.6.13.2</t>
  </si>
  <si>
    <t>BR 4.6.13.3</t>
  </si>
  <si>
    <t>BR 4.6.14</t>
  </si>
  <si>
    <t>BR 4.6.14.1</t>
  </si>
  <si>
    <t>BR 4.6.14.2</t>
  </si>
  <si>
    <t>BR 4.6.14.3</t>
  </si>
  <si>
    <t>BR 4.6.15</t>
  </si>
  <si>
    <t>BR 4.6.15.1</t>
  </si>
  <si>
    <t>BR 4.6.15.2</t>
  </si>
  <si>
    <t>BR 4.6.15.3</t>
  </si>
  <si>
    <t>BR 4.6.15.4</t>
  </si>
  <si>
    <t>BR 4.6.15.5</t>
  </si>
  <si>
    <t xml:space="preserve">Reporting </t>
  </si>
  <si>
    <t>Integration</t>
  </si>
  <si>
    <t>Post-Course Engagement &amp; Marketing</t>
  </si>
  <si>
    <t>Post-Training</t>
  </si>
  <si>
    <t xml:space="preserve">Training </t>
  </si>
  <si>
    <t>Must Have</t>
  </si>
  <si>
    <t xml:space="preserve">Should have </t>
  </si>
  <si>
    <t>Could Have</t>
  </si>
  <si>
    <t xml:space="preserve">REQ CATERGORY </t>
  </si>
  <si>
    <t>MAXIMUM SCORE</t>
  </si>
  <si>
    <t>MEDIUM SCORE</t>
  </si>
  <si>
    <t>MINIMUM SCORE</t>
  </si>
  <si>
    <t xml:space="preserve">TOTAL </t>
  </si>
  <si>
    <r>
      <t xml:space="preserve">i. If a bidder scores a minimum of </t>
    </r>
    <r>
      <rPr>
        <b/>
        <sz val="11"/>
        <color theme="1"/>
        <rFont val="Arial Narrow"/>
        <family val="2"/>
      </rPr>
      <t>1728</t>
    </r>
    <r>
      <rPr>
        <sz val="11"/>
        <color theme="1"/>
        <rFont val="Arial Narrow"/>
        <family val="2"/>
      </rPr>
      <t xml:space="preserve"> points, they will be scored </t>
    </r>
    <r>
      <rPr>
        <b/>
        <sz val="11"/>
        <color rgb="FFFF0000"/>
        <rFont val="Arial Narrow"/>
        <family val="2"/>
      </rPr>
      <t>[30]</t>
    </r>
    <r>
      <rPr>
        <b/>
        <sz val="11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 xml:space="preserve">points.
ii. If  a bidder scores a minimum of </t>
    </r>
    <r>
      <rPr>
        <b/>
        <sz val="11"/>
        <color theme="1"/>
        <rFont val="Arial Narrow"/>
        <family val="2"/>
      </rPr>
      <t>1512</t>
    </r>
    <r>
      <rPr>
        <sz val="11"/>
        <color theme="1"/>
        <rFont val="Arial Narrow"/>
        <family val="2"/>
      </rPr>
      <t xml:space="preserve"> points and a maximum of less than </t>
    </r>
    <r>
      <rPr>
        <b/>
        <sz val="11"/>
        <color theme="1"/>
        <rFont val="Arial Narrow"/>
        <family val="2"/>
      </rPr>
      <t>1728</t>
    </r>
    <r>
      <rPr>
        <sz val="11"/>
        <color theme="1"/>
        <rFont val="Arial Narrow"/>
        <family val="2"/>
      </rPr>
      <t xml:space="preserve"> points, they will be scored </t>
    </r>
    <r>
      <rPr>
        <b/>
        <sz val="11"/>
        <color rgb="FFFF0000"/>
        <rFont val="Arial Narrow"/>
        <family val="2"/>
      </rPr>
      <t>[14]</t>
    </r>
    <r>
      <rPr>
        <sz val="11"/>
        <color theme="1"/>
        <rFont val="Arial Narrow"/>
        <family val="2"/>
      </rPr>
      <t xml:space="preserve"> points.
iii. If  a bidder scores a minimum of </t>
    </r>
    <r>
      <rPr>
        <b/>
        <sz val="11"/>
        <color theme="1"/>
        <rFont val="Arial Narrow"/>
        <family val="2"/>
      </rPr>
      <t>1296</t>
    </r>
    <r>
      <rPr>
        <sz val="11"/>
        <color theme="1"/>
        <rFont val="Arial Narrow"/>
        <family val="2"/>
      </rPr>
      <t xml:space="preserve"> points and a maximum of less, than </t>
    </r>
    <r>
      <rPr>
        <b/>
        <sz val="11"/>
        <color theme="1"/>
        <rFont val="Arial Narrow"/>
        <family val="2"/>
      </rPr>
      <t>1512</t>
    </r>
    <r>
      <rPr>
        <sz val="11"/>
        <color theme="1"/>
        <rFont val="Arial Narrow"/>
        <family val="2"/>
      </rPr>
      <t xml:space="preserve"> points, they will be scored</t>
    </r>
    <r>
      <rPr>
        <sz val="11"/>
        <color rgb="FFFF0000"/>
        <rFont val="Arial Narrow"/>
        <family val="2"/>
      </rPr>
      <t xml:space="preserve"> </t>
    </r>
    <r>
      <rPr>
        <b/>
        <sz val="11"/>
        <color rgb="FFFF0000"/>
        <rFont val="Arial Narrow"/>
        <family val="2"/>
      </rPr>
      <t>[8]</t>
    </r>
    <r>
      <rPr>
        <b/>
        <sz val="11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 xml:space="preserve">points
iii. If a bidder’s total score is less than 1296 points, they are scored </t>
    </r>
    <r>
      <rPr>
        <b/>
        <sz val="11"/>
        <color rgb="FFFF0000"/>
        <rFont val="Arial Narrow"/>
        <family val="2"/>
      </rPr>
      <t xml:space="preserve">[0] </t>
    </r>
    <r>
      <rPr>
        <sz val="11"/>
        <color theme="1"/>
        <rFont val="Arial Narrow"/>
        <family val="2"/>
      </rPr>
      <t>points</t>
    </r>
  </si>
  <si>
    <t>Subtotal (Customer Query Management)</t>
  </si>
  <si>
    <t>Refer to the detailed requirement in the Scope of Work</t>
  </si>
  <si>
    <t>Requirement Description</t>
  </si>
  <si>
    <t>Functionality Available</t>
  </si>
  <si>
    <t>Functionality not available, but can be developed</t>
  </si>
  <si>
    <t>BR#</t>
  </si>
  <si>
    <t>BR 4.4.2.1</t>
  </si>
  <si>
    <t>BR 4.4.2.2</t>
  </si>
  <si>
    <t>BR 4.4.2.3</t>
  </si>
  <si>
    <t>BR 4.4.11.1</t>
  </si>
  <si>
    <t>BR 4.4.11.2</t>
  </si>
  <si>
    <t>BR 4.4.4.3</t>
  </si>
  <si>
    <t>BR 4.4.6.3</t>
  </si>
  <si>
    <t>BR 4.4.7.4</t>
  </si>
  <si>
    <t>BR 4.4.7.5</t>
  </si>
  <si>
    <t>R 4.4.8.1</t>
  </si>
  <si>
    <t>BR 4.4.9.1</t>
  </si>
  <si>
    <t>BR 4.4.9.2</t>
  </si>
  <si>
    <t>BR 4.4.12.3</t>
  </si>
  <si>
    <t>BR 4.4.12.4</t>
  </si>
  <si>
    <t>BR 4.4.12.5</t>
  </si>
  <si>
    <t>BR 4.4.12.6</t>
  </si>
  <si>
    <t>BR 4.4.15.1</t>
  </si>
  <si>
    <t>BR 4.4.15.2</t>
  </si>
  <si>
    <t>BR 4.4.15.3</t>
  </si>
  <si>
    <t>BR 4.4.15.4</t>
  </si>
  <si>
    <t>BR 4.4.15.5</t>
  </si>
  <si>
    <t>BR 4.4.16.4</t>
  </si>
  <si>
    <t>BR 4.4.16.5</t>
  </si>
  <si>
    <t>BR 4.4.16.6</t>
  </si>
  <si>
    <t>BR 4.4.16.7</t>
  </si>
  <si>
    <t>BR 4.4.16.8</t>
  </si>
  <si>
    <t>BR 4.4.17.6</t>
  </si>
  <si>
    <t>BR 4.4.17.7</t>
  </si>
  <si>
    <t>BR 4.4.17.8</t>
  </si>
  <si>
    <t>BR 4.4.17.9</t>
  </si>
  <si>
    <t>BR 4.4.17.10</t>
  </si>
  <si>
    <t xml:space="preserve">Functionality not available, but can be developed </t>
  </si>
  <si>
    <t>Subtotal (Tenant Relationship Management)</t>
  </si>
  <si>
    <t>Traffic Development Unit</t>
  </si>
  <si>
    <t>Prospecting</t>
  </si>
  <si>
    <t>BR 4.5.5.1</t>
  </si>
  <si>
    <t>Data Analysis</t>
  </si>
  <si>
    <t>BR 4.5.6.1</t>
  </si>
  <si>
    <t>BR 4.5.7.1</t>
  </si>
  <si>
    <t>BR 4.5.8.1</t>
  </si>
  <si>
    <t>BR 4.5.9.1</t>
  </si>
  <si>
    <t>BR 4.5.10.1</t>
  </si>
  <si>
    <t>BR 4.5.11.1</t>
  </si>
  <si>
    <t>Engagement:</t>
  </si>
  <si>
    <t>Proposal Development:</t>
  </si>
  <si>
    <t>Stakeholder Alignment:</t>
  </si>
  <si>
    <t>Pipeline Management:</t>
  </si>
  <si>
    <t>Account Management:</t>
  </si>
  <si>
    <t>Subtotal (Traffic Development Unit )</t>
  </si>
  <si>
    <t xml:space="preserve">Traing Academy </t>
  </si>
  <si>
    <t>Subtotal (Traing Academy  )</t>
  </si>
  <si>
    <t>BR 4.6.1.1</t>
  </si>
  <si>
    <t>BR 4.6.2.1</t>
  </si>
  <si>
    <t>BR 4.6.3.1</t>
  </si>
  <si>
    <t>BR 4.6.4.1</t>
  </si>
  <si>
    <t>BR 4.6.5.1</t>
  </si>
  <si>
    <t>BR 4.6.6.1</t>
  </si>
  <si>
    <t>BR 4.6.7.1</t>
  </si>
  <si>
    <t>BR 4.6.8.1</t>
  </si>
  <si>
    <t>Training</t>
  </si>
  <si>
    <t xml:space="preserve">Post-Training </t>
  </si>
  <si>
    <t>Data Migration</t>
  </si>
  <si>
    <t>BR 5.1</t>
  </si>
  <si>
    <t>Transfer of Historical Data from Existing Systems</t>
  </si>
  <si>
    <t>BR 5.2</t>
  </si>
  <si>
    <t>BR 5.3</t>
  </si>
  <si>
    <t>BR 5.1.1</t>
  </si>
  <si>
    <t>BR 5.2.1</t>
  </si>
  <si>
    <t>BR 5.3.1</t>
  </si>
  <si>
    <t>Subtotal (Data Migration)</t>
  </si>
  <si>
    <t xml:space="preserve">Requirement Category </t>
  </si>
  <si>
    <t>GRAND TOTAL</t>
  </si>
  <si>
    <t xml:space="preserve">Functionaly Not available, but can be developed </t>
  </si>
  <si>
    <t>Data Migration Plan</t>
  </si>
  <si>
    <t>Alignment with Data Retention Policy</t>
  </si>
  <si>
    <t>Bidder's Score</t>
  </si>
  <si>
    <t>Bidders are expected to score themselves based on the responses as per Annexure C</t>
  </si>
  <si>
    <t>NB:</t>
  </si>
  <si>
    <t xml:space="preserve">Please note that the table below is a summary of the business requirements total scoring. It's for information purposes. </t>
  </si>
  <si>
    <t>Risk Identification &amp; Assessment</t>
  </si>
  <si>
    <t>BR 2.1.1</t>
  </si>
  <si>
    <t xml:space="preserve">Risk Prioritization </t>
  </si>
  <si>
    <t>BR 2.1.1.1</t>
  </si>
  <si>
    <t>BR 2.1.1.2</t>
  </si>
  <si>
    <t>BR 2.1.1.3</t>
  </si>
  <si>
    <t>BR 2.1.1.4</t>
  </si>
  <si>
    <t>BR 2.1.1.5</t>
  </si>
  <si>
    <t>BR 2.1.1.6</t>
  </si>
  <si>
    <t>BR 2.1.1.7</t>
  </si>
  <si>
    <t>BR 2.1.1.8</t>
  </si>
  <si>
    <t>BR 2.1.2</t>
  </si>
  <si>
    <t>Risk Identification, Assessment &amp; Prioritization</t>
  </si>
  <si>
    <t>BR 2.1.</t>
  </si>
  <si>
    <t>BR 2.2</t>
  </si>
  <si>
    <t>Audit Planning</t>
  </si>
  <si>
    <t>BR 2.2.1</t>
  </si>
  <si>
    <t>Defining audit objectives</t>
  </si>
  <si>
    <t>BR 2.2.1.1</t>
  </si>
  <si>
    <t>BR 2.2.1.2</t>
  </si>
  <si>
    <t>BR 2.2.1.3</t>
  </si>
  <si>
    <t>BR 2.2.1.4</t>
  </si>
  <si>
    <t>BR 2.2.1.5</t>
  </si>
  <si>
    <t>BR 2.2.2</t>
  </si>
  <si>
    <t>Audit Checklist:</t>
  </si>
  <si>
    <t>BR 2.2.3</t>
  </si>
  <si>
    <t>Assigning Auditors</t>
  </si>
  <si>
    <t>BR 2.2.4</t>
  </si>
  <si>
    <t>Scheduling an Audit:</t>
  </si>
  <si>
    <t>BR 2.2.5</t>
  </si>
  <si>
    <t>Audit Preparation (Pre-Audit Activities)</t>
  </si>
  <si>
    <t>BR 2.2.4.1</t>
  </si>
  <si>
    <t>BR 2.2.4.2</t>
  </si>
  <si>
    <t>BR 2.2.5.1</t>
  </si>
  <si>
    <t>BR 2.2.5.2</t>
  </si>
  <si>
    <t>BR 2.2.5.3</t>
  </si>
  <si>
    <t>BR 2.2.5.4</t>
  </si>
  <si>
    <t>Audit Execution</t>
  </si>
  <si>
    <t>BR 2.3</t>
  </si>
  <si>
    <t>BR 2.4</t>
  </si>
  <si>
    <t>BR 2.4.1</t>
  </si>
  <si>
    <t>BR 2.4.2</t>
  </si>
  <si>
    <t>BR 2.4.3</t>
  </si>
  <si>
    <t>BR 2.4.4</t>
  </si>
  <si>
    <t>BR 2.4.5</t>
  </si>
  <si>
    <t>BR 2.4.6</t>
  </si>
  <si>
    <t>BR 2.4.7</t>
  </si>
  <si>
    <t>BR 2.4.8</t>
  </si>
  <si>
    <t>BR 2.4.9</t>
  </si>
  <si>
    <t>BR 2.4.10</t>
  </si>
  <si>
    <t>BR 2.4.11</t>
  </si>
  <si>
    <t>Reporting and Finalization</t>
  </si>
  <si>
    <t>Points</t>
  </si>
  <si>
    <r>
      <t>1.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Aptos"/>
        <family val="2"/>
      </rPr>
      <t xml:space="preserve">If a bidder has scored a minimum of </t>
    </r>
    <r>
      <rPr>
        <b/>
        <sz val="11"/>
        <color theme="1"/>
        <rFont val="Aptos"/>
        <family val="2"/>
      </rPr>
      <t>428</t>
    </r>
    <r>
      <rPr>
        <b/>
        <sz val="11"/>
        <color rgb="FF000000"/>
        <rFont val="Aptos Narrow"/>
        <family val="2"/>
      </rPr>
      <t xml:space="preserve"> (90%)</t>
    </r>
    <r>
      <rPr>
        <sz val="11"/>
        <color rgb="FF000000"/>
        <rFont val="Aptos Narrow"/>
        <family val="2"/>
      </rPr>
      <t xml:space="preserve">, they will be scored </t>
    </r>
    <r>
      <rPr>
        <b/>
        <sz val="11"/>
        <color rgb="FF000000"/>
        <rFont val="Aptos Narrow"/>
        <family val="2"/>
      </rPr>
      <t>[50] points</t>
    </r>
    <r>
      <rPr>
        <sz val="11"/>
        <color rgb="FF000000"/>
        <rFont val="Aptos Narrow"/>
        <family val="2"/>
      </rPr>
      <t xml:space="preserve"> 
2.	If a bidder has scored a minimum of 2022, and a maximum of less than 2252, they will be scored [50] points</t>
    </r>
  </si>
  <si>
    <r>
      <t xml:space="preserve">4.       If a bidder has scored less than </t>
    </r>
    <r>
      <rPr>
        <b/>
        <sz val="11"/>
        <color rgb="FF000000"/>
        <rFont val="Aptos Narrow"/>
        <family val="2"/>
      </rPr>
      <t>333</t>
    </r>
    <r>
      <rPr>
        <sz val="11"/>
        <color rgb="FF000000"/>
        <rFont val="Aptos Narrow"/>
        <family val="2"/>
      </rPr>
      <t>, they will be scored</t>
    </r>
    <r>
      <rPr>
        <b/>
        <sz val="11"/>
        <color rgb="FF000000"/>
        <rFont val="Aptos Narrow"/>
        <family val="2"/>
      </rPr>
      <t xml:space="preserve"> [0]</t>
    </r>
    <r>
      <rPr>
        <sz val="11"/>
        <color rgb="FF000000"/>
        <rFont val="Aptos Narrow"/>
        <family val="2"/>
      </rPr>
      <t>.</t>
    </r>
  </si>
  <si>
    <r>
      <t>2.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Aptos"/>
        <family val="2"/>
      </rPr>
      <t xml:space="preserve">If a bidder has scored a minimum of </t>
    </r>
    <r>
      <rPr>
        <b/>
        <sz val="11"/>
        <color theme="1"/>
        <rFont val="Aptos"/>
        <family val="2"/>
      </rPr>
      <t>380</t>
    </r>
    <r>
      <rPr>
        <b/>
        <sz val="11"/>
        <color rgb="FF000000"/>
        <rFont val="Aptos Narrow"/>
        <family val="2"/>
      </rPr>
      <t xml:space="preserve"> (80%),</t>
    </r>
    <r>
      <rPr>
        <sz val="11"/>
        <color rgb="FF000000"/>
        <rFont val="Aptos Narrow"/>
        <family val="2"/>
      </rPr>
      <t xml:space="preserve"> but less than </t>
    </r>
    <r>
      <rPr>
        <b/>
        <sz val="11"/>
        <color rgb="FF000000"/>
        <rFont val="Aptos Narrow"/>
        <family val="2"/>
      </rPr>
      <t>428</t>
    </r>
    <r>
      <rPr>
        <sz val="11"/>
        <color rgb="FF000000"/>
        <rFont val="Aptos Narrow"/>
        <family val="2"/>
      </rPr>
      <t>, they will be scored</t>
    </r>
    <r>
      <rPr>
        <b/>
        <sz val="11"/>
        <color rgb="FF000000"/>
        <rFont val="Aptos Narrow"/>
        <family val="2"/>
      </rPr>
      <t xml:space="preserve"> [30] points </t>
    </r>
    <r>
      <rPr>
        <sz val="11"/>
        <color rgb="FF000000"/>
        <rFont val="Aptos Narrow"/>
        <family val="2"/>
      </rPr>
      <t xml:space="preserve">
2.	If a bidder has scored a minimum of 2022, and a maximum of less than 2252, they will be scored [50] points</t>
    </r>
  </si>
  <si>
    <r>
      <t>2.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Aptos"/>
        <family val="2"/>
      </rPr>
      <t xml:space="preserve">If a bidder has scored a minimum of </t>
    </r>
    <r>
      <rPr>
        <b/>
        <sz val="11"/>
        <color rgb="FF000000"/>
        <rFont val="Aptos Narrow"/>
        <family val="2"/>
      </rPr>
      <t>380 (80%)</t>
    </r>
    <r>
      <rPr>
        <sz val="11"/>
        <color rgb="FF000000"/>
        <rFont val="Aptos Narrow"/>
        <family val="2"/>
      </rPr>
      <t xml:space="preserve">, but less than </t>
    </r>
    <r>
      <rPr>
        <b/>
        <sz val="11"/>
        <color rgb="FF000000"/>
        <rFont val="Aptos Narrow"/>
        <family val="2"/>
      </rPr>
      <t>428</t>
    </r>
    <r>
      <rPr>
        <sz val="11"/>
        <color rgb="FF000000"/>
        <rFont val="Aptos Narrow"/>
        <family val="2"/>
      </rPr>
      <t>, they will be scored</t>
    </r>
    <r>
      <rPr>
        <b/>
        <sz val="11"/>
        <color rgb="FF000000"/>
        <rFont val="Aptos Narrow"/>
        <family val="2"/>
      </rPr>
      <t xml:space="preserve"> [40] points </t>
    </r>
    <r>
      <rPr>
        <sz val="11"/>
        <color rgb="FF000000"/>
        <rFont val="Aptos Narrow"/>
        <family val="2"/>
      </rPr>
      <t xml:space="preserve">
2.	If a bidder has scored a minimum of 2022, and a maximum of less than 2252, they will be scored [50] points</t>
    </r>
  </si>
  <si>
    <r>
      <t xml:space="preserve">3.       If a bidder has scored a minimum of </t>
    </r>
    <r>
      <rPr>
        <b/>
        <sz val="11"/>
        <color rgb="FF000000"/>
        <rFont val="Aptos Narrow"/>
        <family val="2"/>
      </rPr>
      <t>333 (70%)</t>
    </r>
    <r>
      <rPr>
        <sz val="11"/>
        <color rgb="FF000000"/>
        <rFont val="Aptos Narrow"/>
        <family val="2"/>
      </rPr>
      <t xml:space="preserve">, but less than </t>
    </r>
    <r>
      <rPr>
        <b/>
        <sz val="11"/>
        <color rgb="FF000000"/>
        <rFont val="Aptos Narrow"/>
        <family val="2"/>
      </rPr>
      <t>380</t>
    </r>
    <r>
      <rPr>
        <sz val="11"/>
        <color rgb="FF000000"/>
        <rFont val="Aptos Narrow"/>
        <family val="2"/>
      </rPr>
      <t xml:space="preserve">, they will be scored </t>
    </r>
    <r>
      <rPr>
        <b/>
        <sz val="11"/>
        <color rgb="FF000000"/>
        <rFont val="Aptos Narrow"/>
        <family val="2"/>
      </rPr>
      <t>[20] points</t>
    </r>
  </si>
  <si>
    <t>Bidders are expected to score themselves based on the responses as per Annexure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</si>
</sst>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b/>
      <sz val="11"/>
      <color theme="1"/>
      <name val="Arial Narrow"/>
      <family val="2"/>
    </font>
    <font>
      <sz val="8"/>
      <name val="Aptos Narrow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rgb="FFFF0000"/>
      <name val="Arial Narrow"/>
      <family val="2"/>
    </font>
    <font>
      <b/>
      <sz val="11"/>
      <color rgb="FFFF0000"/>
      <name val="Arial Narrow"/>
      <family val="2"/>
    </font>
    <font>
      <i/>
      <sz val="11"/>
      <color theme="1"/>
      <name val="Arial Narrow"/>
      <family val="2"/>
    </font>
    <font>
      <b/>
      <sz val="10"/>
      <color rgb="FF000000"/>
      <name val="Arial"/>
      <family val="2"/>
    </font>
    <font>
      <sz val="11"/>
      <color rgb="FF000000"/>
      <name val="Aptos Narrow"/>
      <family val="2"/>
    </font>
    <font>
      <sz val="7"/>
      <color rgb="FF000000"/>
      <name val="Times New Roman"/>
      <family val="1"/>
    </font>
    <font>
      <sz val="11"/>
      <color theme="1"/>
      <name val="Aptos"/>
      <family val="2"/>
    </font>
    <font>
      <b/>
      <sz val="11"/>
      <color rgb="FF000000"/>
      <name val="Aptos Narrow"/>
      <family val="2"/>
    </font>
    <font>
      <b/>
      <sz val="11"/>
      <color theme="1"/>
      <name val="Aptos"/>
      <family val="2"/>
    </font>
    <font>
      <sz val="10"/>
      <color rgb="FF0F476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E9F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5" fillId="7" borderId="1" xfId="0" applyFont="1" applyFill="1" applyBorder="1"/>
    <xf numFmtId="0" fontId="5" fillId="5" borderId="1" xfId="0" applyFont="1" applyFill="1" applyBorder="1"/>
    <xf numFmtId="0" fontId="3" fillId="0" borderId="1" xfId="0" applyFont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3" fillId="5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1" fillId="2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7" fillId="3" borderId="0" xfId="0" applyFont="1" applyFill="1" applyProtection="1"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7" fillId="3" borderId="0" xfId="0" applyFont="1" applyFill="1" applyAlignment="1" applyProtection="1">
      <alignment vertical="center" wrapText="1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1" fillId="3" borderId="0" xfId="0" applyFont="1" applyFill="1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9" fillId="5" borderId="1" xfId="0" applyFont="1" applyFill="1" applyBorder="1" applyProtection="1">
      <protection locked="0"/>
    </xf>
    <xf numFmtId="0" fontId="9" fillId="5" borderId="1" xfId="0" applyFont="1" applyFill="1" applyBorder="1" applyAlignment="1" applyProtection="1">
      <alignment vertical="center"/>
      <protection locked="0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Protection="1">
      <protection locked="0"/>
    </xf>
    <xf numFmtId="0" fontId="10" fillId="2" borderId="7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Protection="1">
      <protection locked="0"/>
    </xf>
    <xf numFmtId="0" fontId="10" fillId="3" borderId="1" xfId="0" applyFont="1" applyFill="1" applyBorder="1" applyProtection="1"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8" fillId="2" borderId="0" xfId="0" applyFont="1" applyFill="1" applyProtection="1">
      <protection locked="0"/>
    </xf>
    <xf numFmtId="0" fontId="1" fillId="6" borderId="3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 wrapText="1"/>
    </xf>
    <xf numFmtId="0" fontId="3" fillId="5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0" borderId="1" xfId="0" applyFont="1" applyBorder="1"/>
    <xf numFmtId="0" fontId="14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/>
    <xf numFmtId="0" fontId="13" fillId="0" borderId="1" xfId="0" applyFont="1" applyBorder="1" applyAlignment="1">
      <alignment wrapText="1"/>
    </xf>
    <xf numFmtId="0" fontId="1" fillId="2" borderId="1" xfId="0" applyFont="1" applyFill="1" applyBorder="1"/>
    <xf numFmtId="0" fontId="6" fillId="2" borderId="1" xfId="0" applyFont="1" applyFill="1" applyBorder="1"/>
    <xf numFmtId="0" fontId="1" fillId="2" borderId="2" xfId="0" applyFont="1" applyFill="1" applyBorder="1"/>
    <xf numFmtId="0" fontId="3" fillId="0" borderId="1" xfId="0" applyFont="1" applyBorder="1"/>
    <xf numFmtId="0" fontId="1" fillId="0" borderId="2" xfId="0" applyFont="1" applyBorder="1"/>
    <xf numFmtId="0" fontId="3" fillId="3" borderId="2" xfId="0" applyFont="1" applyFill="1" applyBorder="1"/>
    <xf numFmtId="0" fontId="1" fillId="2" borderId="7" xfId="0" applyFont="1" applyFill="1" applyBorder="1" applyAlignment="1">
      <alignment vertical="center"/>
    </xf>
    <xf numFmtId="0" fontId="1" fillId="0" borderId="7" xfId="0" applyFont="1" applyBorder="1"/>
    <xf numFmtId="0" fontId="14" fillId="2" borderId="0" xfId="0" applyFont="1" applyFill="1"/>
    <xf numFmtId="0" fontId="6" fillId="2" borderId="0" xfId="0" applyFont="1" applyFill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1" fillId="2" borderId="1" xfId="0" applyFont="1" applyFill="1" applyBorder="1" applyAlignment="1">
      <alignment horizontal="left"/>
    </xf>
    <xf numFmtId="0" fontId="14" fillId="2" borderId="1" xfId="0" applyFont="1" applyFill="1" applyBorder="1"/>
    <xf numFmtId="0" fontId="13" fillId="3" borderId="1" xfId="0" applyFont="1" applyFill="1" applyBorder="1" applyAlignment="1">
      <alignment wrapText="1"/>
    </xf>
    <xf numFmtId="0" fontId="0" fillId="2" borderId="1" xfId="0" applyFill="1" applyBorder="1" applyProtection="1">
      <protection locked="0"/>
    </xf>
    <xf numFmtId="0" fontId="6" fillId="5" borderId="1" xfId="0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3" borderId="1" xfId="0" applyFill="1" applyBorder="1" applyProtection="1">
      <protection locked="0"/>
    </xf>
    <xf numFmtId="0" fontId="0" fillId="3" borderId="0" xfId="0" applyFill="1" applyProtection="1">
      <protection locked="0"/>
    </xf>
    <xf numFmtId="0" fontId="6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wrapText="1"/>
    </xf>
    <xf numFmtId="0" fontId="7" fillId="3" borderId="1" xfId="0" applyFont="1" applyFill="1" applyBorder="1"/>
    <xf numFmtId="0" fontId="0" fillId="0" borderId="1" xfId="0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5" fillId="3" borderId="0" xfId="0" applyFont="1" applyFill="1" applyProtection="1">
      <protection locked="0"/>
    </xf>
    <xf numFmtId="0" fontId="7" fillId="8" borderId="5" xfId="0" applyFont="1" applyFill="1" applyBorder="1" applyAlignment="1">
      <alignment vertical="center" wrapText="1"/>
    </xf>
    <xf numFmtId="0" fontId="7" fillId="8" borderId="13" xfId="0" applyFont="1" applyFill="1" applyBorder="1" applyAlignment="1">
      <alignment vertical="center" wrapText="1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14" fillId="4" borderId="5" xfId="0" applyFont="1" applyFill="1" applyBorder="1" applyAlignment="1">
      <alignment vertical="center" wrapText="1"/>
    </xf>
    <xf numFmtId="0" fontId="3" fillId="3" borderId="0" xfId="0" applyFont="1" applyFill="1" applyAlignment="1" applyProtection="1">
      <alignment horizontal="left"/>
      <protection locked="0"/>
    </xf>
    <xf numFmtId="0" fontId="1" fillId="2" borderId="7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3" fillId="3" borderId="0" xfId="0" applyFont="1" applyFill="1" applyAlignment="1" applyProtection="1">
      <alignment wrapText="1"/>
      <protection locked="0"/>
    </xf>
    <xf numFmtId="0" fontId="6" fillId="3" borderId="0" xfId="0" applyFont="1" applyFill="1" applyProtection="1">
      <protection locked="0"/>
    </xf>
    <xf numFmtId="0" fontId="5" fillId="5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0" xfId="0" applyFont="1"/>
    <xf numFmtId="0" fontId="0" fillId="5" borderId="1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3" borderId="1" xfId="0" applyFont="1" applyFill="1" applyBorder="1"/>
    <xf numFmtId="0" fontId="1" fillId="3" borderId="1" xfId="0" applyFont="1" applyFill="1" applyBorder="1"/>
    <xf numFmtId="0" fontId="3" fillId="0" borderId="6" xfId="0" applyFont="1" applyBorder="1"/>
    <xf numFmtId="0" fontId="3" fillId="2" borderId="6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7" fillId="9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5" borderId="0" xfId="0" applyFont="1" applyFill="1"/>
    <xf numFmtId="0" fontId="3" fillId="5" borderId="1" xfId="0" applyFont="1" applyFill="1" applyBorder="1" applyAlignment="1">
      <alignment horizontal="center"/>
    </xf>
    <xf numFmtId="0" fontId="0" fillId="5" borderId="1" xfId="0" applyFill="1" applyBorder="1" applyProtection="1">
      <protection locked="0"/>
    </xf>
    <xf numFmtId="0" fontId="14" fillId="5" borderId="1" xfId="0" applyFont="1" applyFill="1" applyBorder="1"/>
    <xf numFmtId="0" fontId="20" fillId="8" borderId="5" xfId="0" applyFont="1" applyFill="1" applyBorder="1" applyAlignment="1">
      <alignment horizontal="center" vertical="center" wrapText="1"/>
    </xf>
    <xf numFmtId="0" fontId="20" fillId="8" borderId="15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 applyProtection="1">
      <alignment horizontal="center"/>
      <protection locked="0"/>
    </xf>
    <xf numFmtId="0" fontId="1" fillId="6" borderId="3" xfId="0" applyFont="1" applyFill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/>
      <protection locked="0"/>
    </xf>
    <xf numFmtId="0" fontId="3" fillId="0" borderId="10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0" borderId="12" xfId="0" applyFont="1" applyBorder="1" applyAlignment="1" applyProtection="1">
      <alignment horizontal="left" vertical="top"/>
      <protection locked="0"/>
    </xf>
    <xf numFmtId="0" fontId="1" fillId="5" borderId="2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3" fillId="0" borderId="0" xfId="0" applyFont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1" fillId="5" borderId="1" xfId="0" applyFont="1" applyFill="1" applyBorder="1" applyAlignment="1" applyProtection="1">
      <alignment horizontal="left"/>
      <protection locked="0"/>
    </xf>
    <xf numFmtId="0" fontId="1" fillId="5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B05B8-B10D-4D52-9F01-CDAD0B0F4316}">
  <dimension ref="B2:L331"/>
  <sheetViews>
    <sheetView showGridLines="0" tabSelected="1" zoomScaleNormal="100" workbookViewId="0">
      <pane ySplit="1" topLeftCell="A2" activePane="bottomLeft" state="frozen"/>
      <selection pane="bottomLeft" activeCell="K5" sqref="K5"/>
    </sheetView>
  </sheetViews>
  <sheetFormatPr defaultColWidth="8.7265625" defaultRowHeight="14" x14ac:dyDescent="0.3"/>
  <cols>
    <col min="1" max="1" width="8.7265625" style="16"/>
    <col min="2" max="2" width="11" style="16" customWidth="1"/>
    <col min="3" max="3" width="27.1796875" style="16" hidden="1" customWidth="1"/>
    <col min="4" max="4" width="68.7265625" style="16" customWidth="1"/>
    <col min="5" max="5" width="21.08984375" style="16" customWidth="1"/>
    <col min="6" max="6" width="33.90625" style="16" customWidth="1"/>
    <col min="7" max="7" width="12.453125" style="16" customWidth="1"/>
    <col min="8" max="11" width="8.7265625" style="16"/>
    <col min="12" max="12" width="43.453125" style="16" customWidth="1"/>
    <col min="13" max="16384" width="8.7265625" style="16"/>
  </cols>
  <sheetData>
    <row r="2" spans="2:12" ht="30" customHeight="1" x14ac:dyDescent="0.3">
      <c r="B2" s="55" t="s">
        <v>0</v>
      </c>
      <c r="C2" s="54" t="s">
        <v>1</v>
      </c>
      <c r="D2" s="54" t="s">
        <v>1</v>
      </c>
      <c r="E2" s="112" t="s">
        <v>171</v>
      </c>
      <c r="F2" s="56" t="s">
        <v>246</v>
      </c>
      <c r="G2" s="14" t="s">
        <v>249</v>
      </c>
      <c r="I2" s="139" t="s">
        <v>311</v>
      </c>
      <c r="J2" s="139"/>
      <c r="K2" s="139"/>
      <c r="L2" s="139"/>
    </row>
    <row r="3" spans="2:12" ht="18" customHeight="1" x14ac:dyDescent="0.3">
      <c r="B3" s="53" t="s">
        <v>266</v>
      </c>
      <c r="C3" s="57"/>
      <c r="D3" s="53" t="s">
        <v>265</v>
      </c>
      <c r="E3" s="53"/>
      <c r="F3" s="56"/>
      <c r="G3" s="17"/>
    </row>
    <row r="4" spans="2:12" x14ac:dyDescent="0.3">
      <c r="B4" s="113" t="s">
        <v>254</v>
      </c>
      <c r="C4" s="116"/>
      <c r="D4" s="117" t="s">
        <v>253</v>
      </c>
      <c r="E4" s="118"/>
      <c r="F4" s="119"/>
      <c r="G4" s="35"/>
    </row>
    <row r="5" spans="2:12" s="20" customFormat="1" x14ac:dyDescent="0.3">
      <c r="B5" s="114" t="s">
        <v>256</v>
      </c>
      <c r="C5" s="115"/>
      <c r="D5" s="64" t="s">
        <v>169</v>
      </c>
      <c r="E5" s="10">
        <v>10</v>
      </c>
      <c r="F5" s="10">
        <v>7</v>
      </c>
      <c r="G5" s="37"/>
    </row>
    <row r="6" spans="2:12" s="20" customFormat="1" x14ac:dyDescent="0.3">
      <c r="B6" s="114" t="s">
        <v>257</v>
      </c>
      <c r="C6" s="115"/>
      <c r="D6" s="64" t="s">
        <v>169</v>
      </c>
      <c r="E6" s="10">
        <v>10</v>
      </c>
      <c r="F6" s="10">
        <v>7</v>
      </c>
      <c r="G6" s="37"/>
    </row>
    <row r="7" spans="2:12" s="20" customFormat="1" x14ac:dyDescent="0.3">
      <c r="B7" s="114" t="s">
        <v>258</v>
      </c>
      <c r="C7" s="115"/>
      <c r="D7" s="64" t="s">
        <v>169</v>
      </c>
      <c r="E7" s="10">
        <v>10</v>
      </c>
      <c r="F7" s="10">
        <v>7</v>
      </c>
      <c r="G7" s="37"/>
    </row>
    <row r="8" spans="2:12" s="20" customFormat="1" x14ac:dyDescent="0.3">
      <c r="B8" s="114" t="s">
        <v>259</v>
      </c>
      <c r="C8" s="115"/>
      <c r="D8" s="64" t="s">
        <v>169</v>
      </c>
      <c r="E8" s="10">
        <v>10</v>
      </c>
      <c r="F8" s="10">
        <v>7</v>
      </c>
      <c r="G8" s="37"/>
    </row>
    <row r="9" spans="2:12" s="20" customFormat="1" x14ac:dyDescent="0.3">
      <c r="B9" s="114" t="s">
        <v>260</v>
      </c>
      <c r="C9" s="115"/>
      <c r="D9" s="64" t="s">
        <v>169</v>
      </c>
      <c r="E9" s="10">
        <v>10</v>
      </c>
      <c r="F9" s="10">
        <v>7</v>
      </c>
      <c r="G9" s="37"/>
    </row>
    <row r="10" spans="2:12" s="20" customFormat="1" x14ac:dyDescent="0.3">
      <c r="B10" s="114" t="s">
        <v>261</v>
      </c>
      <c r="C10" s="115"/>
      <c r="D10" s="64" t="s">
        <v>169</v>
      </c>
      <c r="E10" s="10">
        <v>10</v>
      </c>
      <c r="F10" s="10">
        <v>7</v>
      </c>
      <c r="G10" s="37"/>
    </row>
    <row r="11" spans="2:12" s="20" customFormat="1" x14ac:dyDescent="0.3">
      <c r="B11" s="114" t="s">
        <v>262</v>
      </c>
      <c r="C11" s="115"/>
      <c r="D11" s="64" t="s">
        <v>169</v>
      </c>
      <c r="E11" s="10">
        <v>10</v>
      </c>
      <c r="F11" s="10">
        <v>7</v>
      </c>
      <c r="G11" s="37"/>
    </row>
    <row r="12" spans="2:12" s="20" customFormat="1" x14ac:dyDescent="0.3">
      <c r="B12" s="114" t="s">
        <v>263</v>
      </c>
      <c r="C12" s="115"/>
      <c r="D12" s="64" t="s">
        <v>169</v>
      </c>
      <c r="E12" s="10">
        <v>10</v>
      </c>
      <c r="F12" s="10">
        <v>7</v>
      </c>
      <c r="G12" s="37"/>
    </row>
    <row r="13" spans="2:12" s="20" customFormat="1" x14ac:dyDescent="0.3">
      <c r="B13" s="113" t="s">
        <v>264</v>
      </c>
      <c r="C13" s="115"/>
      <c r="D13" s="113" t="s">
        <v>255</v>
      </c>
      <c r="E13" s="2"/>
      <c r="F13" s="2"/>
      <c r="G13" s="23"/>
    </row>
    <row r="14" spans="2:12" s="33" customFormat="1" x14ac:dyDescent="0.3">
      <c r="B14" s="114" t="s">
        <v>256</v>
      </c>
      <c r="C14" s="115"/>
      <c r="D14" s="64" t="s">
        <v>169</v>
      </c>
      <c r="E14" s="10">
        <v>10</v>
      </c>
      <c r="F14" s="10">
        <v>7</v>
      </c>
      <c r="G14" s="37"/>
    </row>
    <row r="15" spans="2:12" s="33" customFormat="1" x14ac:dyDescent="0.3">
      <c r="B15" s="114" t="s">
        <v>257</v>
      </c>
      <c r="C15" s="115"/>
      <c r="D15" s="64" t="s">
        <v>169</v>
      </c>
      <c r="E15" s="10">
        <v>10</v>
      </c>
      <c r="F15" s="10">
        <v>7</v>
      </c>
      <c r="G15" s="37"/>
    </row>
    <row r="16" spans="2:12" s="33" customFormat="1" x14ac:dyDescent="0.3">
      <c r="B16" s="114" t="s">
        <v>258</v>
      </c>
      <c r="C16" s="115"/>
      <c r="D16" s="64" t="s">
        <v>169</v>
      </c>
      <c r="E16" s="10">
        <v>10</v>
      </c>
      <c r="F16" s="10">
        <v>7</v>
      </c>
      <c r="G16" s="37"/>
    </row>
    <row r="17" spans="2:7" s="33" customFormat="1" x14ac:dyDescent="0.3">
      <c r="B17" s="114" t="s">
        <v>259</v>
      </c>
      <c r="C17" s="115"/>
      <c r="D17" s="64" t="s">
        <v>169</v>
      </c>
      <c r="E17" s="10">
        <v>10</v>
      </c>
      <c r="F17" s="10">
        <v>7</v>
      </c>
      <c r="G17" s="37"/>
    </row>
    <row r="18" spans="2:7" s="33" customFormat="1" x14ac:dyDescent="0.3">
      <c r="B18" s="114" t="s">
        <v>260</v>
      </c>
      <c r="C18" s="115"/>
      <c r="D18" s="64" t="s">
        <v>169</v>
      </c>
      <c r="E18" s="10">
        <v>10</v>
      </c>
      <c r="F18" s="10">
        <v>7</v>
      </c>
      <c r="G18" s="37"/>
    </row>
    <row r="19" spans="2:7" s="33" customFormat="1" x14ac:dyDescent="0.3">
      <c r="B19" s="114" t="s">
        <v>261</v>
      </c>
      <c r="C19" s="115"/>
      <c r="D19" s="64" t="s">
        <v>169</v>
      </c>
      <c r="E19" s="10">
        <v>10</v>
      </c>
      <c r="F19" s="10">
        <v>7</v>
      </c>
      <c r="G19" s="37"/>
    </row>
    <row r="20" spans="2:7" s="33" customFormat="1" x14ac:dyDescent="0.3">
      <c r="B20" s="114" t="s">
        <v>262</v>
      </c>
      <c r="C20" s="115"/>
      <c r="D20" s="64" t="s">
        <v>169</v>
      </c>
      <c r="E20" s="10">
        <v>10</v>
      </c>
      <c r="F20" s="10">
        <v>7</v>
      </c>
      <c r="G20" s="37"/>
    </row>
    <row r="21" spans="2:7" s="33" customFormat="1" x14ac:dyDescent="0.3">
      <c r="B21" s="114" t="s">
        <v>263</v>
      </c>
      <c r="C21" s="115"/>
      <c r="D21" s="64" t="s">
        <v>169</v>
      </c>
      <c r="E21" s="10">
        <v>10</v>
      </c>
      <c r="F21" s="10">
        <v>7</v>
      </c>
      <c r="G21" s="37"/>
    </row>
    <row r="22" spans="2:7" s="20" customFormat="1" hidden="1" x14ac:dyDescent="0.3">
      <c r="B22" s="113"/>
      <c r="C22" s="115"/>
      <c r="D22" s="113"/>
      <c r="E22" s="2"/>
      <c r="F22" s="2"/>
      <c r="G22" s="23"/>
    </row>
    <row r="23" spans="2:7" s="22" customFormat="1" hidden="1" x14ac:dyDescent="0.3">
      <c r="B23" s="62"/>
      <c r="C23" s="63"/>
      <c r="D23" s="64"/>
      <c r="E23" s="1"/>
      <c r="F23" s="1"/>
      <c r="G23" s="19"/>
    </row>
    <row r="24" spans="2:7" s="22" customFormat="1" hidden="1" x14ac:dyDescent="0.3">
      <c r="B24" s="62"/>
      <c r="C24" s="63"/>
      <c r="D24" s="64"/>
      <c r="E24" s="120"/>
      <c r="F24" s="1"/>
      <c r="G24" s="19"/>
    </row>
    <row r="25" spans="2:7" s="20" customFormat="1" hidden="1" x14ac:dyDescent="0.3">
      <c r="B25" s="59"/>
      <c r="C25" s="65"/>
      <c r="D25" s="66"/>
      <c r="E25" s="9"/>
      <c r="F25" s="2"/>
      <c r="G25" s="23"/>
    </row>
    <row r="26" spans="2:7" s="22" customFormat="1" hidden="1" x14ac:dyDescent="0.3">
      <c r="B26" s="62"/>
      <c r="C26" s="63"/>
      <c r="D26" s="64"/>
      <c r="E26" s="1"/>
      <c r="F26" s="1"/>
      <c r="G26" s="19"/>
    </row>
    <row r="27" spans="2:7" s="20" customFormat="1" hidden="1" x14ac:dyDescent="0.3">
      <c r="B27" s="59"/>
      <c r="C27" s="65"/>
      <c r="D27" s="61"/>
      <c r="E27" s="9"/>
      <c r="F27" s="2"/>
      <c r="G27" s="23"/>
    </row>
    <row r="28" spans="2:7" s="22" customFormat="1" hidden="1" x14ac:dyDescent="0.3">
      <c r="B28" s="62"/>
      <c r="C28" s="63"/>
      <c r="D28" s="64"/>
      <c r="E28" s="1"/>
      <c r="F28" s="1"/>
      <c r="G28" s="19"/>
    </row>
    <row r="29" spans="2:7" s="20" customFormat="1" hidden="1" x14ac:dyDescent="0.3">
      <c r="B29" s="59"/>
      <c r="C29" s="65"/>
      <c r="D29" s="61"/>
      <c r="E29" s="9"/>
      <c r="F29" s="2"/>
      <c r="G29" s="23"/>
    </row>
    <row r="30" spans="2:7" s="22" customFormat="1" hidden="1" x14ac:dyDescent="0.3">
      <c r="B30" s="62"/>
      <c r="C30" s="63"/>
      <c r="D30" s="64"/>
      <c r="E30" s="1"/>
      <c r="F30" s="1"/>
      <c r="G30" s="19"/>
    </row>
    <row r="31" spans="2:7" s="20" customFormat="1" hidden="1" x14ac:dyDescent="0.3">
      <c r="B31" s="59"/>
      <c r="C31" s="65"/>
      <c r="D31" s="61"/>
      <c r="E31" s="9"/>
      <c r="F31" s="2"/>
      <c r="G31" s="23"/>
    </row>
    <row r="32" spans="2:7" s="22" customFormat="1" hidden="1" x14ac:dyDescent="0.3">
      <c r="B32" s="62"/>
      <c r="C32" s="63"/>
      <c r="D32" s="64"/>
      <c r="E32" s="1"/>
      <c r="F32" s="1"/>
      <c r="G32" s="19"/>
    </row>
    <row r="33" spans="2:7" s="20" customFormat="1" hidden="1" x14ac:dyDescent="0.3">
      <c r="B33" s="59"/>
      <c r="C33" s="65"/>
      <c r="D33" s="66"/>
      <c r="E33" s="9"/>
      <c r="F33" s="2"/>
      <c r="G33" s="23"/>
    </row>
    <row r="34" spans="2:7" s="22" customFormat="1" hidden="1" x14ac:dyDescent="0.3">
      <c r="B34" s="62"/>
      <c r="C34" s="63"/>
      <c r="D34" s="64"/>
      <c r="E34" s="1"/>
      <c r="F34" s="1"/>
      <c r="G34" s="19"/>
    </row>
    <row r="35" spans="2:7" s="20" customFormat="1" hidden="1" x14ac:dyDescent="0.3">
      <c r="B35" s="59"/>
      <c r="C35" s="65"/>
      <c r="D35" s="66"/>
      <c r="E35" s="9"/>
      <c r="F35" s="2"/>
      <c r="G35" s="23"/>
    </row>
    <row r="36" spans="2:7" s="22" customFormat="1" hidden="1" x14ac:dyDescent="0.3">
      <c r="B36" s="62"/>
      <c r="C36" s="63"/>
      <c r="D36" s="64"/>
      <c r="E36" s="1"/>
      <c r="F36" s="1"/>
      <c r="G36" s="19"/>
    </row>
    <row r="37" spans="2:7" s="20" customFormat="1" hidden="1" x14ac:dyDescent="0.3">
      <c r="B37" s="59"/>
      <c r="C37" s="67"/>
      <c r="D37" s="66"/>
      <c r="E37" s="2"/>
      <c r="F37" s="2"/>
      <c r="G37" s="23"/>
    </row>
    <row r="38" spans="2:7" hidden="1" x14ac:dyDescent="0.3">
      <c r="B38" s="62"/>
      <c r="C38" s="68"/>
      <c r="D38" s="64"/>
      <c r="E38" s="1"/>
      <c r="F38" s="1"/>
      <c r="G38" s="19"/>
    </row>
    <row r="39" spans="2:7" hidden="1" x14ac:dyDescent="0.3">
      <c r="B39" s="62"/>
      <c r="C39" s="68"/>
      <c r="D39" s="64"/>
      <c r="E39" s="1"/>
      <c r="F39" s="1"/>
      <c r="G39" s="19"/>
    </row>
    <row r="40" spans="2:7" s="20" customFormat="1" hidden="1" x14ac:dyDescent="0.3">
      <c r="B40" s="59"/>
      <c r="C40" s="69"/>
      <c r="D40" s="61"/>
      <c r="E40" s="2"/>
      <c r="F40" s="2"/>
      <c r="G40" s="23"/>
    </row>
    <row r="41" spans="2:7" s="22" customFormat="1" hidden="1" x14ac:dyDescent="0.3">
      <c r="B41" s="62"/>
      <c r="C41" s="70"/>
      <c r="D41" s="64"/>
      <c r="E41" s="1"/>
      <c r="F41" s="1"/>
      <c r="G41" s="19"/>
    </row>
    <row r="42" spans="2:7" s="20" customFormat="1" hidden="1" x14ac:dyDescent="0.3">
      <c r="B42" s="59"/>
      <c r="C42" s="69"/>
      <c r="D42" s="66"/>
      <c r="E42" s="2"/>
      <c r="F42" s="2"/>
      <c r="G42" s="23"/>
    </row>
    <row r="43" spans="2:7" s="22" customFormat="1" hidden="1" x14ac:dyDescent="0.3">
      <c r="B43" s="62"/>
      <c r="C43" s="70"/>
      <c r="D43" s="64"/>
      <c r="E43" s="1"/>
      <c r="F43" s="1"/>
      <c r="G43" s="19"/>
    </row>
    <row r="44" spans="2:7" s="20" customFormat="1" hidden="1" x14ac:dyDescent="0.3">
      <c r="B44" s="59"/>
      <c r="C44" s="69"/>
      <c r="D44" s="66"/>
      <c r="E44" s="2"/>
      <c r="F44" s="2"/>
      <c r="G44" s="23"/>
    </row>
    <row r="45" spans="2:7" s="22" customFormat="1" hidden="1" x14ac:dyDescent="0.3">
      <c r="B45" s="62"/>
      <c r="C45" s="70"/>
      <c r="D45" s="64"/>
      <c r="E45" s="1"/>
      <c r="F45" s="1"/>
      <c r="G45" s="19"/>
    </row>
    <row r="46" spans="2:7" s="20" customFormat="1" hidden="1" x14ac:dyDescent="0.3">
      <c r="B46" s="59"/>
      <c r="C46" s="69"/>
      <c r="D46" s="66"/>
      <c r="E46" s="2"/>
      <c r="F46" s="2"/>
      <c r="G46" s="23"/>
    </row>
    <row r="47" spans="2:7" hidden="1" x14ac:dyDescent="0.3">
      <c r="B47" s="62"/>
      <c r="C47" s="68"/>
      <c r="D47" s="64"/>
      <c r="E47" s="10"/>
      <c r="F47" s="10"/>
      <c r="G47" s="19"/>
    </row>
    <row r="48" spans="2:7" hidden="1" x14ac:dyDescent="0.3">
      <c r="B48" s="62"/>
      <c r="C48" s="68"/>
      <c r="D48" s="64"/>
      <c r="E48" s="10"/>
      <c r="F48" s="10"/>
      <c r="G48" s="19"/>
    </row>
    <row r="49" spans="2:7" hidden="1" x14ac:dyDescent="0.3">
      <c r="B49" s="62"/>
      <c r="C49" s="68"/>
      <c r="D49" s="64"/>
      <c r="E49" s="10"/>
      <c r="F49" s="10"/>
      <c r="G49" s="19"/>
    </row>
    <row r="50" spans="2:7" s="20" customFormat="1" hidden="1" x14ac:dyDescent="0.3">
      <c r="B50" s="59"/>
      <c r="C50" s="60"/>
      <c r="D50" s="66"/>
      <c r="E50" s="2"/>
      <c r="F50" s="2"/>
      <c r="G50" s="23"/>
    </row>
    <row r="51" spans="2:7" hidden="1" x14ac:dyDescent="0.3">
      <c r="B51" s="62"/>
      <c r="C51" s="68"/>
      <c r="D51" s="64"/>
      <c r="E51" s="10"/>
      <c r="F51" s="10"/>
      <c r="G51" s="19"/>
    </row>
    <row r="52" spans="2:7" hidden="1" x14ac:dyDescent="0.3">
      <c r="B52" s="62"/>
      <c r="C52" s="68"/>
      <c r="D52" s="64"/>
      <c r="E52" s="10"/>
      <c r="F52" s="10"/>
      <c r="G52" s="19"/>
    </row>
    <row r="53" spans="2:7" s="20" customFormat="1" hidden="1" x14ac:dyDescent="0.3">
      <c r="B53" s="59"/>
      <c r="C53" s="60"/>
      <c r="D53" s="65"/>
      <c r="E53" s="2"/>
      <c r="F53" s="2"/>
      <c r="G53" s="23"/>
    </row>
    <row r="54" spans="2:7" hidden="1" x14ac:dyDescent="0.3">
      <c r="B54" s="62"/>
      <c r="C54" s="68"/>
      <c r="D54" s="64"/>
      <c r="E54" s="10"/>
      <c r="F54" s="10"/>
      <c r="G54" s="19"/>
    </row>
    <row r="55" spans="2:7" hidden="1" x14ac:dyDescent="0.3">
      <c r="B55" s="62"/>
      <c r="C55" s="68"/>
      <c r="D55" s="64"/>
      <c r="E55" s="10"/>
      <c r="F55" s="10"/>
      <c r="G55" s="19"/>
    </row>
    <row r="56" spans="2:7" hidden="1" x14ac:dyDescent="0.3">
      <c r="B56" s="62"/>
      <c r="C56" s="68"/>
      <c r="D56" s="64"/>
      <c r="E56" s="10"/>
      <c r="F56" s="10"/>
      <c r="G56" s="19"/>
    </row>
    <row r="57" spans="2:7" s="20" customFormat="1" hidden="1" x14ac:dyDescent="0.3">
      <c r="B57" s="71"/>
      <c r="C57" s="72"/>
      <c r="D57" s="73"/>
      <c r="E57" s="11"/>
      <c r="F57" s="11"/>
      <c r="G57" s="23"/>
    </row>
    <row r="58" spans="2:7" hidden="1" x14ac:dyDescent="0.3">
      <c r="B58" s="62"/>
      <c r="C58" s="68"/>
      <c r="D58" s="64"/>
      <c r="E58" s="10"/>
      <c r="F58" s="10"/>
      <c r="G58" s="19"/>
    </row>
    <row r="59" spans="2:7" hidden="1" x14ac:dyDescent="0.3">
      <c r="B59" s="62"/>
      <c r="C59" s="68"/>
      <c r="D59" s="64"/>
      <c r="E59" s="10"/>
      <c r="F59" s="10"/>
      <c r="G59" s="19"/>
    </row>
    <row r="60" spans="2:7" hidden="1" x14ac:dyDescent="0.3">
      <c r="B60" s="62"/>
      <c r="C60" s="68"/>
      <c r="D60" s="64"/>
      <c r="E60" s="10"/>
      <c r="F60" s="10"/>
      <c r="G60" s="19"/>
    </row>
    <row r="61" spans="2:7" s="20" customFormat="1" hidden="1" x14ac:dyDescent="0.3">
      <c r="B61" s="59"/>
      <c r="C61" s="60"/>
      <c r="D61" s="73"/>
      <c r="E61" s="2"/>
      <c r="F61" s="2"/>
      <c r="G61" s="23"/>
    </row>
    <row r="62" spans="2:7" hidden="1" x14ac:dyDescent="0.3">
      <c r="B62" s="62"/>
      <c r="C62" s="68"/>
      <c r="D62" s="64"/>
      <c r="E62" s="10"/>
      <c r="F62" s="10"/>
      <c r="G62" s="19"/>
    </row>
    <row r="63" spans="2:7" hidden="1" x14ac:dyDescent="0.3">
      <c r="B63" s="62"/>
      <c r="C63" s="68"/>
      <c r="D63" s="64"/>
      <c r="E63" s="10"/>
      <c r="F63" s="10"/>
      <c r="G63" s="19"/>
    </row>
    <row r="64" spans="2:7" hidden="1" x14ac:dyDescent="0.3">
      <c r="B64" s="62"/>
      <c r="C64" s="68"/>
      <c r="D64" s="64"/>
      <c r="E64" s="10"/>
      <c r="F64" s="10"/>
      <c r="G64" s="19"/>
    </row>
    <row r="65" spans="2:7" s="20" customFormat="1" hidden="1" x14ac:dyDescent="0.3">
      <c r="B65" s="59"/>
      <c r="C65" s="60"/>
      <c r="D65" s="74"/>
      <c r="E65" s="2"/>
      <c r="F65" s="2"/>
      <c r="G65" s="23"/>
    </row>
    <row r="66" spans="2:7" hidden="1" x14ac:dyDescent="0.3">
      <c r="B66" s="62"/>
      <c r="C66" s="68"/>
      <c r="D66" s="64"/>
      <c r="E66" s="10"/>
      <c r="F66" s="10"/>
      <c r="G66" s="19"/>
    </row>
    <row r="67" spans="2:7" hidden="1" x14ac:dyDescent="0.3">
      <c r="B67" s="62"/>
      <c r="C67" s="68"/>
      <c r="D67" s="64"/>
      <c r="E67" s="10"/>
      <c r="F67" s="10"/>
      <c r="G67" s="19"/>
    </row>
    <row r="68" spans="2:7" s="20" customFormat="1" hidden="1" x14ac:dyDescent="0.3">
      <c r="B68" s="59"/>
      <c r="C68" s="60"/>
      <c r="D68" s="73"/>
      <c r="E68" s="2"/>
      <c r="F68" s="2"/>
      <c r="G68" s="23"/>
    </row>
    <row r="69" spans="2:7" hidden="1" x14ac:dyDescent="0.3">
      <c r="B69" s="62"/>
      <c r="C69" s="68"/>
      <c r="D69" s="64"/>
      <c r="E69" s="10"/>
      <c r="F69" s="10"/>
      <c r="G69" s="19"/>
    </row>
    <row r="70" spans="2:7" hidden="1" x14ac:dyDescent="0.3">
      <c r="B70" s="62"/>
      <c r="C70" s="68"/>
      <c r="D70" s="64"/>
      <c r="E70" s="10"/>
      <c r="F70" s="10"/>
      <c r="G70" s="19"/>
    </row>
    <row r="71" spans="2:7" hidden="1" x14ac:dyDescent="0.3">
      <c r="B71" s="62"/>
      <c r="C71" s="68"/>
      <c r="D71" s="64"/>
      <c r="E71" s="10"/>
      <c r="F71" s="10"/>
      <c r="G71" s="19"/>
    </row>
    <row r="72" spans="2:7" s="20" customFormat="1" hidden="1" x14ac:dyDescent="0.3">
      <c r="B72" s="59"/>
      <c r="C72" s="60"/>
      <c r="D72" s="73"/>
      <c r="E72" s="2"/>
      <c r="F72" s="2"/>
      <c r="G72" s="23"/>
    </row>
    <row r="73" spans="2:7" hidden="1" x14ac:dyDescent="0.3">
      <c r="B73" s="62"/>
      <c r="C73" s="68"/>
      <c r="D73" s="64"/>
      <c r="E73" s="10"/>
      <c r="F73" s="10"/>
      <c r="G73" s="19"/>
    </row>
    <row r="74" spans="2:7" hidden="1" x14ac:dyDescent="0.3">
      <c r="B74" s="62"/>
      <c r="C74" s="68"/>
      <c r="D74" s="64"/>
      <c r="E74" s="10"/>
      <c r="F74" s="10"/>
      <c r="G74" s="19"/>
    </row>
    <row r="75" spans="2:7" hidden="1" x14ac:dyDescent="0.3">
      <c r="B75" s="62"/>
      <c r="C75" s="68"/>
      <c r="D75" s="64"/>
      <c r="E75" s="10"/>
      <c r="F75" s="10"/>
      <c r="G75" s="19"/>
    </row>
    <row r="76" spans="2:7" hidden="1" x14ac:dyDescent="0.3">
      <c r="B76" s="62"/>
      <c r="C76" s="68"/>
      <c r="D76" s="64"/>
      <c r="E76" s="10"/>
      <c r="F76" s="10"/>
      <c r="G76" s="19"/>
    </row>
    <row r="77" spans="2:7" s="20" customFormat="1" hidden="1" x14ac:dyDescent="0.3">
      <c r="B77" s="59"/>
      <c r="C77" s="60"/>
      <c r="D77" s="73"/>
      <c r="E77" s="2"/>
      <c r="F77" s="2"/>
      <c r="G77" s="23"/>
    </row>
    <row r="78" spans="2:7" hidden="1" x14ac:dyDescent="0.3">
      <c r="B78" s="62"/>
      <c r="C78" s="68"/>
      <c r="D78" s="64"/>
      <c r="E78" s="10"/>
      <c r="F78" s="10"/>
      <c r="G78" s="19"/>
    </row>
    <row r="79" spans="2:7" hidden="1" x14ac:dyDescent="0.3">
      <c r="B79" s="62"/>
      <c r="C79" s="68"/>
      <c r="D79" s="64"/>
      <c r="E79" s="10"/>
      <c r="F79" s="10"/>
      <c r="G79" s="19"/>
    </row>
    <row r="80" spans="2:7" hidden="1" x14ac:dyDescent="0.3">
      <c r="B80" s="62"/>
      <c r="C80" s="68"/>
      <c r="D80" s="64"/>
      <c r="E80" s="10"/>
      <c r="F80" s="10"/>
      <c r="G80" s="19"/>
    </row>
    <row r="81" spans="2:7" hidden="1" x14ac:dyDescent="0.3">
      <c r="B81" s="62"/>
      <c r="C81" s="68"/>
      <c r="D81" s="64"/>
      <c r="E81" s="10"/>
      <c r="F81" s="10"/>
      <c r="G81" s="19"/>
    </row>
    <row r="82" spans="2:7" s="20" customFormat="1" hidden="1" x14ac:dyDescent="0.3">
      <c r="B82" s="59"/>
      <c r="C82" s="60"/>
      <c r="D82" s="73"/>
      <c r="E82" s="2"/>
      <c r="F82" s="2"/>
      <c r="G82" s="23"/>
    </row>
    <row r="83" spans="2:7" hidden="1" x14ac:dyDescent="0.3">
      <c r="B83" s="62"/>
      <c r="C83" s="68"/>
      <c r="D83" s="64"/>
      <c r="E83" s="10"/>
      <c r="F83" s="10"/>
      <c r="G83" s="24"/>
    </row>
    <row r="84" spans="2:7" s="20" customFormat="1" ht="14.5" customHeight="1" x14ac:dyDescent="0.3">
      <c r="B84" s="149" t="s">
        <v>168</v>
      </c>
      <c r="C84" s="150"/>
      <c r="D84" s="151"/>
      <c r="E84" s="12">
        <f>SUM(E5:E83)</f>
        <v>160</v>
      </c>
      <c r="F84" s="12">
        <f>SUM(F5:F83)</f>
        <v>112</v>
      </c>
      <c r="G84" s="8">
        <f t="shared" ref="G84" si="0">SUM(G23,G26,G28,G30,G32,G34,G36,G38,G39,G41,G43,G45,G47,G48,G49,G51,G52,G54,G55,G56,G58,G59,G60,G62,G63,G64,G66,G67,G69,G70,G71,G73,G74,G75,G76,G78,G79,G80,G81,G83)</f>
        <v>0</v>
      </c>
    </row>
    <row r="85" spans="2:7" s="20" customFormat="1" ht="14.5" customHeight="1" x14ac:dyDescent="0.3">
      <c r="B85" s="25"/>
      <c r="C85" s="25"/>
      <c r="D85" s="25"/>
      <c r="E85" s="26"/>
      <c r="F85" s="26"/>
    </row>
    <row r="86" spans="2:7" s="20" customFormat="1" ht="14.5" customHeight="1" x14ac:dyDescent="0.3">
      <c r="B86" s="25"/>
      <c r="C86" s="25"/>
      <c r="D86" s="25"/>
      <c r="E86" s="26"/>
      <c r="F86" s="26"/>
    </row>
    <row r="87" spans="2:7" s="20" customFormat="1" ht="14.5" customHeight="1" x14ac:dyDescent="0.3">
      <c r="B87" s="25"/>
      <c r="C87" s="25"/>
      <c r="D87" s="25"/>
      <c r="E87" s="26"/>
      <c r="F87" s="26"/>
    </row>
    <row r="88" spans="2:7" s="20" customFormat="1" ht="14.5" customHeight="1" x14ac:dyDescent="0.3">
      <c r="B88" s="25"/>
      <c r="C88" s="25"/>
      <c r="D88" s="25"/>
      <c r="E88" s="26"/>
      <c r="F88" s="26"/>
    </row>
    <row r="89" spans="2:7" s="20" customFormat="1" ht="14.5" customHeight="1" x14ac:dyDescent="0.3">
      <c r="B89" s="27"/>
      <c r="C89" s="27"/>
      <c r="D89" s="27"/>
      <c r="E89" s="28"/>
      <c r="F89" s="28"/>
    </row>
    <row r="90" spans="2:7" x14ac:dyDescent="0.3">
      <c r="B90" s="29"/>
      <c r="C90" s="22"/>
      <c r="D90" s="27"/>
      <c r="E90" s="28"/>
      <c r="F90" s="28"/>
    </row>
    <row r="91" spans="2:7" x14ac:dyDescent="0.3">
      <c r="B91" s="29"/>
      <c r="C91" s="22"/>
      <c r="D91" s="22"/>
      <c r="E91" s="28"/>
      <c r="F91" s="28"/>
    </row>
    <row r="92" spans="2:7" x14ac:dyDescent="0.3">
      <c r="B92" s="29"/>
      <c r="C92" s="22"/>
      <c r="D92" s="22"/>
      <c r="E92" s="28"/>
      <c r="F92" s="28"/>
    </row>
    <row r="93" spans="2:7" x14ac:dyDescent="0.3">
      <c r="B93" s="29"/>
      <c r="C93" s="22"/>
      <c r="D93" s="27"/>
      <c r="E93" s="28"/>
      <c r="F93" s="28"/>
    </row>
    <row r="94" spans="2:7" x14ac:dyDescent="0.3">
      <c r="B94" s="29"/>
      <c r="C94" s="22"/>
      <c r="D94" s="27"/>
      <c r="E94" s="28"/>
      <c r="F94" s="28"/>
    </row>
    <row r="95" spans="2:7" x14ac:dyDescent="0.3">
      <c r="B95" s="29"/>
      <c r="C95" s="22"/>
      <c r="D95" s="27"/>
      <c r="E95" s="28"/>
      <c r="F95" s="28"/>
    </row>
    <row r="96" spans="2:7" x14ac:dyDescent="0.3">
      <c r="B96" s="29"/>
      <c r="C96" s="22"/>
      <c r="D96" s="22"/>
      <c r="E96" s="28"/>
      <c r="F96" s="28"/>
    </row>
    <row r="97" spans="2:6" x14ac:dyDescent="0.3">
      <c r="B97" s="29"/>
      <c r="C97" s="22"/>
      <c r="D97" s="22"/>
      <c r="E97" s="28"/>
      <c r="F97" s="28"/>
    </row>
    <row r="98" spans="2:6" x14ac:dyDescent="0.3">
      <c r="B98" s="29"/>
      <c r="C98" s="22"/>
      <c r="D98" s="22"/>
      <c r="E98" s="28"/>
      <c r="F98" s="28"/>
    </row>
    <row r="99" spans="2:6" x14ac:dyDescent="0.3">
      <c r="B99" s="29"/>
      <c r="C99" s="22"/>
      <c r="D99" s="22"/>
      <c r="E99" s="28"/>
      <c r="F99" s="28"/>
    </row>
    <row r="100" spans="2:6" x14ac:dyDescent="0.3">
      <c r="B100" s="29"/>
      <c r="C100" s="22"/>
      <c r="D100" s="22"/>
      <c r="E100" s="28"/>
      <c r="F100" s="28"/>
    </row>
    <row r="101" spans="2:6" x14ac:dyDescent="0.3">
      <c r="B101" s="29"/>
      <c r="C101" s="22"/>
      <c r="D101" s="27"/>
      <c r="E101" s="28"/>
      <c r="F101" s="28"/>
    </row>
    <row r="102" spans="2:6" x14ac:dyDescent="0.3">
      <c r="B102" s="29"/>
      <c r="C102" s="22"/>
      <c r="D102" s="27"/>
      <c r="E102" s="28"/>
      <c r="F102" s="28"/>
    </row>
    <row r="103" spans="2:6" x14ac:dyDescent="0.3">
      <c r="B103" s="29"/>
      <c r="C103" s="22"/>
      <c r="D103" s="27"/>
      <c r="E103" s="28"/>
      <c r="F103" s="28"/>
    </row>
    <row r="104" spans="2:6" x14ac:dyDescent="0.3">
      <c r="B104" s="29"/>
      <c r="C104" s="22"/>
      <c r="D104" s="22"/>
      <c r="E104" s="28"/>
      <c r="F104" s="28"/>
    </row>
    <row r="105" spans="2:6" x14ac:dyDescent="0.3">
      <c r="B105" s="29"/>
      <c r="C105" s="22"/>
      <c r="D105" s="22"/>
      <c r="E105" s="28"/>
      <c r="F105" s="28"/>
    </row>
    <row r="106" spans="2:6" x14ac:dyDescent="0.3">
      <c r="B106" s="29"/>
      <c r="C106" s="22"/>
      <c r="D106" s="27"/>
      <c r="E106" s="28"/>
      <c r="F106" s="28"/>
    </row>
    <row r="107" spans="2:6" x14ac:dyDescent="0.3">
      <c r="B107" s="29"/>
      <c r="C107" s="22"/>
      <c r="D107" s="27"/>
      <c r="E107" s="28"/>
      <c r="F107" s="28"/>
    </row>
    <row r="108" spans="2:6" x14ac:dyDescent="0.3">
      <c r="B108" s="29"/>
      <c r="C108" s="22"/>
      <c r="D108" s="30"/>
      <c r="E108" s="28"/>
      <c r="F108" s="28"/>
    </row>
    <row r="109" spans="2:6" x14ac:dyDescent="0.3">
      <c r="B109" s="29"/>
      <c r="C109" s="22"/>
      <c r="D109" s="27"/>
      <c r="E109" s="28"/>
      <c r="F109" s="28"/>
    </row>
    <row r="110" spans="2:6" s="22" customFormat="1" x14ac:dyDescent="0.3">
      <c r="B110" s="29"/>
      <c r="E110" s="28"/>
      <c r="F110" s="28"/>
    </row>
    <row r="111" spans="2:6" s="22" customFormat="1" x14ac:dyDescent="0.3">
      <c r="B111" s="29"/>
      <c r="E111" s="28"/>
      <c r="F111" s="28"/>
    </row>
    <row r="112" spans="2:6" x14ac:dyDescent="0.3">
      <c r="B112" s="29"/>
      <c r="C112" s="22"/>
      <c r="D112" s="27"/>
      <c r="E112" s="28"/>
      <c r="F112" s="28"/>
    </row>
    <row r="113" spans="2:6" s="22" customFormat="1" x14ac:dyDescent="0.3">
      <c r="B113" s="29"/>
      <c r="E113" s="28"/>
      <c r="F113" s="28"/>
    </row>
    <row r="114" spans="2:6" s="22" customFormat="1" x14ac:dyDescent="0.3">
      <c r="B114" s="29"/>
      <c r="E114" s="28"/>
      <c r="F114" s="28"/>
    </row>
    <row r="115" spans="2:6" x14ac:dyDescent="0.3">
      <c r="B115" s="29"/>
      <c r="C115" s="22"/>
      <c r="D115" s="22"/>
      <c r="E115" s="28"/>
      <c r="F115" s="28"/>
    </row>
    <row r="116" spans="2:6" x14ac:dyDescent="0.3">
      <c r="B116" s="29"/>
      <c r="C116" s="22"/>
      <c r="D116" s="22"/>
      <c r="E116" s="28"/>
      <c r="F116" s="28"/>
    </row>
    <row r="117" spans="2:6" x14ac:dyDescent="0.3">
      <c r="B117" s="29"/>
      <c r="C117" s="22"/>
      <c r="D117" s="22"/>
      <c r="E117" s="28"/>
      <c r="F117" s="28"/>
    </row>
    <row r="118" spans="2:6" x14ac:dyDescent="0.3">
      <c r="B118" s="29"/>
      <c r="C118" s="22"/>
      <c r="D118" s="22"/>
      <c r="E118" s="28"/>
      <c r="F118" s="28"/>
    </row>
    <row r="119" spans="2:6" x14ac:dyDescent="0.3">
      <c r="B119" s="29"/>
      <c r="C119" s="22"/>
      <c r="D119" s="27"/>
      <c r="E119" s="28"/>
      <c r="F119" s="28"/>
    </row>
    <row r="120" spans="2:6" x14ac:dyDescent="0.3">
      <c r="B120" s="29"/>
      <c r="C120" s="22"/>
      <c r="D120" s="22"/>
      <c r="E120" s="28"/>
      <c r="F120" s="28"/>
    </row>
    <row r="121" spans="2:6" x14ac:dyDescent="0.3">
      <c r="B121" s="29"/>
      <c r="C121" s="22"/>
      <c r="D121" s="22"/>
      <c r="E121" s="28"/>
      <c r="F121" s="28"/>
    </row>
    <row r="122" spans="2:6" x14ac:dyDescent="0.3">
      <c r="B122" s="29"/>
      <c r="C122" s="22"/>
      <c r="D122" s="27"/>
      <c r="E122" s="28"/>
      <c r="F122" s="28"/>
    </row>
    <row r="123" spans="2:6" x14ac:dyDescent="0.3">
      <c r="B123" s="29"/>
      <c r="C123" s="22"/>
      <c r="D123" s="22"/>
      <c r="E123" s="28"/>
      <c r="F123" s="28"/>
    </row>
    <row r="124" spans="2:6" x14ac:dyDescent="0.3">
      <c r="B124" s="29"/>
      <c r="C124" s="22"/>
      <c r="D124" s="22"/>
      <c r="E124" s="28"/>
      <c r="F124" s="28"/>
    </row>
    <row r="125" spans="2:6" x14ac:dyDescent="0.3">
      <c r="B125" s="29"/>
      <c r="C125" s="22"/>
      <c r="D125" s="22"/>
      <c r="E125" s="28"/>
      <c r="F125" s="28"/>
    </row>
    <row r="126" spans="2:6" x14ac:dyDescent="0.3">
      <c r="B126" s="29"/>
      <c r="C126" s="22"/>
      <c r="D126" s="22"/>
      <c r="E126" s="28"/>
      <c r="F126" s="28"/>
    </row>
    <row r="127" spans="2:6" x14ac:dyDescent="0.3">
      <c r="B127" s="29"/>
      <c r="C127" s="22"/>
      <c r="D127" s="22"/>
      <c r="E127" s="28"/>
      <c r="F127" s="28"/>
    </row>
    <row r="128" spans="2:6" x14ac:dyDescent="0.3">
      <c r="B128" s="29"/>
      <c r="C128" s="22"/>
      <c r="D128" s="27"/>
      <c r="E128" s="28"/>
      <c r="F128" s="28"/>
    </row>
    <row r="129" spans="2:6" x14ac:dyDescent="0.3">
      <c r="B129" s="29"/>
      <c r="C129" s="22"/>
      <c r="D129" s="22"/>
      <c r="E129" s="28"/>
      <c r="F129" s="28"/>
    </row>
    <row r="130" spans="2:6" x14ac:dyDescent="0.3">
      <c r="B130" s="29"/>
      <c r="C130" s="22"/>
      <c r="D130" s="22"/>
      <c r="E130" s="28"/>
      <c r="F130" s="28"/>
    </row>
    <row r="131" spans="2:6" x14ac:dyDescent="0.3">
      <c r="B131" s="29"/>
      <c r="C131" s="22"/>
      <c r="D131" s="22"/>
      <c r="E131" s="28"/>
      <c r="F131" s="28"/>
    </row>
    <row r="132" spans="2:6" x14ac:dyDescent="0.3">
      <c r="B132" s="29"/>
      <c r="C132" s="22"/>
      <c r="D132" s="27"/>
      <c r="E132" s="28"/>
      <c r="F132" s="28"/>
    </row>
    <row r="133" spans="2:6" x14ac:dyDescent="0.3">
      <c r="B133" s="29"/>
      <c r="C133" s="22"/>
      <c r="D133" s="22"/>
      <c r="E133" s="28"/>
      <c r="F133" s="28"/>
    </row>
    <row r="134" spans="2:6" x14ac:dyDescent="0.3">
      <c r="B134" s="29"/>
      <c r="C134" s="22"/>
      <c r="D134" s="22"/>
      <c r="E134" s="28"/>
      <c r="F134" s="28"/>
    </row>
    <row r="135" spans="2:6" x14ac:dyDescent="0.3">
      <c r="B135" s="29"/>
      <c r="C135" s="22"/>
      <c r="D135" s="22"/>
      <c r="E135" s="28"/>
      <c r="F135" s="28"/>
    </row>
    <row r="136" spans="2:6" x14ac:dyDescent="0.3">
      <c r="B136" s="29"/>
      <c r="C136" s="22"/>
      <c r="D136" s="27"/>
      <c r="E136" s="28"/>
      <c r="F136" s="28"/>
    </row>
    <row r="137" spans="2:6" x14ac:dyDescent="0.3">
      <c r="B137" s="29"/>
      <c r="C137" s="22"/>
      <c r="D137" s="22"/>
      <c r="E137" s="28"/>
      <c r="F137" s="28"/>
    </row>
    <row r="138" spans="2:6" x14ac:dyDescent="0.3">
      <c r="B138" s="29"/>
      <c r="C138" s="22"/>
      <c r="D138" s="22"/>
      <c r="E138" s="28"/>
      <c r="F138" s="28"/>
    </row>
    <row r="139" spans="2:6" x14ac:dyDescent="0.3">
      <c r="B139" s="29"/>
      <c r="C139" s="22"/>
      <c r="D139" s="27"/>
      <c r="E139" s="28"/>
      <c r="F139" s="28"/>
    </row>
    <row r="140" spans="2:6" x14ac:dyDescent="0.3">
      <c r="B140" s="29"/>
      <c r="C140" s="22"/>
      <c r="D140" s="22"/>
      <c r="E140" s="28"/>
      <c r="F140" s="28"/>
    </row>
    <row r="141" spans="2:6" x14ac:dyDescent="0.3">
      <c r="B141" s="29"/>
      <c r="C141" s="22"/>
      <c r="D141" s="22"/>
      <c r="E141" s="28"/>
      <c r="F141" s="28"/>
    </row>
    <row r="142" spans="2:6" x14ac:dyDescent="0.3">
      <c r="B142" s="29"/>
      <c r="C142" s="22"/>
      <c r="D142" s="22"/>
      <c r="E142" s="28"/>
      <c r="F142" s="28"/>
    </row>
    <row r="143" spans="2:6" x14ac:dyDescent="0.3">
      <c r="B143" s="29"/>
      <c r="C143" s="22"/>
      <c r="D143" s="22"/>
      <c r="E143" s="28"/>
      <c r="F143" s="28"/>
    </row>
    <row r="144" spans="2:6" x14ac:dyDescent="0.3">
      <c r="B144" s="29"/>
      <c r="C144" s="22"/>
      <c r="D144" s="22"/>
      <c r="E144" s="28"/>
      <c r="F144" s="28"/>
    </row>
    <row r="145" spans="2:6" x14ac:dyDescent="0.3">
      <c r="B145" s="29"/>
      <c r="C145" s="22"/>
      <c r="D145" s="22"/>
      <c r="E145" s="28"/>
      <c r="F145" s="28"/>
    </row>
    <row r="146" spans="2:6" ht="14.5" customHeight="1" x14ac:dyDescent="0.3">
      <c r="B146" s="153"/>
      <c r="C146" s="153"/>
      <c r="D146" s="153"/>
      <c r="E146" s="26"/>
      <c r="F146" s="26"/>
    </row>
    <row r="147" spans="2:6" s="152" customFormat="1" ht="14.5" customHeight="1" x14ac:dyDescent="0.35"/>
    <row r="148" spans="2:6" s="152" customFormat="1" ht="14" customHeight="1" x14ac:dyDescent="0.35"/>
    <row r="149" spans="2:6" x14ac:dyDescent="0.3">
      <c r="B149" s="26"/>
      <c r="C149" s="26"/>
      <c r="D149" s="25"/>
      <c r="E149" s="31"/>
      <c r="F149" s="32"/>
    </row>
    <row r="150" spans="2:6" x14ac:dyDescent="0.3">
      <c r="B150" s="33"/>
      <c r="C150" s="22"/>
      <c r="D150" s="22"/>
      <c r="E150" s="28"/>
      <c r="F150" s="28"/>
    </row>
    <row r="151" spans="2:6" x14ac:dyDescent="0.3">
      <c r="B151" s="22"/>
      <c r="C151" s="22"/>
      <c r="D151" s="22"/>
      <c r="E151" s="28"/>
      <c r="F151" s="28"/>
    </row>
    <row r="152" spans="2:6" x14ac:dyDescent="0.3">
      <c r="B152" s="22"/>
      <c r="C152" s="22"/>
      <c r="D152" s="22"/>
      <c r="E152" s="28"/>
      <c r="F152" s="28"/>
    </row>
    <row r="153" spans="2:6" x14ac:dyDescent="0.3">
      <c r="B153" s="22"/>
      <c r="C153" s="22"/>
      <c r="D153" s="22"/>
      <c r="E153" s="28"/>
      <c r="F153" s="28"/>
    </row>
    <row r="154" spans="2:6" x14ac:dyDescent="0.3">
      <c r="B154" s="22"/>
      <c r="C154" s="22"/>
      <c r="D154" s="22"/>
      <c r="E154" s="28"/>
      <c r="F154" s="28"/>
    </row>
    <row r="155" spans="2:6" x14ac:dyDescent="0.3">
      <c r="B155" s="22"/>
      <c r="C155" s="22"/>
      <c r="D155" s="22"/>
      <c r="E155" s="28"/>
      <c r="F155" s="28"/>
    </row>
    <row r="156" spans="2:6" s="22" customFormat="1" x14ac:dyDescent="0.3">
      <c r="E156" s="28"/>
      <c r="F156" s="28"/>
    </row>
    <row r="157" spans="2:6" s="22" customFormat="1" x14ac:dyDescent="0.3">
      <c r="E157" s="28"/>
      <c r="F157" s="28"/>
    </row>
    <row r="158" spans="2:6" s="22" customFormat="1" x14ac:dyDescent="0.3">
      <c r="E158" s="28"/>
      <c r="F158" s="28"/>
    </row>
    <row r="159" spans="2:6" x14ac:dyDescent="0.3">
      <c r="B159" s="22"/>
      <c r="C159" s="22"/>
      <c r="D159" s="22"/>
      <c r="E159" s="28"/>
      <c r="F159" s="28"/>
    </row>
    <row r="160" spans="2:6" x14ac:dyDescent="0.3">
      <c r="B160" s="22"/>
      <c r="C160" s="22"/>
      <c r="D160" s="22"/>
      <c r="E160" s="28"/>
      <c r="F160" s="28"/>
    </row>
    <row r="161" spans="2:6" x14ac:dyDescent="0.3">
      <c r="B161" s="22"/>
      <c r="C161" s="22"/>
      <c r="D161" s="22"/>
      <c r="E161" s="28"/>
      <c r="F161" s="28"/>
    </row>
    <row r="162" spans="2:6" x14ac:dyDescent="0.3">
      <c r="B162" s="22"/>
      <c r="C162" s="22"/>
      <c r="D162" s="22"/>
      <c r="E162" s="28"/>
      <c r="F162" s="28"/>
    </row>
    <row r="163" spans="2:6" x14ac:dyDescent="0.3">
      <c r="B163" s="22"/>
      <c r="C163" s="22"/>
      <c r="D163" s="22"/>
      <c r="E163" s="28"/>
      <c r="F163" s="28"/>
    </row>
    <row r="164" spans="2:6" x14ac:dyDescent="0.3">
      <c r="B164" s="22"/>
      <c r="C164" s="22"/>
      <c r="D164" s="22"/>
      <c r="E164" s="28"/>
      <c r="F164" s="28"/>
    </row>
    <row r="165" spans="2:6" x14ac:dyDescent="0.3">
      <c r="B165" s="22"/>
      <c r="C165" s="22"/>
      <c r="D165" s="22"/>
      <c r="E165" s="28"/>
      <c r="F165" s="28"/>
    </row>
    <row r="166" spans="2:6" x14ac:dyDescent="0.3">
      <c r="B166" s="22"/>
      <c r="C166" s="22"/>
      <c r="D166" s="22"/>
      <c r="E166" s="28"/>
      <c r="F166" s="28"/>
    </row>
    <row r="167" spans="2:6" x14ac:dyDescent="0.3">
      <c r="B167" s="22"/>
      <c r="C167" s="22"/>
      <c r="D167" s="22"/>
      <c r="E167" s="28"/>
      <c r="F167" s="28"/>
    </row>
    <row r="168" spans="2:6" x14ac:dyDescent="0.3">
      <c r="B168" s="22"/>
      <c r="C168" s="22"/>
      <c r="D168" s="22"/>
      <c r="E168" s="28"/>
      <c r="F168" s="28"/>
    </row>
    <row r="169" spans="2:6" x14ac:dyDescent="0.3">
      <c r="B169" s="22"/>
      <c r="C169" s="22"/>
      <c r="D169" s="22"/>
      <c r="E169" s="28"/>
      <c r="F169" s="28"/>
    </row>
    <row r="170" spans="2:6" x14ac:dyDescent="0.3">
      <c r="B170" s="22"/>
      <c r="C170" s="22"/>
      <c r="D170" s="22"/>
      <c r="E170" s="28"/>
      <c r="F170" s="28"/>
    </row>
    <row r="171" spans="2:6" x14ac:dyDescent="0.3">
      <c r="B171" s="22"/>
      <c r="C171" s="22"/>
      <c r="D171" s="22"/>
      <c r="E171" s="28"/>
      <c r="F171" s="28"/>
    </row>
    <row r="172" spans="2:6" x14ac:dyDescent="0.3">
      <c r="B172" s="22"/>
      <c r="C172" s="22"/>
      <c r="D172" s="22"/>
      <c r="E172" s="28"/>
      <c r="F172" s="28"/>
    </row>
    <row r="173" spans="2:6" x14ac:dyDescent="0.3">
      <c r="B173" s="22"/>
      <c r="C173" s="22"/>
      <c r="D173" s="22"/>
      <c r="E173" s="28"/>
      <c r="F173" s="28"/>
    </row>
    <row r="174" spans="2:6" x14ac:dyDescent="0.3">
      <c r="B174" s="22"/>
      <c r="C174" s="22"/>
      <c r="D174" s="22"/>
      <c r="E174" s="28"/>
      <c r="F174" s="28"/>
    </row>
    <row r="175" spans="2:6" x14ac:dyDescent="0.3">
      <c r="B175" s="22"/>
      <c r="C175" s="22"/>
      <c r="D175" s="22"/>
      <c r="E175" s="28"/>
      <c r="F175" s="28"/>
    </row>
    <row r="176" spans="2:6" x14ac:dyDescent="0.3">
      <c r="B176" s="22"/>
      <c r="C176" s="22"/>
      <c r="D176" s="22"/>
      <c r="E176" s="28"/>
      <c r="F176" s="28"/>
    </row>
    <row r="177" spans="2:6" x14ac:dyDescent="0.3">
      <c r="B177" s="22"/>
      <c r="C177" s="22"/>
      <c r="D177" s="22"/>
      <c r="E177" s="28"/>
      <c r="F177" s="28"/>
    </row>
    <row r="178" spans="2:6" x14ac:dyDescent="0.3">
      <c r="B178" s="22"/>
      <c r="C178" s="22"/>
      <c r="D178" s="22"/>
      <c r="E178" s="28"/>
      <c r="F178" s="28"/>
    </row>
    <row r="179" spans="2:6" x14ac:dyDescent="0.3">
      <c r="B179" s="22"/>
      <c r="C179" s="22"/>
      <c r="D179" s="22"/>
      <c r="E179" s="28"/>
      <c r="F179" s="28"/>
    </row>
    <row r="180" spans="2:6" x14ac:dyDescent="0.3">
      <c r="B180" s="22"/>
      <c r="C180" s="22"/>
      <c r="D180" s="22"/>
      <c r="E180" s="28"/>
      <c r="F180" s="28"/>
    </row>
    <row r="181" spans="2:6" s="22" customFormat="1" x14ac:dyDescent="0.3">
      <c r="E181" s="28"/>
      <c r="F181" s="28"/>
    </row>
    <row r="182" spans="2:6" s="22" customFormat="1" x14ac:dyDescent="0.3">
      <c r="E182" s="28"/>
      <c r="F182" s="28"/>
    </row>
    <row r="183" spans="2:6" x14ac:dyDescent="0.3">
      <c r="B183" s="22"/>
      <c r="C183" s="22"/>
      <c r="D183" s="22"/>
      <c r="E183" s="28"/>
      <c r="F183" s="28"/>
    </row>
    <row r="184" spans="2:6" x14ac:dyDescent="0.3">
      <c r="B184" s="22"/>
      <c r="C184" s="22"/>
      <c r="D184" s="22"/>
      <c r="E184" s="28"/>
      <c r="F184" s="28"/>
    </row>
    <row r="185" spans="2:6" s="22" customFormat="1" x14ac:dyDescent="0.3">
      <c r="E185" s="28"/>
      <c r="F185" s="28"/>
    </row>
    <row r="186" spans="2:6" s="22" customFormat="1" x14ac:dyDescent="0.3">
      <c r="E186" s="28"/>
      <c r="F186" s="28"/>
    </row>
    <row r="187" spans="2:6" x14ac:dyDescent="0.3">
      <c r="B187" s="22"/>
      <c r="C187" s="22"/>
      <c r="D187" s="22"/>
      <c r="E187" s="28"/>
      <c r="F187" s="28"/>
    </row>
    <row r="188" spans="2:6" x14ac:dyDescent="0.3">
      <c r="B188" s="22"/>
      <c r="C188" s="22"/>
      <c r="D188" s="22"/>
      <c r="E188" s="28"/>
      <c r="F188" s="28"/>
    </row>
    <row r="189" spans="2:6" x14ac:dyDescent="0.3">
      <c r="B189" s="22"/>
      <c r="C189" s="22"/>
      <c r="D189" s="22"/>
      <c r="E189" s="28"/>
      <c r="F189" s="28"/>
    </row>
    <row r="190" spans="2:6" x14ac:dyDescent="0.3">
      <c r="B190" s="22"/>
      <c r="C190" s="22"/>
      <c r="D190" s="22"/>
      <c r="E190" s="28"/>
      <c r="F190" s="28"/>
    </row>
    <row r="191" spans="2:6" x14ac:dyDescent="0.3">
      <c r="B191" s="22"/>
      <c r="C191" s="22"/>
      <c r="D191" s="22"/>
      <c r="E191" s="28"/>
      <c r="F191" s="28"/>
    </row>
    <row r="192" spans="2:6" x14ac:dyDescent="0.3">
      <c r="B192" s="22"/>
      <c r="C192" s="22"/>
      <c r="D192" s="22"/>
      <c r="E192" s="28"/>
      <c r="F192" s="28"/>
    </row>
    <row r="193" spans="2:6" x14ac:dyDescent="0.3">
      <c r="B193" s="22"/>
      <c r="C193" s="22"/>
      <c r="D193" s="22"/>
      <c r="E193" s="28"/>
      <c r="F193" s="28"/>
    </row>
    <row r="194" spans="2:6" x14ac:dyDescent="0.3">
      <c r="B194" s="22"/>
      <c r="C194" s="22"/>
      <c r="D194" s="22"/>
      <c r="E194" s="28"/>
      <c r="F194" s="28"/>
    </row>
    <row r="195" spans="2:6" x14ac:dyDescent="0.3">
      <c r="B195" s="22"/>
      <c r="C195" s="22"/>
      <c r="D195" s="22"/>
      <c r="E195" s="28"/>
      <c r="F195" s="28"/>
    </row>
    <row r="196" spans="2:6" x14ac:dyDescent="0.3">
      <c r="B196" s="22"/>
      <c r="C196" s="22"/>
      <c r="D196" s="22"/>
      <c r="E196" s="28"/>
      <c r="F196" s="28"/>
    </row>
    <row r="197" spans="2:6" x14ac:dyDescent="0.3">
      <c r="B197" s="22"/>
      <c r="C197" s="22"/>
      <c r="D197" s="22"/>
      <c r="E197" s="28"/>
      <c r="F197" s="28"/>
    </row>
    <row r="198" spans="2:6" x14ac:dyDescent="0.3">
      <c r="B198" s="22"/>
      <c r="C198" s="22"/>
      <c r="D198" s="22"/>
      <c r="E198" s="28"/>
      <c r="F198" s="28"/>
    </row>
    <row r="199" spans="2:6" x14ac:dyDescent="0.3">
      <c r="B199" s="22"/>
      <c r="C199" s="22"/>
      <c r="D199" s="22"/>
      <c r="E199" s="28"/>
      <c r="F199" s="28"/>
    </row>
    <row r="200" spans="2:6" x14ac:dyDescent="0.3">
      <c r="B200" s="22"/>
      <c r="C200" s="22"/>
      <c r="D200" s="22"/>
      <c r="E200" s="28"/>
      <c r="F200" s="28"/>
    </row>
    <row r="201" spans="2:6" x14ac:dyDescent="0.3">
      <c r="B201" s="22"/>
      <c r="C201" s="22"/>
      <c r="D201" s="22"/>
      <c r="E201" s="28"/>
      <c r="F201" s="28"/>
    </row>
    <row r="202" spans="2:6" x14ac:dyDescent="0.3">
      <c r="B202" s="22"/>
      <c r="C202" s="22"/>
      <c r="D202" s="22"/>
      <c r="E202" s="28"/>
      <c r="F202" s="28"/>
    </row>
    <row r="203" spans="2:6" x14ac:dyDescent="0.3">
      <c r="B203" s="22"/>
      <c r="C203" s="22"/>
      <c r="D203" s="22"/>
      <c r="E203" s="28"/>
      <c r="F203" s="28"/>
    </row>
    <row r="204" spans="2:6" x14ac:dyDescent="0.3">
      <c r="B204" s="22"/>
      <c r="C204" s="22"/>
      <c r="D204" s="22"/>
      <c r="E204" s="28"/>
      <c r="F204" s="28"/>
    </row>
    <row r="205" spans="2:6" x14ac:dyDescent="0.3">
      <c r="B205" s="22"/>
      <c r="C205" s="22"/>
      <c r="D205" s="22"/>
      <c r="E205" s="28"/>
      <c r="F205" s="28"/>
    </row>
    <row r="206" spans="2:6" x14ac:dyDescent="0.3">
      <c r="B206" s="22"/>
      <c r="C206" s="22"/>
      <c r="D206" s="22"/>
      <c r="E206" s="28"/>
      <c r="F206" s="28"/>
    </row>
    <row r="207" spans="2:6" x14ac:dyDescent="0.3">
      <c r="B207" s="22"/>
      <c r="C207" s="22"/>
      <c r="D207" s="22"/>
      <c r="E207" s="28"/>
      <c r="F207" s="28"/>
    </row>
    <row r="208" spans="2:6" x14ac:dyDescent="0.3">
      <c r="B208" s="22"/>
      <c r="C208" s="22"/>
      <c r="D208" s="22"/>
      <c r="E208" s="28"/>
      <c r="F208" s="28"/>
    </row>
    <row r="209" spans="2:6" x14ac:dyDescent="0.3">
      <c r="B209" s="22"/>
      <c r="C209" s="22"/>
      <c r="D209" s="22"/>
      <c r="E209" s="28"/>
      <c r="F209" s="28"/>
    </row>
    <row r="210" spans="2:6" x14ac:dyDescent="0.3">
      <c r="B210" s="22"/>
      <c r="C210" s="22"/>
      <c r="D210" s="22"/>
      <c r="E210" s="28"/>
      <c r="F210" s="28"/>
    </row>
    <row r="211" spans="2:6" x14ac:dyDescent="0.3">
      <c r="B211" s="22"/>
      <c r="C211" s="22"/>
      <c r="D211" s="22"/>
      <c r="E211" s="28"/>
      <c r="F211" s="28"/>
    </row>
    <row r="212" spans="2:6" x14ac:dyDescent="0.3">
      <c r="B212" s="22"/>
      <c r="C212" s="22"/>
      <c r="D212" s="22"/>
      <c r="E212" s="28"/>
      <c r="F212" s="28"/>
    </row>
    <row r="213" spans="2:6" x14ac:dyDescent="0.3">
      <c r="B213" s="22"/>
      <c r="C213" s="22"/>
      <c r="D213" s="22"/>
      <c r="E213" s="28"/>
      <c r="F213" s="28"/>
    </row>
    <row r="214" spans="2:6" x14ac:dyDescent="0.3">
      <c r="B214" s="22"/>
      <c r="C214" s="22"/>
      <c r="D214" s="22"/>
      <c r="E214" s="28"/>
      <c r="F214" s="28"/>
    </row>
    <row r="215" spans="2:6" x14ac:dyDescent="0.3">
      <c r="B215" s="153"/>
      <c r="C215" s="153"/>
      <c r="D215" s="153"/>
      <c r="E215" s="26"/>
      <c r="F215" s="26"/>
    </row>
    <row r="216" spans="2:6" s="22" customFormat="1" x14ac:dyDescent="0.3">
      <c r="B216" s="25"/>
      <c r="C216" s="25"/>
      <c r="D216" s="25"/>
      <c r="E216" s="26"/>
      <c r="F216" s="26"/>
    </row>
    <row r="217" spans="2:6" s="152" customFormat="1" x14ac:dyDescent="0.3"/>
    <row r="218" spans="2:6" x14ac:dyDescent="0.3">
      <c r="B218" s="8" t="s">
        <v>11</v>
      </c>
      <c r="C218" s="24"/>
      <c r="D218" s="14" t="s">
        <v>47</v>
      </c>
      <c r="E218" s="13" t="s">
        <v>2</v>
      </c>
      <c r="F218" s="15" t="s">
        <v>3</v>
      </c>
    </row>
    <row r="219" spans="2:6" x14ac:dyDescent="0.3">
      <c r="B219" s="34" t="s">
        <v>5</v>
      </c>
      <c r="C219" s="35"/>
      <c r="D219" s="35" t="s">
        <v>54</v>
      </c>
      <c r="E219" s="18"/>
      <c r="F219" s="36"/>
    </row>
    <row r="220" spans="2:6" x14ac:dyDescent="0.3">
      <c r="B220" s="21" t="s">
        <v>48</v>
      </c>
      <c r="C220" s="35"/>
      <c r="D220" s="37"/>
      <c r="E220" s="7">
        <v>10</v>
      </c>
      <c r="F220" s="7">
        <v>7</v>
      </c>
    </row>
    <row r="221" spans="2:6" x14ac:dyDescent="0.3">
      <c r="B221" s="21" t="s">
        <v>49</v>
      </c>
      <c r="C221" s="35"/>
      <c r="D221" s="37"/>
      <c r="E221" s="7">
        <v>10</v>
      </c>
      <c r="F221" s="7">
        <v>7</v>
      </c>
    </row>
    <row r="222" spans="2:6" x14ac:dyDescent="0.3">
      <c r="B222" s="21" t="s">
        <v>50</v>
      </c>
      <c r="C222" s="35"/>
      <c r="D222" s="37"/>
      <c r="E222" s="7">
        <v>10</v>
      </c>
      <c r="F222" s="7">
        <v>7</v>
      </c>
    </row>
    <row r="223" spans="2:6" x14ac:dyDescent="0.3">
      <c r="B223" s="21" t="s">
        <v>51</v>
      </c>
      <c r="C223" s="35"/>
      <c r="D223" s="37"/>
      <c r="E223" s="7">
        <v>10</v>
      </c>
      <c r="F223" s="7">
        <v>7</v>
      </c>
    </row>
    <row r="224" spans="2:6" x14ac:dyDescent="0.3">
      <c r="B224" s="21" t="s">
        <v>52</v>
      </c>
      <c r="C224" s="35"/>
      <c r="D224" s="37"/>
      <c r="E224" s="7">
        <v>10</v>
      </c>
      <c r="F224" s="7">
        <v>7</v>
      </c>
    </row>
    <row r="225" spans="2:6" x14ac:dyDescent="0.3">
      <c r="B225" s="21" t="s">
        <v>53</v>
      </c>
      <c r="C225" s="35"/>
      <c r="D225" s="37"/>
      <c r="E225" s="7">
        <v>10</v>
      </c>
      <c r="F225" s="7">
        <v>7</v>
      </c>
    </row>
    <row r="226" spans="2:6" x14ac:dyDescent="0.3">
      <c r="B226" s="38" t="s">
        <v>56</v>
      </c>
      <c r="C226" s="35"/>
      <c r="D226" s="35" t="s">
        <v>55</v>
      </c>
      <c r="E226" s="18"/>
      <c r="F226" s="36"/>
    </row>
    <row r="227" spans="2:6" x14ac:dyDescent="0.3">
      <c r="B227" s="21" t="s">
        <v>57</v>
      </c>
      <c r="C227" s="35"/>
      <c r="D227" s="37"/>
      <c r="E227" s="7">
        <v>10</v>
      </c>
      <c r="F227" s="7">
        <v>7</v>
      </c>
    </row>
    <row r="228" spans="2:6" x14ac:dyDescent="0.3">
      <c r="B228" s="21" t="s">
        <v>58</v>
      </c>
      <c r="C228" s="35"/>
      <c r="D228" s="37"/>
      <c r="E228" s="7">
        <v>10</v>
      </c>
      <c r="F228" s="7">
        <v>7</v>
      </c>
    </row>
    <row r="229" spans="2:6" x14ac:dyDescent="0.3">
      <c r="B229" s="21" t="s">
        <v>59</v>
      </c>
      <c r="C229" s="35"/>
      <c r="D229" s="37"/>
      <c r="E229" s="7">
        <v>10</v>
      </c>
      <c r="F229" s="7">
        <v>7</v>
      </c>
    </row>
    <row r="230" spans="2:6" x14ac:dyDescent="0.3">
      <c r="B230" s="21" t="s">
        <v>60</v>
      </c>
      <c r="C230" s="35"/>
      <c r="D230" s="37"/>
      <c r="E230" s="7">
        <v>10</v>
      </c>
      <c r="F230" s="7">
        <v>7</v>
      </c>
    </row>
    <row r="231" spans="2:6" x14ac:dyDescent="0.3">
      <c r="B231" s="21" t="s">
        <v>61</v>
      </c>
      <c r="C231" s="35"/>
      <c r="D231" s="37"/>
      <c r="E231" s="7">
        <v>10</v>
      </c>
      <c r="F231" s="7">
        <v>7</v>
      </c>
    </row>
    <row r="232" spans="2:6" x14ac:dyDescent="0.3">
      <c r="B232" s="21" t="s">
        <v>62</v>
      </c>
      <c r="C232" s="35"/>
      <c r="D232" s="37"/>
      <c r="E232" s="7">
        <v>10</v>
      </c>
      <c r="F232" s="7">
        <v>7</v>
      </c>
    </row>
    <row r="233" spans="2:6" x14ac:dyDescent="0.3">
      <c r="B233" s="34" t="s">
        <v>64</v>
      </c>
      <c r="C233" s="35"/>
      <c r="D233" s="35" t="s">
        <v>63</v>
      </c>
      <c r="E233" s="18"/>
      <c r="F233" s="36"/>
    </row>
    <row r="234" spans="2:6" x14ac:dyDescent="0.3">
      <c r="B234" s="21" t="s">
        <v>65</v>
      </c>
      <c r="C234" s="35"/>
      <c r="D234" s="37"/>
      <c r="E234" s="7">
        <v>10</v>
      </c>
      <c r="F234" s="7">
        <v>7</v>
      </c>
    </row>
    <row r="235" spans="2:6" x14ac:dyDescent="0.3">
      <c r="B235" s="21" t="s">
        <v>66</v>
      </c>
      <c r="C235" s="35"/>
      <c r="D235" s="37"/>
      <c r="E235" s="7">
        <v>10</v>
      </c>
      <c r="F235" s="7">
        <v>7</v>
      </c>
    </row>
    <row r="236" spans="2:6" x14ac:dyDescent="0.3">
      <c r="B236" s="34" t="s">
        <v>67</v>
      </c>
      <c r="C236" s="35"/>
      <c r="D236" s="23"/>
      <c r="E236" s="38">
        <v>10</v>
      </c>
      <c r="F236" s="38">
        <v>7</v>
      </c>
    </row>
    <row r="237" spans="2:6" x14ac:dyDescent="0.3">
      <c r="B237" s="34" t="s">
        <v>68</v>
      </c>
      <c r="C237" s="35"/>
      <c r="D237" s="23"/>
      <c r="E237" s="38">
        <v>10</v>
      </c>
      <c r="F237" s="38">
        <v>7</v>
      </c>
    </row>
    <row r="238" spans="2:6" x14ac:dyDescent="0.3">
      <c r="B238" s="34" t="s">
        <v>69</v>
      </c>
      <c r="C238" s="35"/>
      <c r="D238" s="23"/>
      <c r="E238" s="38">
        <v>10</v>
      </c>
      <c r="F238" s="38">
        <v>7</v>
      </c>
    </row>
    <row r="239" spans="2:6" x14ac:dyDescent="0.3">
      <c r="B239" s="34" t="s">
        <v>70</v>
      </c>
      <c r="C239" s="35"/>
      <c r="D239" s="23"/>
      <c r="E239" s="38">
        <v>10</v>
      </c>
      <c r="F239" s="38">
        <v>7</v>
      </c>
    </row>
    <row r="240" spans="2:6" x14ac:dyDescent="0.3">
      <c r="B240" s="34" t="s">
        <v>71</v>
      </c>
      <c r="C240" s="35"/>
      <c r="D240" s="23"/>
      <c r="E240" s="38">
        <v>10</v>
      </c>
      <c r="F240" s="38">
        <v>7</v>
      </c>
    </row>
    <row r="241" spans="2:6" x14ac:dyDescent="0.3">
      <c r="B241" s="34" t="s">
        <v>72</v>
      </c>
      <c r="C241" s="35"/>
      <c r="D241" s="23"/>
      <c r="E241" s="38">
        <v>10</v>
      </c>
      <c r="F241" s="38">
        <v>7</v>
      </c>
    </row>
    <row r="242" spans="2:6" x14ac:dyDescent="0.3">
      <c r="B242" s="34" t="s">
        <v>73</v>
      </c>
      <c r="C242" s="35"/>
      <c r="D242" s="23"/>
      <c r="E242" s="38">
        <v>10</v>
      </c>
      <c r="F242" s="38">
        <v>7</v>
      </c>
    </row>
    <row r="243" spans="2:6" x14ac:dyDescent="0.3">
      <c r="B243" s="34" t="s">
        <v>74</v>
      </c>
      <c r="C243" s="35"/>
      <c r="D243" s="23"/>
      <c r="E243" s="38"/>
      <c r="F243" s="38"/>
    </row>
    <row r="244" spans="2:6" x14ac:dyDescent="0.3">
      <c r="B244" s="39" t="s">
        <v>75</v>
      </c>
      <c r="C244" s="35"/>
      <c r="D244" s="37"/>
      <c r="E244" s="7">
        <v>10</v>
      </c>
      <c r="F244" s="7">
        <v>7</v>
      </c>
    </row>
    <row r="245" spans="2:6" x14ac:dyDescent="0.3">
      <c r="B245" s="39" t="s">
        <v>76</v>
      </c>
      <c r="C245" s="35"/>
      <c r="D245" s="37"/>
      <c r="E245" s="7">
        <v>10</v>
      </c>
      <c r="F245" s="7">
        <v>7</v>
      </c>
    </row>
    <row r="246" spans="2:6" x14ac:dyDescent="0.3">
      <c r="B246" s="39" t="s">
        <v>77</v>
      </c>
      <c r="C246" s="35"/>
      <c r="D246" s="37"/>
      <c r="E246" s="7">
        <v>10</v>
      </c>
      <c r="F246" s="7">
        <v>7</v>
      </c>
    </row>
    <row r="247" spans="2:6" x14ac:dyDescent="0.3">
      <c r="B247" s="39" t="s">
        <v>78</v>
      </c>
      <c r="C247" s="35"/>
      <c r="D247" s="37"/>
      <c r="E247" s="7">
        <v>10</v>
      </c>
      <c r="F247" s="7">
        <v>7</v>
      </c>
    </row>
    <row r="248" spans="2:6" x14ac:dyDescent="0.3">
      <c r="B248" s="39" t="s">
        <v>79</v>
      </c>
      <c r="C248" s="35"/>
      <c r="D248" s="37"/>
      <c r="E248" s="7">
        <v>10</v>
      </c>
      <c r="F248" s="7">
        <v>7</v>
      </c>
    </row>
    <row r="249" spans="2:6" x14ac:dyDescent="0.3">
      <c r="B249" s="39" t="s">
        <v>80</v>
      </c>
      <c r="C249" s="35"/>
      <c r="D249" s="37"/>
      <c r="E249" s="7">
        <v>10</v>
      </c>
      <c r="F249" s="7">
        <v>7</v>
      </c>
    </row>
    <row r="250" spans="2:6" x14ac:dyDescent="0.3">
      <c r="B250" s="39" t="s">
        <v>81</v>
      </c>
      <c r="C250" s="35"/>
      <c r="D250" s="37"/>
      <c r="E250" s="7">
        <v>10</v>
      </c>
      <c r="F250" s="7">
        <v>7</v>
      </c>
    </row>
    <row r="251" spans="2:6" x14ac:dyDescent="0.3">
      <c r="B251" s="39" t="s">
        <v>82</v>
      </c>
      <c r="C251" s="35"/>
      <c r="D251" s="37"/>
      <c r="E251" s="7">
        <v>10</v>
      </c>
      <c r="F251" s="7">
        <v>7</v>
      </c>
    </row>
    <row r="252" spans="2:6" x14ac:dyDescent="0.3">
      <c r="B252" s="39" t="s">
        <v>83</v>
      </c>
      <c r="C252" s="35"/>
      <c r="D252" s="37"/>
      <c r="E252" s="7">
        <v>10</v>
      </c>
      <c r="F252" s="7">
        <v>7</v>
      </c>
    </row>
    <row r="253" spans="2:6" x14ac:dyDescent="0.3">
      <c r="B253" s="39" t="s">
        <v>84</v>
      </c>
      <c r="C253" s="35"/>
      <c r="D253" s="37"/>
      <c r="E253" s="7">
        <v>10</v>
      </c>
      <c r="F253" s="7">
        <v>7</v>
      </c>
    </row>
    <row r="254" spans="2:6" x14ac:dyDescent="0.3">
      <c r="B254" s="39" t="s">
        <v>85</v>
      </c>
      <c r="C254" s="35"/>
      <c r="D254" s="37"/>
      <c r="E254" s="7">
        <v>10</v>
      </c>
      <c r="F254" s="7">
        <v>7</v>
      </c>
    </row>
    <row r="255" spans="2:6" x14ac:dyDescent="0.3">
      <c r="B255" s="39" t="s">
        <v>86</v>
      </c>
      <c r="C255" s="35"/>
      <c r="D255" s="37"/>
      <c r="E255" s="7">
        <v>10</v>
      </c>
      <c r="F255" s="7">
        <v>7</v>
      </c>
    </row>
    <row r="256" spans="2:6" x14ac:dyDescent="0.3">
      <c r="B256" s="39" t="s">
        <v>87</v>
      </c>
      <c r="C256" s="35"/>
      <c r="D256" s="37"/>
      <c r="E256" s="7">
        <v>10</v>
      </c>
      <c r="F256" s="7">
        <v>7</v>
      </c>
    </row>
    <row r="257" spans="2:6" x14ac:dyDescent="0.3">
      <c r="B257" s="39" t="s">
        <v>88</v>
      </c>
      <c r="C257" s="35"/>
      <c r="D257" s="37"/>
      <c r="E257" s="7">
        <v>10</v>
      </c>
      <c r="F257" s="7">
        <v>7</v>
      </c>
    </row>
    <row r="258" spans="2:6" x14ac:dyDescent="0.3">
      <c r="B258" s="39" t="s">
        <v>89</v>
      </c>
      <c r="C258" s="35"/>
      <c r="D258" s="37"/>
      <c r="E258" s="7">
        <v>10</v>
      </c>
      <c r="F258" s="7">
        <v>7</v>
      </c>
    </row>
    <row r="259" spans="2:6" x14ac:dyDescent="0.3">
      <c r="B259" s="39" t="s">
        <v>90</v>
      </c>
      <c r="C259" s="35"/>
      <c r="D259" s="37"/>
      <c r="E259" s="7">
        <v>10</v>
      </c>
      <c r="F259" s="7">
        <v>7</v>
      </c>
    </row>
    <row r="260" spans="2:6" x14ac:dyDescent="0.3">
      <c r="B260" s="39" t="s">
        <v>91</v>
      </c>
      <c r="C260" s="35"/>
      <c r="D260" s="37"/>
      <c r="E260" s="7">
        <v>10</v>
      </c>
      <c r="F260" s="7">
        <v>7</v>
      </c>
    </row>
    <row r="261" spans="2:6" x14ac:dyDescent="0.3">
      <c r="B261" s="39" t="s">
        <v>92</v>
      </c>
      <c r="C261" s="35"/>
      <c r="D261" s="37"/>
      <c r="E261" s="7">
        <v>10</v>
      </c>
      <c r="F261" s="7">
        <v>7</v>
      </c>
    </row>
    <row r="262" spans="2:6" x14ac:dyDescent="0.3">
      <c r="B262" s="39" t="s">
        <v>93</v>
      </c>
      <c r="C262" s="35"/>
      <c r="D262" s="37"/>
      <c r="E262" s="7">
        <v>10</v>
      </c>
      <c r="F262" s="7">
        <v>7</v>
      </c>
    </row>
    <row r="263" spans="2:6" x14ac:dyDescent="0.3">
      <c r="B263" s="39" t="s">
        <v>94</v>
      </c>
      <c r="C263" s="35"/>
      <c r="D263" s="37"/>
      <c r="E263" s="7">
        <v>10</v>
      </c>
      <c r="F263" s="7">
        <v>7</v>
      </c>
    </row>
    <row r="264" spans="2:6" x14ac:dyDescent="0.3">
      <c r="B264" s="39" t="s">
        <v>95</v>
      </c>
      <c r="C264" s="35"/>
      <c r="D264" s="37"/>
      <c r="E264" s="7">
        <v>10</v>
      </c>
      <c r="F264" s="7">
        <v>7</v>
      </c>
    </row>
    <row r="265" spans="2:6" x14ac:dyDescent="0.3">
      <c r="B265" s="39" t="s">
        <v>96</v>
      </c>
      <c r="C265" s="35"/>
      <c r="D265" s="37"/>
      <c r="E265" s="7">
        <v>10</v>
      </c>
      <c r="F265" s="7">
        <v>7</v>
      </c>
    </row>
    <row r="266" spans="2:6" x14ac:dyDescent="0.3">
      <c r="B266" s="17"/>
      <c r="C266" s="17"/>
      <c r="D266" s="14" t="s">
        <v>10</v>
      </c>
      <c r="E266" s="8">
        <f>SUM(E220:E265)</f>
        <v>430</v>
      </c>
      <c r="F266" s="8">
        <f>SUM(F220:F265)</f>
        <v>301</v>
      </c>
    </row>
    <row r="267" spans="2:6" s="152" customFormat="1" ht="14" customHeight="1" x14ac:dyDescent="0.35"/>
    <row r="268" spans="2:6" s="152" customFormat="1" ht="14" customHeight="1" x14ac:dyDescent="0.35"/>
    <row r="269" spans="2:6" x14ac:dyDescent="0.3">
      <c r="B269" s="8" t="s">
        <v>11</v>
      </c>
      <c r="C269" s="24"/>
      <c r="D269" s="40" t="s">
        <v>97</v>
      </c>
      <c r="E269" s="41" t="s">
        <v>2</v>
      </c>
      <c r="F269" s="42" t="s">
        <v>3</v>
      </c>
    </row>
    <row r="270" spans="2:6" x14ac:dyDescent="0.3">
      <c r="B270" s="38" t="s">
        <v>6</v>
      </c>
      <c r="C270" s="35"/>
      <c r="D270" s="43" t="s">
        <v>98</v>
      </c>
      <c r="E270" s="44">
        <v>10</v>
      </c>
      <c r="F270" s="44">
        <v>7</v>
      </c>
    </row>
    <row r="271" spans="2:6" x14ac:dyDescent="0.3">
      <c r="B271" s="38" t="s">
        <v>7</v>
      </c>
      <c r="C271" s="35"/>
      <c r="D271" s="43" t="s">
        <v>112</v>
      </c>
      <c r="E271" s="44">
        <v>10</v>
      </c>
      <c r="F271" s="44">
        <v>7</v>
      </c>
    </row>
    <row r="272" spans="2:6" x14ac:dyDescent="0.3">
      <c r="B272" s="38" t="s">
        <v>99</v>
      </c>
      <c r="C272" s="35"/>
      <c r="D272" s="43" t="s">
        <v>113</v>
      </c>
      <c r="E272" s="45">
        <v>10</v>
      </c>
      <c r="F272" s="45">
        <v>7</v>
      </c>
    </row>
    <row r="273" spans="2:6" x14ac:dyDescent="0.3">
      <c r="B273" s="38" t="s">
        <v>100</v>
      </c>
      <c r="C273" s="35"/>
      <c r="D273" s="43" t="s">
        <v>114</v>
      </c>
      <c r="E273" s="45">
        <v>10</v>
      </c>
      <c r="F273" s="45">
        <v>7</v>
      </c>
    </row>
    <row r="274" spans="2:6" x14ac:dyDescent="0.3">
      <c r="B274" s="38" t="s">
        <v>101</v>
      </c>
      <c r="C274" s="35"/>
      <c r="D274" s="46" t="s">
        <v>115</v>
      </c>
      <c r="E274" s="45">
        <v>10</v>
      </c>
      <c r="F274" s="45">
        <v>7</v>
      </c>
    </row>
    <row r="275" spans="2:6" x14ac:dyDescent="0.3">
      <c r="B275" s="38" t="s">
        <v>102</v>
      </c>
      <c r="C275" s="35"/>
      <c r="D275" s="46" t="s">
        <v>116</v>
      </c>
      <c r="E275" s="45">
        <v>10</v>
      </c>
      <c r="F275" s="45">
        <v>7</v>
      </c>
    </row>
    <row r="276" spans="2:6" x14ac:dyDescent="0.3">
      <c r="B276" s="38" t="s">
        <v>103</v>
      </c>
      <c r="C276" s="35"/>
      <c r="D276" s="46" t="s">
        <v>117</v>
      </c>
      <c r="E276" s="45">
        <v>10</v>
      </c>
      <c r="F276" s="45">
        <v>7</v>
      </c>
    </row>
    <row r="277" spans="2:6" x14ac:dyDescent="0.3">
      <c r="B277" s="38" t="s">
        <v>104</v>
      </c>
      <c r="C277" s="35"/>
      <c r="D277" s="46" t="s">
        <v>118</v>
      </c>
      <c r="E277" s="45">
        <v>10</v>
      </c>
      <c r="F277" s="45">
        <v>7</v>
      </c>
    </row>
    <row r="278" spans="2:6" x14ac:dyDescent="0.3">
      <c r="B278" s="38" t="s">
        <v>105</v>
      </c>
      <c r="C278" s="35"/>
      <c r="D278" s="46" t="s">
        <v>119</v>
      </c>
      <c r="E278" s="45"/>
      <c r="F278" s="45"/>
    </row>
    <row r="279" spans="2:6" s="22" customFormat="1" x14ac:dyDescent="0.3">
      <c r="B279" s="7" t="s">
        <v>106</v>
      </c>
      <c r="C279" s="21"/>
      <c r="D279" s="47"/>
      <c r="E279" s="48">
        <v>10</v>
      </c>
      <c r="F279" s="48">
        <v>7</v>
      </c>
    </row>
    <row r="280" spans="2:6" s="22" customFormat="1" x14ac:dyDescent="0.3">
      <c r="B280" s="7" t="s">
        <v>107</v>
      </c>
      <c r="C280" s="21"/>
      <c r="D280" s="21"/>
      <c r="E280" s="7">
        <v>10</v>
      </c>
      <c r="F280" s="7">
        <v>7</v>
      </c>
    </row>
    <row r="281" spans="2:6" s="22" customFormat="1" x14ac:dyDescent="0.3">
      <c r="B281" s="7" t="s">
        <v>108</v>
      </c>
      <c r="C281" s="21"/>
      <c r="D281" s="21"/>
      <c r="E281" s="7">
        <v>10</v>
      </c>
      <c r="F281" s="7">
        <v>7</v>
      </c>
    </row>
    <row r="282" spans="2:6" s="22" customFormat="1" x14ac:dyDescent="0.3">
      <c r="B282" s="7" t="s">
        <v>109</v>
      </c>
      <c r="C282" s="21"/>
      <c r="D282" s="21"/>
      <c r="E282" s="7">
        <v>10</v>
      </c>
      <c r="F282" s="7">
        <v>7</v>
      </c>
    </row>
    <row r="283" spans="2:6" s="22" customFormat="1" x14ac:dyDescent="0.3">
      <c r="B283" s="7" t="s">
        <v>110</v>
      </c>
      <c r="C283" s="21"/>
      <c r="D283" s="21"/>
      <c r="E283" s="7">
        <v>10</v>
      </c>
      <c r="F283" s="7">
        <v>7</v>
      </c>
    </row>
    <row r="284" spans="2:6" s="22" customFormat="1" x14ac:dyDescent="0.3">
      <c r="B284" s="7" t="s">
        <v>111</v>
      </c>
      <c r="C284" s="21"/>
      <c r="D284" s="21"/>
      <c r="E284" s="7">
        <v>10</v>
      </c>
      <c r="F284" s="7">
        <v>7</v>
      </c>
    </row>
    <row r="285" spans="2:6" x14ac:dyDescent="0.3">
      <c r="B285" s="38" t="s">
        <v>121</v>
      </c>
      <c r="C285" s="24"/>
      <c r="D285" s="35" t="s">
        <v>120</v>
      </c>
      <c r="E285" s="38"/>
      <c r="F285" s="38"/>
    </row>
    <row r="286" spans="2:6" x14ac:dyDescent="0.3">
      <c r="B286" s="7" t="s">
        <v>122</v>
      </c>
      <c r="C286" s="24"/>
      <c r="D286" s="24"/>
      <c r="E286" s="7">
        <v>10</v>
      </c>
      <c r="F286" s="7">
        <v>7</v>
      </c>
    </row>
    <row r="287" spans="2:6" x14ac:dyDescent="0.3">
      <c r="B287" s="7" t="s">
        <v>123</v>
      </c>
      <c r="C287" s="24"/>
      <c r="D287" s="24"/>
      <c r="E287" s="7">
        <v>10</v>
      </c>
      <c r="F287" s="7">
        <v>7</v>
      </c>
    </row>
    <row r="288" spans="2:6" x14ac:dyDescent="0.3">
      <c r="B288" s="7" t="s">
        <v>124</v>
      </c>
      <c r="C288" s="24"/>
      <c r="D288" s="24"/>
      <c r="E288" s="7">
        <v>10</v>
      </c>
      <c r="F288" s="7">
        <v>7</v>
      </c>
    </row>
    <row r="289" spans="2:6" x14ac:dyDescent="0.3">
      <c r="B289" s="7" t="s">
        <v>125</v>
      </c>
      <c r="C289" s="24"/>
      <c r="D289" s="24"/>
      <c r="E289" s="7">
        <v>10</v>
      </c>
      <c r="F289" s="7">
        <v>7</v>
      </c>
    </row>
    <row r="290" spans="2:6" x14ac:dyDescent="0.3">
      <c r="B290" s="7" t="s">
        <v>126</v>
      </c>
      <c r="C290" s="24"/>
      <c r="D290" s="24"/>
      <c r="E290" s="7">
        <v>10</v>
      </c>
      <c r="F290" s="7">
        <v>7</v>
      </c>
    </row>
    <row r="291" spans="2:6" x14ac:dyDescent="0.3">
      <c r="B291" s="7" t="s">
        <v>127</v>
      </c>
      <c r="C291" s="24"/>
      <c r="D291" s="24"/>
      <c r="E291" s="7">
        <v>10</v>
      </c>
      <c r="F291" s="7">
        <v>7</v>
      </c>
    </row>
    <row r="292" spans="2:6" x14ac:dyDescent="0.3">
      <c r="B292" s="38" t="s">
        <v>128</v>
      </c>
      <c r="C292" s="24"/>
      <c r="D292" s="49" t="s">
        <v>158</v>
      </c>
      <c r="E292" s="38"/>
      <c r="F292" s="38"/>
    </row>
    <row r="293" spans="2:6" x14ac:dyDescent="0.3">
      <c r="B293" s="7" t="s">
        <v>129</v>
      </c>
      <c r="C293" s="24"/>
      <c r="D293" s="24"/>
      <c r="E293" s="7">
        <v>10</v>
      </c>
      <c r="F293" s="7">
        <v>7</v>
      </c>
    </row>
    <row r="294" spans="2:6" x14ac:dyDescent="0.3">
      <c r="B294" s="7" t="s">
        <v>130</v>
      </c>
      <c r="C294" s="24"/>
      <c r="D294" s="24"/>
      <c r="E294" s="7">
        <v>10</v>
      </c>
      <c r="F294" s="7">
        <v>7</v>
      </c>
    </row>
    <row r="295" spans="2:6" x14ac:dyDescent="0.3">
      <c r="B295" s="7" t="s">
        <v>131</v>
      </c>
      <c r="C295" s="24"/>
      <c r="D295" s="24"/>
      <c r="E295" s="7">
        <v>10</v>
      </c>
      <c r="F295" s="7">
        <v>7</v>
      </c>
    </row>
    <row r="296" spans="2:6" x14ac:dyDescent="0.3">
      <c r="B296" s="38" t="s">
        <v>132</v>
      </c>
      <c r="C296" s="24"/>
      <c r="D296" s="49" t="s">
        <v>157</v>
      </c>
      <c r="E296" s="38"/>
      <c r="F296" s="38"/>
    </row>
    <row r="297" spans="2:6" x14ac:dyDescent="0.3">
      <c r="B297" s="7" t="s">
        <v>133</v>
      </c>
      <c r="C297" s="24"/>
      <c r="D297" s="24"/>
      <c r="E297" s="7">
        <v>10</v>
      </c>
      <c r="F297" s="7">
        <v>7</v>
      </c>
    </row>
    <row r="298" spans="2:6" x14ac:dyDescent="0.3">
      <c r="B298" s="7" t="s">
        <v>134</v>
      </c>
      <c r="C298" s="24"/>
      <c r="D298" s="24"/>
      <c r="E298" s="7">
        <v>10</v>
      </c>
      <c r="F298" s="7">
        <v>7</v>
      </c>
    </row>
    <row r="299" spans="2:6" x14ac:dyDescent="0.3">
      <c r="B299" s="7" t="s">
        <v>135</v>
      </c>
      <c r="C299" s="24"/>
      <c r="D299" s="24"/>
      <c r="E299" s="7">
        <v>10</v>
      </c>
      <c r="F299" s="7">
        <v>7</v>
      </c>
    </row>
    <row r="300" spans="2:6" x14ac:dyDescent="0.3">
      <c r="B300" s="7" t="s">
        <v>136</v>
      </c>
      <c r="C300" s="24"/>
      <c r="D300" s="24"/>
      <c r="E300" s="7">
        <v>10</v>
      </c>
      <c r="F300" s="7">
        <v>7</v>
      </c>
    </row>
    <row r="301" spans="2:6" x14ac:dyDescent="0.3">
      <c r="B301" s="7" t="s">
        <v>137</v>
      </c>
      <c r="C301" s="24"/>
      <c r="D301" s="24"/>
      <c r="E301" s="7">
        <v>10</v>
      </c>
      <c r="F301" s="7">
        <v>7</v>
      </c>
    </row>
    <row r="302" spans="2:6" x14ac:dyDescent="0.3">
      <c r="B302" s="7" t="s">
        <v>138</v>
      </c>
      <c r="C302" s="24"/>
      <c r="D302" s="24"/>
      <c r="E302" s="7">
        <v>10</v>
      </c>
      <c r="F302" s="7">
        <v>7</v>
      </c>
    </row>
    <row r="303" spans="2:6" x14ac:dyDescent="0.3">
      <c r="B303" s="7" t="s">
        <v>139</v>
      </c>
      <c r="C303" s="24"/>
      <c r="D303" s="24"/>
      <c r="E303" s="7">
        <v>10</v>
      </c>
      <c r="F303" s="7">
        <v>7</v>
      </c>
    </row>
    <row r="304" spans="2:6" x14ac:dyDescent="0.3">
      <c r="B304" s="38" t="s">
        <v>140</v>
      </c>
      <c r="C304" s="24"/>
      <c r="D304" s="49" t="s">
        <v>156</v>
      </c>
      <c r="E304" s="38"/>
      <c r="F304" s="38"/>
    </row>
    <row r="305" spans="2:6" x14ac:dyDescent="0.3">
      <c r="B305" s="7" t="s">
        <v>141</v>
      </c>
      <c r="C305" s="24"/>
      <c r="D305" s="24"/>
      <c r="E305" s="7">
        <v>10</v>
      </c>
      <c r="F305" s="7">
        <v>7</v>
      </c>
    </row>
    <row r="306" spans="2:6" x14ac:dyDescent="0.3">
      <c r="B306" s="7" t="s">
        <v>142</v>
      </c>
      <c r="C306" s="24"/>
      <c r="D306" s="24"/>
      <c r="E306" s="7">
        <v>10</v>
      </c>
      <c r="F306" s="7">
        <v>7</v>
      </c>
    </row>
    <row r="307" spans="2:6" x14ac:dyDescent="0.3">
      <c r="B307" s="7" t="s">
        <v>143</v>
      </c>
      <c r="C307" s="24"/>
      <c r="D307" s="24"/>
      <c r="E307" s="7">
        <v>10</v>
      </c>
      <c r="F307" s="7">
        <v>7</v>
      </c>
    </row>
    <row r="308" spans="2:6" x14ac:dyDescent="0.3">
      <c r="B308" s="38" t="s">
        <v>144</v>
      </c>
      <c r="C308" s="24"/>
      <c r="D308" s="49" t="s">
        <v>155</v>
      </c>
      <c r="E308" s="38"/>
      <c r="F308" s="38"/>
    </row>
    <row r="309" spans="2:6" x14ac:dyDescent="0.3">
      <c r="B309" s="7" t="s">
        <v>145</v>
      </c>
      <c r="C309" s="24"/>
      <c r="D309" s="24"/>
      <c r="E309" s="7">
        <v>10</v>
      </c>
      <c r="F309" s="7">
        <v>7</v>
      </c>
    </row>
    <row r="310" spans="2:6" x14ac:dyDescent="0.3">
      <c r="B310" s="7" t="s">
        <v>146</v>
      </c>
      <c r="C310" s="24"/>
      <c r="D310" s="24"/>
      <c r="E310" s="7">
        <v>10</v>
      </c>
      <c r="F310" s="7">
        <v>7</v>
      </c>
    </row>
    <row r="311" spans="2:6" x14ac:dyDescent="0.3">
      <c r="B311" s="7" t="s">
        <v>147</v>
      </c>
      <c r="C311" s="24"/>
      <c r="D311" s="24"/>
      <c r="E311" s="7">
        <v>10</v>
      </c>
      <c r="F311" s="7">
        <v>7</v>
      </c>
    </row>
    <row r="312" spans="2:6" x14ac:dyDescent="0.3">
      <c r="B312" s="38" t="s">
        <v>148</v>
      </c>
      <c r="C312" s="24"/>
      <c r="D312" s="49" t="s">
        <v>154</v>
      </c>
      <c r="E312" s="38"/>
      <c r="F312" s="38"/>
    </row>
    <row r="313" spans="2:6" x14ac:dyDescent="0.3">
      <c r="B313" s="7" t="s">
        <v>149</v>
      </c>
      <c r="C313" s="24"/>
      <c r="D313" s="24"/>
      <c r="E313" s="7">
        <v>10</v>
      </c>
      <c r="F313" s="7">
        <v>7</v>
      </c>
    </row>
    <row r="314" spans="2:6" x14ac:dyDescent="0.3">
      <c r="B314" s="7" t="s">
        <v>150</v>
      </c>
      <c r="C314" s="24"/>
      <c r="D314" s="24"/>
      <c r="E314" s="7">
        <v>10</v>
      </c>
      <c r="F314" s="7">
        <v>7</v>
      </c>
    </row>
    <row r="315" spans="2:6" x14ac:dyDescent="0.3">
      <c r="B315" s="7" t="s">
        <v>151</v>
      </c>
      <c r="C315" s="24"/>
      <c r="D315" s="24"/>
      <c r="E315" s="7">
        <v>10</v>
      </c>
      <c r="F315" s="7">
        <v>7</v>
      </c>
    </row>
    <row r="316" spans="2:6" x14ac:dyDescent="0.3">
      <c r="B316" s="7" t="s">
        <v>152</v>
      </c>
      <c r="C316" s="24"/>
      <c r="D316" s="24"/>
      <c r="E316" s="7">
        <v>10</v>
      </c>
      <c r="F316" s="7">
        <v>7</v>
      </c>
    </row>
    <row r="317" spans="2:6" x14ac:dyDescent="0.3">
      <c r="B317" s="7" t="s">
        <v>153</v>
      </c>
      <c r="C317" s="24"/>
      <c r="D317" s="24"/>
      <c r="E317" s="7">
        <v>10</v>
      </c>
      <c r="F317" s="7">
        <v>7</v>
      </c>
    </row>
    <row r="318" spans="2:6" s="20" customFormat="1" x14ac:dyDescent="0.3">
      <c r="B318" s="14"/>
      <c r="C318" s="14"/>
      <c r="D318" s="14" t="s">
        <v>10</v>
      </c>
      <c r="E318" s="8">
        <f>SUM(E270:E317)</f>
        <v>410</v>
      </c>
      <c r="F318" s="8">
        <f>SUM(F270:F317)</f>
        <v>287</v>
      </c>
    </row>
    <row r="319" spans="2:6" x14ac:dyDescent="0.3">
      <c r="B319" s="21"/>
      <c r="C319" s="24" t="s">
        <v>4</v>
      </c>
      <c r="D319" s="24"/>
      <c r="E319" s="6"/>
      <c r="F319" s="6"/>
    </row>
    <row r="320" spans="2:6" x14ac:dyDescent="0.3">
      <c r="B320" s="141" t="s">
        <v>8</v>
      </c>
      <c r="C320" s="142"/>
      <c r="D320" s="50"/>
      <c r="E320" s="51">
        <f>SUM(E84,E146,E215,E266,E318)</f>
        <v>1000</v>
      </c>
      <c r="F320" s="51">
        <f>SUM(F84,F146,F215,F266,F318)</f>
        <v>700</v>
      </c>
    </row>
    <row r="321" spans="2:6" hidden="1" x14ac:dyDescent="0.3">
      <c r="B321" s="52"/>
      <c r="C321" s="52"/>
      <c r="D321" s="52"/>
      <c r="E321" s="52"/>
      <c r="F321" s="52"/>
    </row>
    <row r="323" spans="2:6" ht="14.5" thickBot="1" x14ac:dyDescent="0.35">
      <c r="B323" s="140" t="s">
        <v>9</v>
      </c>
      <c r="C323" s="140"/>
      <c r="D323" s="140"/>
      <c r="E323" s="140"/>
      <c r="F323" s="140"/>
    </row>
    <row r="324" spans="2:6" x14ac:dyDescent="0.3">
      <c r="B324" s="143" t="s">
        <v>167</v>
      </c>
      <c r="C324" s="144"/>
      <c r="D324" s="144"/>
      <c r="E324" s="144"/>
      <c r="F324" s="144"/>
    </row>
    <row r="325" spans="2:6" x14ac:dyDescent="0.3">
      <c r="B325" s="145"/>
      <c r="C325" s="146"/>
      <c r="D325" s="146"/>
      <c r="E325" s="146"/>
      <c r="F325" s="146"/>
    </row>
    <row r="326" spans="2:6" x14ac:dyDescent="0.3">
      <c r="B326" s="145"/>
      <c r="C326" s="146"/>
      <c r="D326" s="146"/>
      <c r="E326" s="146"/>
      <c r="F326" s="146"/>
    </row>
    <row r="327" spans="2:6" ht="59" customHeight="1" x14ac:dyDescent="0.3">
      <c r="B327" s="145"/>
      <c r="C327" s="146"/>
      <c r="D327" s="146"/>
      <c r="E327" s="146"/>
      <c r="F327" s="146"/>
    </row>
    <row r="328" spans="2:6" hidden="1" x14ac:dyDescent="0.3">
      <c r="B328" s="145"/>
      <c r="C328" s="146"/>
      <c r="D328" s="146"/>
      <c r="E328" s="146"/>
      <c r="F328" s="146"/>
    </row>
    <row r="329" spans="2:6" hidden="1" x14ac:dyDescent="0.3">
      <c r="B329" s="145"/>
      <c r="C329" s="146"/>
      <c r="D329" s="146"/>
      <c r="E329" s="146"/>
      <c r="F329" s="146"/>
    </row>
    <row r="330" spans="2:6" hidden="1" x14ac:dyDescent="0.3">
      <c r="B330" s="145"/>
      <c r="C330" s="146"/>
      <c r="D330" s="146"/>
      <c r="E330" s="146"/>
      <c r="F330" s="146"/>
    </row>
    <row r="331" spans="2:6" ht="3.5" customHeight="1" thickBot="1" x14ac:dyDescent="0.35">
      <c r="B331" s="147"/>
      <c r="C331" s="148"/>
      <c r="D331" s="148"/>
      <c r="E331" s="148"/>
      <c r="F331" s="148"/>
    </row>
  </sheetData>
  <sheetProtection algorithmName="SHA-512" hashValue="QxhK18BWxNjeiz2mtqz44oYEog8yo8TiDR8+KDIPoXukbjP6yCUDK3eY7YaZHuNjwjNKsljbm6B/agmqLg1GaA==" saltValue="6TaSRugw/iYAxnoHf8puww==" spinCount="100000" sheet="1" objects="1" scenarios="1"/>
  <mergeCells count="10">
    <mergeCell ref="I2:L2"/>
    <mergeCell ref="B323:F323"/>
    <mergeCell ref="B320:C320"/>
    <mergeCell ref="B324:F331"/>
    <mergeCell ref="B84:D84"/>
    <mergeCell ref="A147:XFD148"/>
    <mergeCell ref="B146:D146"/>
    <mergeCell ref="A217:XFD217"/>
    <mergeCell ref="B215:D215"/>
    <mergeCell ref="A267:XFD268"/>
  </mergeCells>
  <phoneticPr fontId="2" type="noConversion"/>
  <dataValidations count="6">
    <dataValidation type="whole" allowBlank="1" showInputMessage="1" showErrorMessage="1" sqref="E23:F24" xr:uid="{7A21715C-E0E5-48B6-8F3B-CDA766C562A0}">
      <formula1>7</formula1>
      <formula2>10</formula2>
    </dataValidation>
    <dataValidation type="list" allowBlank="1" showInputMessage="1" showErrorMessage="1" sqref="E26:F26" xr:uid="{35C381F7-F0A6-4A4D-BD83-DDAA4B7A6BDB}">
      <formula1>$E$26:$F$26</formula1>
    </dataValidation>
    <dataValidation type="list" allowBlank="1" showInputMessage="1" showErrorMessage="1" sqref="G23:G24 G26 G28 G30 G32 G34 G36 G38:G39 G41 G43 G45 G47:G49 G51:G52 G54:G56 G58:G60 G62:G64 G66:G67 G69:G71 G73:G76 G78:G81" xr:uid="{3FEB8CF7-54A8-4C3F-9E4A-016365B96993}">
      <formula1>$E$23:$F$23</formula1>
    </dataValidation>
    <dataValidation type="list" allowBlank="1" showInputMessage="1" showErrorMessage="1" sqref="G82 G25 G27 G29 G31 G33 G35 G37 G40 G42 G44 G46 G50 G53 G57 G61 G65 G68 G72 G77 G4 G12:G13 G22" xr:uid="{D2311C8A-634A-477B-8B33-0861C7640393}">
      <formula1>$E$4:$F$4</formula1>
    </dataValidation>
    <dataValidation type="list" allowBlank="1" showInputMessage="1" showErrorMessage="1" sqref="G5:G11" xr:uid="{0AF8298E-C17B-4C23-88A8-AC82587AE770}">
      <formula1>$E$5:$F$5</formula1>
    </dataValidation>
    <dataValidation type="list" allowBlank="1" showInputMessage="1" showErrorMessage="1" sqref="G14:G21" xr:uid="{49BEAEA4-4C3A-4D37-82E9-E9B5ABB86EBF}">
      <formula1>$E$14:$F$14</formula1>
    </dataValidation>
  </dataValidations>
  <pageMargins left="0.7" right="0.7" top="0.75" bottom="0.75" header="0.3" footer="0.3"/>
  <headerFooter>
    <oddHeader>&amp;C&amp;"Calibri"&amp;10&amp;K000000 Confidential&amp;1#_x000D_</oddHeader>
    <oddFooter>&amp;R_x000D_&amp;1#&amp;"Calibri"&amp;10&amp;K000000 Confidential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829E-4852-4937-B56D-6E4E502FDDFC}">
  <dimension ref="E3:G21"/>
  <sheetViews>
    <sheetView showGridLines="0" topLeftCell="A8" workbookViewId="0">
      <selection activeCell="I13" sqref="I13"/>
    </sheetView>
  </sheetViews>
  <sheetFormatPr defaultRowHeight="14.5" x14ac:dyDescent="0.35"/>
  <cols>
    <col min="5" max="5" width="5.6328125" customWidth="1"/>
    <col min="6" max="6" width="38.81640625" bestFit="1" customWidth="1"/>
    <col min="7" max="7" width="41.54296875" customWidth="1"/>
  </cols>
  <sheetData>
    <row r="3" spans="5:7" hidden="1" x14ac:dyDescent="0.35">
      <c r="E3" s="4" t="s">
        <v>162</v>
      </c>
      <c r="F3" s="4" t="s">
        <v>163</v>
      </c>
      <c r="G3" s="4" t="s">
        <v>164</v>
      </c>
    </row>
    <row r="4" spans="5:7" hidden="1" x14ac:dyDescent="0.35">
      <c r="E4" s="3" t="s">
        <v>159</v>
      </c>
      <c r="F4" s="3">
        <v>30</v>
      </c>
      <c r="G4" s="3">
        <v>25</v>
      </c>
    </row>
    <row r="5" spans="5:7" hidden="1" x14ac:dyDescent="0.35">
      <c r="E5" s="3" t="s">
        <v>160</v>
      </c>
      <c r="F5" s="3">
        <v>15</v>
      </c>
      <c r="G5" s="3">
        <v>12</v>
      </c>
    </row>
    <row r="6" spans="5:7" hidden="1" x14ac:dyDescent="0.35">
      <c r="E6" s="3" t="s">
        <v>161</v>
      </c>
      <c r="F6" s="3">
        <v>8</v>
      </c>
      <c r="G6" s="3">
        <v>5</v>
      </c>
    </row>
    <row r="7" spans="5:7" hidden="1" x14ac:dyDescent="0.35">
      <c r="E7" s="3" t="s">
        <v>166</v>
      </c>
      <c r="F7" s="3">
        <f>SUM(F4:F6)</f>
        <v>53</v>
      </c>
      <c r="G7" s="3">
        <f t="shared" ref="G7" si="0">SUM(G4:G6)</f>
        <v>42</v>
      </c>
    </row>
    <row r="10" spans="5:7" x14ac:dyDescent="0.35">
      <c r="E10" s="5" t="s">
        <v>0</v>
      </c>
      <c r="F10" s="5" t="s">
        <v>244</v>
      </c>
      <c r="G10" s="107" t="s">
        <v>305</v>
      </c>
    </row>
    <row r="11" spans="5:7" x14ac:dyDescent="0.35">
      <c r="E11" s="108">
        <v>1</v>
      </c>
      <c r="F11" s="3" t="s">
        <v>265</v>
      </c>
      <c r="G11" s="78">
        <v>0</v>
      </c>
    </row>
    <row r="12" spans="5:7" x14ac:dyDescent="0.35">
      <c r="E12" s="108">
        <v>2</v>
      </c>
      <c r="F12" s="3" t="s">
        <v>268</v>
      </c>
      <c r="G12" s="78">
        <v>0</v>
      </c>
    </row>
    <row r="13" spans="5:7" x14ac:dyDescent="0.35">
      <c r="E13" s="108">
        <v>3</v>
      </c>
      <c r="F13" s="3" t="s">
        <v>290</v>
      </c>
      <c r="G13" s="78">
        <v>0</v>
      </c>
    </row>
    <row r="14" spans="5:7" x14ac:dyDescent="0.35">
      <c r="E14" s="108">
        <v>4</v>
      </c>
      <c r="F14" s="3" t="s">
        <v>304</v>
      </c>
      <c r="G14" s="78">
        <v>0</v>
      </c>
    </row>
    <row r="15" spans="5:7" x14ac:dyDescent="0.35">
      <c r="E15" s="135" t="s">
        <v>245</v>
      </c>
      <c r="F15" s="136"/>
      <c r="G15" s="107">
        <f>SUM(G11:G14)</f>
        <v>0</v>
      </c>
    </row>
    <row r="18" spans="5:7" x14ac:dyDescent="0.35">
      <c r="E18" s="137" t="s">
        <v>306</v>
      </c>
      <c r="F18" s="138"/>
      <c r="G18" s="138"/>
    </row>
    <row r="19" spans="5:7" x14ac:dyDescent="0.35">
      <c r="E19" s="137" t="s">
        <v>309</v>
      </c>
      <c r="F19" s="138"/>
      <c r="G19" s="138"/>
    </row>
    <row r="20" spans="5:7" x14ac:dyDescent="0.35">
      <c r="E20" s="138" t="s">
        <v>310</v>
      </c>
      <c r="F20" s="138"/>
      <c r="G20" s="138"/>
    </row>
    <row r="21" spans="5:7" x14ac:dyDescent="0.35">
      <c r="E21" s="138" t="s">
        <v>307</v>
      </c>
      <c r="F21" s="138"/>
      <c r="G21" s="138"/>
    </row>
  </sheetData>
  <mergeCells count="5">
    <mergeCell ref="E15:F15"/>
    <mergeCell ref="E18:G18"/>
    <mergeCell ref="E19:G19"/>
    <mergeCell ref="E20:G20"/>
    <mergeCell ref="E21:G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027D5-3066-46D0-BD33-D8EAD1899B10}">
  <dimension ref="E2:I21"/>
  <sheetViews>
    <sheetView showGridLines="0" workbookViewId="0">
      <selection activeCell="H12" sqref="H12"/>
    </sheetView>
  </sheetViews>
  <sheetFormatPr defaultRowHeight="14.5" x14ac:dyDescent="0.35"/>
  <cols>
    <col min="2" max="2" width="11.08984375" customWidth="1"/>
    <col min="5" max="5" width="5.6328125" customWidth="1"/>
    <col min="6" max="6" width="38.81640625" bestFit="1" customWidth="1"/>
    <col min="7" max="7" width="20.1796875" bestFit="1" customWidth="1"/>
    <col min="8" max="8" width="49.90625" customWidth="1"/>
  </cols>
  <sheetData>
    <row r="2" spans="5:8" x14ac:dyDescent="0.35">
      <c r="E2" s="109" t="s">
        <v>251</v>
      </c>
      <c r="F2" s="156" t="s">
        <v>252</v>
      </c>
      <c r="G2" s="156"/>
      <c r="H2" s="156"/>
    </row>
    <row r="3" spans="5:8" hidden="1" x14ac:dyDescent="0.35">
      <c r="E3" s="4" t="s">
        <v>162</v>
      </c>
      <c r="F3" s="4" t="s">
        <v>163</v>
      </c>
      <c r="G3" s="4" t="s">
        <v>164</v>
      </c>
      <c r="H3" s="4" t="s">
        <v>165</v>
      </c>
    </row>
    <row r="4" spans="5:8" hidden="1" x14ac:dyDescent="0.35">
      <c r="E4" s="3" t="s">
        <v>159</v>
      </c>
      <c r="F4" s="3">
        <v>30</v>
      </c>
      <c r="G4" s="3">
        <v>25</v>
      </c>
      <c r="H4" s="3">
        <v>15</v>
      </c>
    </row>
    <row r="5" spans="5:8" hidden="1" x14ac:dyDescent="0.35">
      <c r="E5" s="3" t="s">
        <v>160</v>
      </c>
      <c r="F5" s="3">
        <v>15</v>
      </c>
      <c r="G5" s="3">
        <v>12</v>
      </c>
      <c r="H5" s="3">
        <v>9</v>
      </c>
    </row>
    <row r="6" spans="5:8" hidden="1" x14ac:dyDescent="0.35">
      <c r="E6" s="3" t="s">
        <v>161</v>
      </c>
      <c r="F6" s="3">
        <v>8</v>
      </c>
      <c r="G6" s="3">
        <v>5</v>
      </c>
      <c r="H6" s="3">
        <v>3</v>
      </c>
    </row>
    <row r="7" spans="5:8" hidden="1" x14ac:dyDescent="0.35">
      <c r="E7" s="3" t="s">
        <v>166</v>
      </c>
      <c r="F7" s="3">
        <f>SUM(F4:F6)</f>
        <v>53</v>
      </c>
      <c r="G7" s="3">
        <f t="shared" ref="G7:H7" si="0">SUM(G4:G6)</f>
        <v>42</v>
      </c>
      <c r="H7" s="3">
        <f t="shared" si="0"/>
        <v>27</v>
      </c>
    </row>
    <row r="10" spans="5:8" x14ac:dyDescent="0.35">
      <c r="E10" s="5" t="s">
        <v>0</v>
      </c>
      <c r="F10" s="5" t="s">
        <v>244</v>
      </c>
      <c r="G10" s="5" t="s">
        <v>171</v>
      </c>
      <c r="H10" s="5" t="s">
        <v>205</v>
      </c>
    </row>
    <row r="11" spans="5:8" x14ac:dyDescent="0.35">
      <c r="E11" s="110">
        <v>1</v>
      </c>
      <c r="F11" s="3" t="s">
        <v>265</v>
      </c>
      <c r="G11" s="2">
        <f>SUM('Risk Identification, Assessm'!E84)</f>
        <v>160</v>
      </c>
      <c r="H11" s="2">
        <f>SUM('Risk Identification, Assessm'!F84)</f>
        <v>112</v>
      </c>
    </row>
    <row r="12" spans="5:8" x14ac:dyDescent="0.35">
      <c r="E12" s="110">
        <v>2</v>
      </c>
      <c r="F12" s="3" t="s">
        <v>268</v>
      </c>
      <c r="G12" s="2">
        <f>SUM('Audit Planning '!D22)</f>
        <v>125</v>
      </c>
      <c r="H12" s="2">
        <f>SUM('Audit Planning '!E22)</f>
        <v>87</v>
      </c>
    </row>
    <row r="13" spans="5:8" x14ac:dyDescent="0.35">
      <c r="E13" s="110">
        <v>3</v>
      </c>
      <c r="F13" s="3" t="s">
        <v>290</v>
      </c>
      <c r="G13" s="2">
        <f>SUM('Audit Execution'!D14)</f>
        <v>95</v>
      </c>
      <c r="H13" s="2">
        <f>SUM('Audit Execution'!E14)</f>
        <v>66</v>
      </c>
    </row>
    <row r="14" spans="5:8" x14ac:dyDescent="0.35">
      <c r="E14" s="110">
        <v>4</v>
      </c>
      <c r="F14" s="3" t="s">
        <v>304</v>
      </c>
      <c r="G14" s="2">
        <f>SUM('Reporting and Finalization'!D15)</f>
        <v>95</v>
      </c>
      <c r="H14" s="2">
        <f>SUM('Reporting and Finalization'!E15)</f>
        <v>65</v>
      </c>
    </row>
    <row r="15" spans="5:8" x14ac:dyDescent="0.35">
      <c r="E15" s="135" t="s">
        <v>245</v>
      </c>
      <c r="F15" s="136"/>
      <c r="G15" s="111">
        <f>SUM(G11:G14)</f>
        <v>475</v>
      </c>
      <c r="H15" s="111">
        <f>SUM(H11:H14)</f>
        <v>330</v>
      </c>
    </row>
    <row r="18" spans="5:9" x14ac:dyDescent="0.35">
      <c r="E18" s="137" t="s">
        <v>306</v>
      </c>
      <c r="F18" s="138"/>
      <c r="G18" s="138"/>
      <c r="H18" s="138"/>
    </row>
    <row r="19" spans="5:9" x14ac:dyDescent="0.35">
      <c r="E19" s="137" t="s">
        <v>308</v>
      </c>
      <c r="F19" s="138"/>
      <c r="G19" s="138"/>
      <c r="H19" s="138"/>
    </row>
    <row r="20" spans="5:9" x14ac:dyDescent="0.35">
      <c r="E20" s="138" t="s">
        <v>310</v>
      </c>
      <c r="F20" s="138"/>
      <c r="G20" s="138"/>
      <c r="H20" s="138"/>
      <c r="I20" s="138"/>
    </row>
    <row r="21" spans="5:9" x14ac:dyDescent="0.35">
      <c r="E21" s="138" t="s">
        <v>307</v>
      </c>
      <c r="F21" s="138"/>
      <c r="G21" s="138"/>
      <c r="H21" s="138"/>
      <c r="I21" s="138"/>
    </row>
  </sheetData>
  <sheetProtection algorithmName="SHA-512" hashValue="BrNds/L+YQHqiKoYnHAIp4nAyR/RNwHpSXzJrmWudeySoSPywGumjSs1k76AtCgBdc9xnOdweHpw6vK2t0b0Qw==" saltValue="RSVtGsJBgvnF/3uOYTseqg==" spinCount="100000" sheet="1" objects="1" scenarios="1"/>
  <mergeCells count="6">
    <mergeCell ref="E21:I21"/>
    <mergeCell ref="F2:H2"/>
    <mergeCell ref="E15:F15"/>
    <mergeCell ref="E18:H18"/>
    <mergeCell ref="E19:H19"/>
    <mergeCell ref="E20:I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630B6-0E5D-42A9-B0B4-DED34C6F7993}">
  <dimension ref="B2:K22"/>
  <sheetViews>
    <sheetView showGridLines="0" topLeftCell="B4" workbookViewId="0">
      <selection activeCell="B2" sqref="B2:E22"/>
    </sheetView>
  </sheetViews>
  <sheetFormatPr defaultColWidth="8.7265625" defaultRowHeight="14" x14ac:dyDescent="0.3"/>
  <cols>
    <col min="1" max="1" width="8.7265625" style="16"/>
    <col min="2" max="2" width="9.453125" style="16" bestFit="1" customWidth="1"/>
    <col min="3" max="3" width="44.1796875" style="16" customWidth="1"/>
    <col min="4" max="4" width="13.54296875" style="16" customWidth="1"/>
    <col min="5" max="5" width="45.90625" style="16" customWidth="1"/>
    <col min="6" max="6" width="19.1796875" style="16" customWidth="1"/>
    <col min="7" max="10" width="8.7265625" style="16"/>
    <col min="11" max="11" width="43.36328125" style="16" customWidth="1"/>
    <col min="12" max="16384" width="8.7265625" style="16"/>
  </cols>
  <sheetData>
    <row r="2" spans="2:11" x14ac:dyDescent="0.3">
      <c r="B2" s="53" t="s">
        <v>0</v>
      </c>
      <c r="C2" s="54" t="s">
        <v>1</v>
      </c>
      <c r="D2" s="53" t="s">
        <v>2</v>
      </c>
      <c r="E2" s="56" t="s">
        <v>3</v>
      </c>
      <c r="F2" s="14" t="s">
        <v>249</v>
      </c>
      <c r="H2" s="154" t="s">
        <v>250</v>
      </c>
      <c r="I2" s="154"/>
      <c r="J2" s="154"/>
      <c r="K2" s="154"/>
    </row>
    <row r="3" spans="2:11" x14ac:dyDescent="0.3">
      <c r="B3" s="53" t="s">
        <v>267</v>
      </c>
      <c r="C3" s="53" t="s">
        <v>268</v>
      </c>
      <c r="D3" s="122"/>
      <c r="E3" s="77"/>
      <c r="F3" s="35"/>
    </row>
    <row r="4" spans="2:11" ht="14" customHeight="1" x14ac:dyDescent="0.3">
      <c r="B4" s="125" t="s">
        <v>269</v>
      </c>
      <c r="C4" s="125" t="s">
        <v>270</v>
      </c>
      <c r="D4" s="123"/>
      <c r="E4" s="78"/>
      <c r="F4" s="35"/>
    </row>
    <row r="5" spans="2:11" x14ac:dyDescent="0.3">
      <c r="B5" s="126" t="s">
        <v>271</v>
      </c>
      <c r="C5" s="64" t="s">
        <v>169</v>
      </c>
      <c r="D5" s="10">
        <v>10</v>
      </c>
      <c r="E5" s="10">
        <v>7</v>
      </c>
      <c r="F5" s="24"/>
    </row>
    <row r="6" spans="2:11" x14ac:dyDescent="0.3">
      <c r="B6" s="126" t="s">
        <v>272</v>
      </c>
      <c r="C6" s="64" t="s">
        <v>169</v>
      </c>
      <c r="D6" s="10">
        <v>10</v>
      </c>
      <c r="E6" s="10">
        <v>7</v>
      </c>
      <c r="F6" s="24"/>
    </row>
    <row r="7" spans="2:11" x14ac:dyDescent="0.3">
      <c r="B7" s="126" t="s">
        <v>273</v>
      </c>
      <c r="C7" s="64" t="s">
        <v>169</v>
      </c>
      <c r="D7" s="10">
        <v>10</v>
      </c>
      <c r="E7" s="10">
        <v>7</v>
      </c>
      <c r="F7" s="24"/>
    </row>
    <row r="8" spans="2:11" x14ac:dyDescent="0.3">
      <c r="B8" s="126" t="s">
        <v>274</v>
      </c>
      <c r="C8" s="64" t="s">
        <v>169</v>
      </c>
      <c r="D8" s="10">
        <v>10</v>
      </c>
      <c r="E8" s="10">
        <v>7</v>
      </c>
      <c r="F8" s="24"/>
    </row>
    <row r="9" spans="2:11" x14ac:dyDescent="0.3">
      <c r="B9" s="126" t="s">
        <v>275</v>
      </c>
      <c r="C9" s="64" t="s">
        <v>169</v>
      </c>
      <c r="D9" s="10">
        <v>10</v>
      </c>
      <c r="E9" s="10">
        <v>7</v>
      </c>
      <c r="F9" s="24"/>
    </row>
    <row r="10" spans="2:11" s="20" customFormat="1" ht="14.5" customHeight="1" x14ac:dyDescent="0.3">
      <c r="B10" s="125" t="s">
        <v>276</v>
      </c>
      <c r="C10" s="125" t="s">
        <v>277</v>
      </c>
      <c r="D10" s="9"/>
      <c r="E10" s="2"/>
      <c r="F10" s="23"/>
    </row>
    <row r="11" spans="2:11" x14ac:dyDescent="0.3">
      <c r="B11" s="81"/>
      <c r="C11" s="64" t="s">
        <v>169</v>
      </c>
      <c r="D11" s="10">
        <v>10</v>
      </c>
      <c r="E11" s="10">
        <v>7</v>
      </c>
      <c r="F11" s="24"/>
    </row>
    <row r="12" spans="2:11" s="20" customFormat="1" x14ac:dyDescent="0.3">
      <c r="B12" s="127" t="s">
        <v>278</v>
      </c>
      <c r="C12" s="125" t="s">
        <v>279</v>
      </c>
      <c r="D12" s="9"/>
      <c r="E12" s="2"/>
      <c r="F12" s="23"/>
    </row>
    <row r="13" spans="2:11" x14ac:dyDescent="0.3">
      <c r="B13" s="121"/>
      <c r="C13" s="64" t="s">
        <v>169</v>
      </c>
      <c r="D13" s="10">
        <v>10</v>
      </c>
      <c r="E13" s="10">
        <v>7</v>
      </c>
      <c r="F13" s="24"/>
    </row>
    <row r="14" spans="2:11" x14ac:dyDescent="0.3">
      <c r="B14" s="127" t="s">
        <v>280</v>
      </c>
      <c r="C14" s="125" t="s">
        <v>281</v>
      </c>
      <c r="D14" s="123"/>
      <c r="E14" s="78"/>
      <c r="F14" s="35"/>
    </row>
    <row r="15" spans="2:11" s="33" customFormat="1" x14ac:dyDescent="0.3">
      <c r="B15" s="128" t="s">
        <v>284</v>
      </c>
      <c r="C15" s="64" t="s">
        <v>169</v>
      </c>
      <c r="D15" s="10">
        <v>10</v>
      </c>
      <c r="E15" s="10">
        <v>7</v>
      </c>
      <c r="F15" s="24"/>
    </row>
    <row r="16" spans="2:11" x14ac:dyDescent="0.3">
      <c r="B16" s="128" t="s">
        <v>285</v>
      </c>
      <c r="C16" s="64" t="s">
        <v>169</v>
      </c>
      <c r="D16" s="10">
        <v>10</v>
      </c>
      <c r="E16" s="10">
        <v>7</v>
      </c>
      <c r="F16" s="24"/>
    </row>
    <row r="17" spans="2:6" x14ac:dyDescent="0.3">
      <c r="B17" s="127" t="s">
        <v>282</v>
      </c>
      <c r="C17" s="125" t="s">
        <v>283</v>
      </c>
      <c r="D17" s="9"/>
      <c r="E17" s="2"/>
      <c r="F17" s="35"/>
    </row>
    <row r="18" spans="2:6" x14ac:dyDescent="0.3">
      <c r="B18" s="128" t="s">
        <v>286</v>
      </c>
      <c r="C18" s="64" t="s">
        <v>169</v>
      </c>
      <c r="D18" s="10">
        <v>10</v>
      </c>
      <c r="E18" s="10">
        <v>7</v>
      </c>
      <c r="F18" s="24"/>
    </row>
    <row r="19" spans="2:6" x14ac:dyDescent="0.3">
      <c r="B19" s="128" t="s">
        <v>287</v>
      </c>
      <c r="C19" s="64" t="s">
        <v>169</v>
      </c>
      <c r="D19" s="10">
        <v>10</v>
      </c>
      <c r="E19" s="10">
        <v>7</v>
      </c>
      <c r="F19" s="24"/>
    </row>
    <row r="20" spans="2:6" ht="14.5" thickBot="1" x14ac:dyDescent="0.35">
      <c r="B20" s="128" t="s">
        <v>288</v>
      </c>
      <c r="C20" s="64" t="s">
        <v>169</v>
      </c>
      <c r="D20" s="10">
        <v>10</v>
      </c>
      <c r="E20" s="10">
        <v>7</v>
      </c>
      <c r="F20" s="24"/>
    </row>
    <row r="21" spans="2:6" ht="14.5" thickBot="1" x14ac:dyDescent="0.35">
      <c r="B21" s="128" t="s">
        <v>289</v>
      </c>
      <c r="C21" s="64" t="s">
        <v>169</v>
      </c>
      <c r="D21" s="133">
        <v>5</v>
      </c>
      <c r="E21" s="134">
        <v>3</v>
      </c>
      <c r="F21" s="24"/>
    </row>
    <row r="22" spans="2:6" x14ac:dyDescent="0.3">
      <c r="B22" s="58"/>
      <c r="C22" s="55" t="s">
        <v>8</v>
      </c>
      <c r="D22" s="124">
        <f>SUM(D4:D21)</f>
        <v>125</v>
      </c>
      <c r="E22" s="124">
        <f>SUM(E4:E21)</f>
        <v>87</v>
      </c>
      <c r="F22" s="8">
        <f>SUM(F4:F21)</f>
        <v>0</v>
      </c>
    </row>
  </sheetData>
  <sheetProtection algorithmName="SHA-512" hashValue="f2cohmQpFjBhu9mgn5puvsUC5D2Ig3O0nzDrZhqJOffeEHk3uKxsbyGkF4vp6nnZS7NOuAOlWzBWY7tPeWeYYg==" saltValue="olgPpWp4jI/nbZ/u+TTZuw==" spinCount="100000" sheet="1" objects="1" scenarios="1"/>
  <mergeCells count="1">
    <mergeCell ref="H2:K2"/>
  </mergeCells>
  <phoneticPr fontId="2" type="noConversion"/>
  <dataValidations count="3">
    <dataValidation type="list" allowBlank="1" showInputMessage="1" showErrorMessage="1" sqref="F4" xr:uid="{D9185A4A-5275-467E-A3B4-6B7C921CECCE}">
      <formula1>$D$4:$E$4</formula1>
    </dataValidation>
    <dataValidation type="list" allowBlank="1" showInputMessage="1" showErrorMessage="1" sqref="F11 F13 F15:F16 F18:F21" xr:uid="{63153FC1-F77B-44C8-9FAD-8DA4A8B2EB64}">
      <formula1>$D$11:$E$11</formula1>
    </dataValidation>
    <dataValidation type="list" allowBlank="1" showInputMessage="1" showErrorMessage="1" sqref="F5:F9" xr:uid="{439A6C56-7DB2-4369-B96E-70C199BF1AE2}">
      <formula1>$D$5:$E$5</formula1>
    </dataValidation>
  </dataValidations>
  <pageMargins left="0.7" right="0.7" top="0.75" bottom="0.75" header="0.3" footer="0.3"/>
  <headerFooter>
    <oddHeader>&amp;C&amp;"Calibri"&amp;10&amp;K000000 Confidential&amp;1#_x000D_</oddHeader>
    <oddFooter>&amp;R_x000D_&amp;1#&amp;"Calibri"&amp;10&amp;K000000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991A0-018C-4530-AA86-F6965B19A37A}">
  <dimension ref="B2:K14"/>
  <sheetViews>
    <sheetView showGridLines="0" workbookViewId="0">
      <selection activeCell="B2" sqref="B2:E14"/>
    </sheetView>
  </sheetViews>
  <sheetFormatPr defaultRowHeight="14.5" x14ac:dyDescent="0.35"/>
  <cols>
    <col min="1" max="1" width="8.7265625" style="87"/>
    <col min="2" max="2" width="10.54296875" style="87" customWidth="1"/>
    <col min="3" max="3" width="46.1796875" style="87" bestFit="1" customWidth="1"/>
    <col min="4" max="4" width="22.7265625" style="87" customWidth="1"/>
    <col min="5" max="5" width="45.453125" style="87" customWidth="1"/>
    <col min="6" max="6" width="21.36328125" style="87" customWidth="1"/>
    <col min="7" max="10" width="8.7265625" style="87"/>
    <col min="11" max="11" width="42.54296875" style="87" customWidth="1"/>
    <col min="12" max="16384" width="8.7265625" style="87"/>
  </cols>
  <sheetData>
    <row r="2" spans="2:11" x14ac:dyDescent="0.35">
      <c r="B2" s="5" t="s">
        <v>173</v>
      </c>
      <c r="C2" s="90" t="s">
        <v>170</v>
      </c>
      <c r="D2" s="91" t="s">
        <v>171</v>
      </c>
      <c r="E2" s="91" t="s">
        <v>172</v>
      </c>
      <c r="F2" s="14" t="s">
        <v>249</v>
      </c>
      <c r="H2" s="154" t="s">
        <v>250</v>
      </c>
      <c r="I2" s="154"/>
      <c r="J2" s="154"/>
      <c r="K2" s="154"/>
    </row>
    <row r="3" spans="2:11" x14ac:dyDescent="0.35">
      <c r="B3" s="132" t="s">
        <v>292</v>
      </c>
      <c r="C3" s="129" t="s">
        <v>290</v>
      </c>
      <c r="D3" s="130"/>
      <c r="E3" s="130"/>
      <c r="F3" s="131"/>
    </row>
    <row r="4" spans="2:11" s="89" customFormat="1" x14ac:dyDescent="0.35">
      <c r="B4" s="92" t="s">
        <v>293</v>
      </c>
      <c r="C4" s="64" t="s">
        <v>169</v>
      </c>
      <c r="D4" s="10">
        <v>10</v>
      </c>
      <c r="E4" s="10">
        <v>7</v>
      </c>
      <c r="F4" s="88"/>
    </row>
    <row r="5" spans="2:11" x14ac:dyDescent="0.35">
      <c r="B5" s="92" t="s">
        <v>294</v>
      </c>
      <c r="C5" s="64" t="s">
        <v>169</v>
      </c>
      <c r="D5" s="10">
        <v>10</v>
      </c>
      <c r="E5" s="10">
        <v>7</v>
      </c>
      <c r="F5" s="88"/>
    </row>
    <row r="6" spans="2:11" x14ac:dyDescent="0.35">
      <c r="B6" s="92" t="s">
        <v>295</v>
      </c>
      <c r="C6" s="64" t="s">
        <v>169</v>
      </c>
      <c r="D6" s="10">
        <v>10</v>
      </c>
      <c r="E6" s="10">
        <v>7</v>
      </c>
      <c r="F6" s="88"/>
    </row>
    <row r="7" spans="2:11" x14ac:dyDescent="0.35">
      <c r="B7" s="92" t="s">
        <v>296</v>
      </c>
      <c r="C7" s="64" t="s">
        <v>169</v>
      </c>
      <c r="D7" s="10">
        <v>10</v>
      </c>
      <c r="E7" s="10">
        <v>7</v>
      </c>
      <c r="F7" s="88"/>
    </row>
    <row r="8" spans="2:11" x14ac:dyDescent="0.35">
      <c r="B8" s="92" t="s">
        <v>297</v>
      </c>
      <c r="C8" s="64" t="s">
        <v>169</v>
      </c>
      <c r="D8" s="10">
        <v>10</v>
      </c>
      <c r="E8" s="10">
        <v>7</v>
      </c>
      <c r="F8" s="88"/>
    </row>
    <row r="9" spans="2:11" s="89" customFormat="1" x14ac:dyDescent="0.35">
      <c r="B9" s="92" t="s">
        <v>298</v>
      </c>
      <c r="C9" s="84" t="s">
        <v>169</v>
      </c>
      <c r="D9" s="10">
        <v>10</v>
      </c>
      <c r="E9" s="10">
        <v>7</v>
      </c>
      <c r="F9" s="88"/>
    </row>
    <row r="10" spans="2:11" s="89" customFormat="1" x14ac:dyDescent="0.35">
      <c r="B10" s="92" t="s">
        <v>299</v>
      </c>
      <c r="C10" s="84" t="s">
        <v>169</v>
      </c>
      <c r="D10" s="10">
        <v>10</v>
      </c>
      <c r="E10" s="10">
        <v>7</v>
      </c>
      <c r="F10" s="88"/>
    </row>
    <row r="11" spans="2:11" x14ac:dyDescent="0.35">
      <c r="B11" s="92" t="s">
        <v>300</v>
      </c>
      <c r="C11" s="64" t="s">
        <v>169</v>
      </c>
      <c r="D11" s="10">
        <v>10</v>
      </c>
      <c r="E11" s="10">
        <v>7</v>
      </c>
      <c r="F11" s="88"/>
    </row>
    <row r="12" spans="2:11" x14ac:dyDescent="0.35">
      <c r="B12" s="92" t="s">
        <v>301</v>
      </c>
      <c r="C12" s="64" t="s">
        <v>169</v>
      </c>
      <c r="D12" s="1">
        <v>5</v>
      </c>
      <c r="E12" s="1">
        <v>3</v>
      </c>
      <c r="F12" s="88"/>
    </row>
    <row r="13" spans="2:11" s="89" customFormat="1" x14ac:dyDescent="0.35">
      <c r="B13" s="92" t="s">
        <v>302</v>
      </c>
      <c r="C13" s="84" t="s">
        <v>169</v>
      </c>
      <c r="D13" s="10">
        <v>10</v>
      </c>
      <c r="E13" s="10">
        <v>7</v>
      </c>
      <c r="F13" s="88"/>
    </row>
    <row r="14" spans="2:11" x14ac:dyDescent="0.35">
      <c r="B14" s="149" t="s">
        <v>12</v>
      </c>
      <c r="C14" s="151"/>
      <c r="D14" s="12">
        <f>SUM(D4:D13)</f>
        <v>95</v>
      </c>
      <c r="E14" s="12">
        <f>SUM(E4:E13)</f>
        <v>66</v>
      </c>
      <c r="F14" s="8">
        <f>SUM(F4:F13)</f>
        <v>0</v>
      </c>
    </row>
  </sheetData>
  <sheetProtection algorithmName="SHA-512" hashValue="c7x6sqhRvkrcTyVtW8iJOMlmhvIryteK6STNBp6FJSYFuQwz59UUW8QzeL9xca/PmxzQqKPich3Ig6x6EhYhvg==" saltValue="V4nIO3h26z7WpOBsA2vuYw==" spinCount="100000" sheet="1" objects="1" scenarios="1"/>
  <mergeCells count="2">
    <mergeCell ref="B14:C14"/>
    <mergeCell ref="H2:K2"/>
  </mergeCells>
  <phoneticPr fontId="2" type="noConversion"/>
  <dataValidations count="1">
    <dataValidation type="list" allowBlank="1" showInputMessage="1" showErrorMessage="1" sqref="F4:F13" xr:uid="{8017CD68-E3DC-471B-9564-BDA6A2C88D3F}">
      <formula1>$D$4:$E$4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20B4C-7194-4FD6-B842-31258E93DAE6}">
  <dimension ref="B2:K15"/>
  <sheetViews>
    <sheetView showGridLines="0" workbookViewId="0">
      <selection activeCell="E14" sqref="E14"/>
    </sheetView>
  </sheetViews>
  <sheetFormatPr defaultRowHeight="14.5" x14ac:dyDescent="0.35"/>
  <cols>
    <col min="1" max="1" width="8.7265625" style="87"/>
    <col min="2" max="2" width="10.54296875" style="87" customWidth="1"/>
    <col min="3" max="3" width="46.1796875" style="87" bestFit="1" customWidth="1"/>
    <col min="4" max="4" width="22.7265625" style="87" customWidth="1"/>
    <col min="5" max="5" width="45.453125" style="87" customWidth="1"/>
    <col min="6" max="6" width="21.36328125" style="87" customWidth="1"/>
    <col min="7" max="10" width="8.7265625" style="87"/>
    <col min="11" max="11" width="42.54296875" style="87" customWidth="1"/>
    <col min="12" max="16384" width="8.7265625" style="87"/>
  </cols>
  <sheetData>
    <row r="2" spans="2:11" x14ac:dyDescent="0.35">
      <c r="B2" s="5" t="s">
        <v>173</v>
      </c>
      <c r="C2" s="90" t="s">
        <v>170</v>
      </c>
      <c r="D2" s="91" t="s">
        <v>171</v>
      </c>
      <c r="E2" s="91" t="s">
        <v>172</v>
      </c>
      <c r="F2" s="14" t="s">
        <v>249</v>
      </c>
      <c r="H2" s="154" t="s">
        <v>250</v>
      </c>
      <c r="I2" s="154"/>
      <c r="J2" s="154"/>
      <c r="K2" s="154"/>
    </row>
    <row r="3" spans="2:11" x14ac:dyDescent="0.35">
      <c r="B3" s="132" t="s">
        <v>291</v>
      </c>
      <c r="C3" s="129" t="s">
        <v>304</v>
      </c>
      <c r="D3" s="130"/>
      <c r="E3" s="130"/>
      <c r="F3" s="131"/>
    </row>
    <row r="4" spans="2:11" s="89" customFormat="1" x14ac:dyDescent="0.35">
      <c r="B4" s="92" t="s">
        <v>293</v>
      </c>
      <c r="C4" s="64" t="s">
        <v>169</v>
      </c>
      <c r="D4" s="10">
        <v>10</v>
      </c>
      <c r="E4" s="10">
        <v>7</v>
      </c>
      <c r="F4" s="88"/>
    </row>
    <row r="5" spans="2:11" x14ac:dyDescent="0.35">
      <c r="B5" s="92" t="s">
        <v>294</v>
      </c>
      <c r="C5" s="64" t="s">
        <v>169</v>
      </c>
      <c r="D5" s="10">
        <v>10</v>
      </c>
      <c r="E5" s="10">
        <v>7</v>
      </c>
      <c r="F5" s="88"/>
    </row>
    <row r="6" spans="2:11" x14ac:dyDescent="0.35">
      <c r="B6" s="92" t="s">
        <v>295</v>
      </c>
      <c r="C6" s="64" t="s">
        <v>169</v>
      </c>
      <c r="D6" s="10">
        <v>10</v>
      </c>
      <c r="E6" s="10">
        <v>7</v>
      </c>
      <c r="F6" s="88"/>
    </row>
    <row r="7" spans="2:11" x14ac:dyDescent="0.35">
      <c r="B7" s="92" t="s">
        <v>296</v>
      </c>
      <c r="C7" s="64" t="s">
        <v>169</v>
      </c>
      <c r="D7" s="1">
        <v>5</v>
      </c>
      <c r="E7" s="1">
        <v>3</v>
      </c>
      <c r="F7" s="88"/>
    </row>
    <row r="8" spans="2:11" x14ac:dyDescent="0.35">
      <c r="B8" s="92" t="s">
        <v>297</v>
      </c>
      <c r="C8" s="64" t="s">
        <v>169</v>
      </c>
      <c r="D8" s="1">
        <v>5</v>
      </c>
      <c r="E8" s="1">
        <v>3</v>
      </c>
      <c r="F8" s="88"/>
    </row>
    <row r="9" spans="2:11" s="89" customFormat="1" x14ac:dyDescent="0.35">
      <c r="B9" s="92" t="s">
        <v>298</v>
      </c>
      <c r="C9" s="84" t="s">
        <v>169</v>
      </c>
      <c r="D9" s="10">
        <v>10</v>
      </c>
      <c r="E9" s="10">
        <v>7</v>
      </c>
      <c r="F9" s="88"/>
    </row>
    <row r="10" spans="2:11" s="89" customFormat="1" x14ac:dyDescent="0.35">
      <c r="B10" s="92" t="s">
        <v>299</v>
      </c>
      <c r="C10" s="84" t="s">
        <v>169</v>
      </c>
      <c r="D10" s="10">
        <v>10</v>
      </c>
      <c r="E10" s="10">
        <v>7</v>
      </c>
      <c r="F10" s="88"/>
    </row>
    <row r="11" spans="2:11" x14ac:dyDescent="0.35">
      <c r="B11" s="92" t="s">
        <v>300</v>
      </c>
      <c r="C11" s="64" t="s">
        <v>169</v>
      </c>
      <c r="D11" s="1">
        <v>5</v>
      </c>
      <c r="E11" s="1">
        <v>3</v>
      </c>
      <c r="F11" s="88"/>
    </row>
    <row r="12" spans="2:11" x14ac:dyDescent="0.35">
      <c r="B12" s="92" t="s">
        <v>301</v>
      </c>
      <c r="C12" s="64" t="s">
        <v>169</v>
      </c>
      <c r="D12" s="10">
        <v>10</v>
      </c>
      <c r="E12" s="10">
        <v>7</v>
      </c>
      <c r="F12" s="88"/>
    </row>
    <row r="13" spans="2:11" x14ac:dyDescent="0.35">
      <c r="B13" s="92" t="s">
        <v>302</v>
      </c>
      <c r="C13" s="64" t="s">
        <v>169</v>
      </c>
      <c r="D13" s="10">
        <v>10</v>
      </c>
      <c r="E13" s="10">
        <v>7</v>
      </c>
      <c r="F13" s="88"/>
    </row>
    <row r="14" spans="2:11" s="89" customFormat="1" x14ac:dyDescent="0.35">
      <c r="B14" s="92" t="s">
        <v>303</v>
      </c>
      <c r="C14" s="64" t="s">
        <v>169</v>
      </c>
      <c r="D14" s="10">
        <v>10</v>
      </c>
      <c r="E14" s="10">
        <v>7</v>
      </c>
      <c r="F14" s="88"/>
    </row>
    <row r="15" spans="2:11" x14ac:dyDescent="0.35">
      <c r="B15" s="149" t="s">
        <v>12</v>
      </c>
      <c r="C15" s="151"/>
      <c r="D15" s="12">
        <f>SUM(D4:D14)</f>
        <v>95</v>
      </c>
      <c r="E15" s="12">
        <f>SUM(E4:E14)</f>
        <v>65</v>
      </c>
      <c r="F15" s="8">
        <f>SUM(F4:F14)</f>
        <v>0</v>
      </c>
    </row>
  </sheetData>
  <sheetProtection algorithmName="SHA-512" hashValue="T4gKgTnBKb3g84IIVPi6lzXvL+pLZzj6EOEDudSYBuP8Uf+8m9Go1kezKjf0ZkBJ2zaW227EkZL6VOTuuV1kgg==" saltValue="r+fnMDUu/NL51IX0EpyUXw==" spinCount="100000" sheet="1" objects="1" scenarios="1"/>
  <mergeCells count="2">
    <mergeCell ref="H2:K2"/>
    <mergeCell ref="B15:C15"/>
  </mergeCells>
  <phoneticPr fontId="2" type="noConversion"/>
  <dataValidations count="1">
    <dataValidation type="list" allowBlank="1" showInputMessage="1" showErrorMessage="1" sqref="F4:F14" xr:uid="{1A6F3A8F-5641-4044-A7D6-0078D1305EE1}">
      <formula1>$D$4:$E$4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B4050-8A48-401C-AD35-8CD666F62C7A}">
  <dimension ref="B2:K88"/>
  <sheetViews>
    <sheetView showGridLines="0" workbookViewId="0">
      <selection activeCell="D7" sqref="D7:E7"/>
    </sheetView>
  </sheetViews>
  <sheetFormatPr defaultRowHeight="14.5" x14ac:dyDescent="0.35"/>
  <cols>
    <col min="1" max="1" width="8.7265625" style="87"/>
    <col min="2" max="2" width="10.08984375" style="87" customWidth="1"/>
    <col min="3" max="3" width="50.7265625" style="87" customWidth="1"/>
    <col min="4" max="4" width="21.26953125" style="87" customWidth="1"/>
    <col min="5" max="5" width="34.08984375" style="87" customWidth="1"/>
    <col min="6" max="6" width="17.08984375" style="87" customWidth="1"/>
    <col min="7" max="10" width="8.7265625" style="87"/>
    <col min="11" max="11" width="41.36328125" style="87" customWidth="1"/>
    <col min="12" max="16384" width="8.7265625" style="87"/>
  </cols>
  <sheetData>
    <row r="2" spans="2:11" ht="27" customHeight="1" x14ac:dyDescent="0.35">
      <c r="B2" s="82" t="s">
        <v>0</v>
      </c>
      <c r="C2" s="82" t="s">
        <v>13</v>
      </c>
      <c r="D2" s="80" t="s">
        <v>171</v>
      </c>
      <c r="E2" s="77" t="s">
        <v>3</v>
      </c>
      <c r="F2" s="14" t="s">
        <v>249</v>
      </c>
      <c r="H2" s="154" t="s">
        <v>250</v>
      </c>
      <c r="I2" s="154"/>
      <c r="J2" s="154"/>
      <c r="K2" s="154"/>
    </row>
    <row r="3" spans="2:11" x14ac:dyDescent="0.35">
      <c r="B3" s="65"/>
      <c r="C3" s="76"/>
      <c r="D3" s="78"/>
      <c r="E3" s="78"/>
      <c r="F3" s="85"/>
    </row>
    <row r="4" spans="2:11" x14ac:dyDescent="0.35">
      <c r="B4" s="65"/>
      <c r="C4" s="65"/>
      <c r="D4" s="2"/>
      <c r="E4" s="2"/>
      <c r="F4" s="85"/>
    </row>
    <row r="5" spans="2:11" x14ac:dyDescent="0.35">
      <c r="B5" s="63" t="s">
        <v>14</v>
      </c>
      <c r="C5" s="64" t="s">
        <v>169</v>
      </c>
      <c r="D5" s="10">
        <v>10</v>
      </c>
      <c r="E5" s="10">
        <v>7</v>
      </c>
      <c r="F5" s="93"/>
    </row>
    <row r="6" spans="2:11" x14ac:dyDescent="0.35">
      <c r="B6" s="63" t="s">
        <v>15</v>
      </c>
      <c r="C6" s="64" t="s">
        <v>169</v>
      </c>
      <c r="D6" s="10">
        <v>10</v>
      </c>
      <c r="E6" s="10">
        <v>7</v>
      </c>
      <c r="F6" s="93"/>
    </row>
    <row r="7" spans="2:11" x14ac:dyDescent="0.35">
      <c r="B7" s="63" t="s">
        <v>16</v>
      </c>
      <c r="C7" s="64" t="s">
        <v>169</v>
      </c>
      <c r="D7" s="1">
        <v>6</v>
      </c>
      <c r="E7" s="1">
        <v>4</v>
      </c>
      <c r="F7" s="93"/>
      <c r="I7" s="89"/>
    </row>
    <row r="8" spans="2:11" x14ac:dyDescent="0.35">
      <c r="B8" s="63" t="s">
        <v>17</v>
      </c>
      <c r="C8" s="64" t="s">
        <v>169</v>
      </c>
      <c r="D8" s="10">
        <v>10</v>
      </c>
      <c r="E8" s="10">
        <v>7</v>
      </c>
      <c r="F8" s="93"/>
    </row>
    <row r="9" spans="2:11" x14ac:dyDescent="0.35">
      <c r="B9" s="65"/>
      <c r="C9" s="65"/>
      <c r="D9" s="2"/>
      <c r="E9" s="2"/>
      <c r="F9" s="85"/>
    </row>
    <row r="10" spans="2:11" x14ac:dyDescent="0.35">
      <c r="B10" s="63" t="s">
        <v>174</v>
      </c>
      <c r="C10" s="64" t="s">
        <v>169</v>
      </c>
      <c r="D10" s="10">
        <v>10</v>
      </c>
      <c r="E10" s="10">
        <v>7</v>
      </c>
      <c r="F10" s="93"/>
    </row>
    <row r="11" spans="2:11" x14ac:dyDescent="0.35">
      <c r="B11" s="63" t="s">
        <v>175</v>
      </c>
      <c r="C11" s="64" t="s">
        <v>169</v>
      </c>
      <c r="D11" s="10">
        <v>10</v>
      </c>
      <c r="E11" s="10">
        <v>7</v>
      </c>
      <c r="F11" s="93"/>
    </row>
    <row r="12" spans="2:11" x14ac:dyDescent="0.35">
      <c r="B12" s="63" t="s">
        <v>176</v>
      </c>
      <c r="C12" s="64" t="s">
        <v>169</v>
      </c>
      <c r="D12" s="10">
        <v>10</v>
      </c>
      <c r="E12" s="10">
        <v>7</v>
      </c>
      <c r="F12" s="93"/>
    </row>
    <row r="13" spans="2:11" x14ac:dyDescent="0.35">
      <c r="B13" s="65"/>
      <c r="C13" s="65"/>
      <c r="D13" s="2"/>
      <c r="E13" s="2"/>
      <c r="F13" s="85"/>
    </row>
    <row r="14" spans="2:11" x14ac:dyDescent="0.35">
      <c r="B14" s="63" t="s">
        <v>18</v>
      </c>
      <c r="C14" s="64" t="s">
        <v>169</v>
      </c>
      <c r="D14" s="10">
        <v>10</v>
      </c>
      <c r="E14" s="10">
        <v>7</v>
      </c>
      <c r="F14" s="93"/>
    </row>
    <row r="15" spans="2:11" x14ac:dyDescent="0.35">
      <c r="B15" s="63" t="s">
        <v>19</v>
      </c>
      <c r="C15" s="64" t="s">
        <v>169</v>
      </c>
      <c r="D15" s="10">
        <v>10</v>
      </c>
      <c r="E15" s="10">
        <v>7</v>
      </c>
      <c r="F15" s="93"/>
    </row>
    <row r="16" spans="2:11" ht="14" customHeight="1" x14ac:dyDescent="0.35">
      <c r="B16" s="65"/>
      <c r="C16" s="65"/>
      <c r="D16" s="2"/>
      <c r="E16" s="2"/>
      <c r="F16" s="85"/>
    </row>
    <row r="17" spans="2:6" x14ac:dyDescent="0.35">
      <c r="B17" s="63" t="s">
        <v>20</v>
      </c>
      <c r="C17" s="64" t="s">
        <v>169</v>
      </c>
      <c r="D17" s="10">
        <v>10</v>
      </c>
      <c r="E17" s="10">
        <v>7</v>
      </c>
      <c r="F17" s="93"/>
    </row>
    <row r="18" spans="2:6" x14ac:dyDescent="0.35">
      <c r="B18" s="63" t="s">
        <v>21</v>
      </c>
      <c r="C18" s="64" t="s">
        <v>169</v>
      </c>
      <c r="D18" s="10">
        <v>10</v>
      </c>
      <c r="E18" s="10">
        <v>7</v>
      </c>
      <c r="F18" s="93"/>
    </row>
    <row r="19" spans="2:6" x14ac:dyDescent="0.35">
      <c r="B19" s="63" t="s">
        <v>179</v>
      </c>
      <c r="C19" s="64" t="s">
        <v>169</v>
      </c>
      <c r="D19" s="10">
        <v>10</v>
      </c>
      <c r="E19" s="10">
        <v>7</v>
      </c>
      <c r="F19" s="93"/>
    </row>
    <row r="20" spans="2:6" x14ac:dyDescent="0.35">
      <c r="B20" s="65"/>
      <c r="C20" s="65"/>
      <c r="D20" s="2"/>
      <c r="E20" s="2"/>
      <c r="F20" s="85"/>
    </row>
    <row r="21" spans="2:6" x14ac:dyDescent="0.35">
      <c r="B21" s="63" t="s">
        <v>22</v>
      </c>
      <c r="C21" s="64" t="s">
        <v>169</v>
      </c>
      <c r="D21" s="10">
        <v>10</v>
      </c>
      <c r="E21" s="10">
        <v>7</v>
      </c>
      <c r="F21" s="93"/>
    </row>
    <row r="22" spans="2:6" x14ac:dyDescent="0.35">
      <c r="B22" s="63" t="s">
        <v>23</v>
      </c>
      <c r="C22" s="64" t="s">
        <v>169</v>
      </c>
      <c r="D22" s="10">
        <v>10</v>
      </c>
      <c r="E22" s="10">
        <v>7</v>
      </c>
      <c r="F22" s="93"/>
    </row>
    <row r="23" spans="2:6" x14ac:dyDescent="0.35">
      <c r="B23" s="65"/>
      <c r="C23" s="65"/>
      <c r="D23" s="2"/>
      <c r="E23" s="2"/>
      <c r="F23" s="85"/>
    </row>
    <row r="24" spans="2:6" x14ac:dyDescent="0.35">
      <c r="B24" s="63" t="s">
        <v>24</v>
      </c>
      <c r="C24" s="64" t="s">
        <v>169</v>
      </c>
      <c r="D24" s="10">
        <v>10</v>
      </c>
      <c r="E24" s="10">
        <v>7</v>
      </c>
      <c r="F24" s="93"/>
    </row>
    <row r="25" spans="2:6" x14ac:dyDescent="0.35">
      <c r="B25" s="63" t="s">
        <v>25</v>
      </c>
      <c r="C25" s="64" t="s">
        <v>169</v>
      </c>
      <c r="D25" s="10">
        <v>10</v>
      </c>
      <c r="E25" s="10">
        <v>7</v>
      </c>
      <c r="F25" s="93"/>
    </row>
    <row r="26" spans="2:6" x14ac:dyDescent="0.35">
      <c r="B26" s="63" t="s">
        <v>180</v>
      </c>
      <c r="C26" s="64" t="s">
        <v>169</v>
      </c>
      <c r="D26" s="10">
        <v>10</v>
      </c>
      <c r="E26" s="10">
        <v>7</v>
      </c>
      <c r="F26" s="93"/>
    </row>
    <row r="27" spans="2:6" x14ac:dyDescent="0.35">
      <c r="B27" s="65"/>
      <c r="C27" s="73"/>
      <c r="D27" s="2"/>
      <c r="E27" s="2"/>
      <c r="F27" s="85"/>
    </row>
    <row r="28" spans="2:6" x14ac:dyDescent="0.35">
      <c r="B28" s="63" t="s">
        <v>26</v>
      </c>
      <c r="C28" s="64" t="s">
        <v>169</v>
      </c>
      <c r="D28" s="10">
        <v>10</v>
      </c>
      <c r="E28" s="10">
        <v>7</v>
      </c>
      <c r="F28" s="93"/>
    </row>
    <row r="29" spans="2:6" x14ac:dyDescent="0.35">
      <c r="B29" s="63" t="s">
        <v>27</v>
      </c>
      <c r="C29" s="64" t="s">
        <v>169</v>
      </c>
      <c r="D29" s="10">
        <v>10</v>
      </c>
      <c r="E29" s="10">
        <v>7</v>
      </c>
      <c r="F29" s="93"/>
    </row>
    <row r="30" spans="2:6" x14ac:dyDescent="0.35">
      <c r="B30" s="63" t="s">
        <v>28</v>
      </c>
      <c r="C30" s="64" t="s">
        <v>169</v>
      </c>
      <c r="D30" s="10">
        <v>10</v>
      </c>
      <c r="E30" s="10">
        <v>7</v>
      </c>
      <c r="F30" s="93"/>
    </row>
    <row r="31" spans="2:6" x14ac:dyDescent="0.35">
      <c r="B31" s="63" t="s">
        <v>181</v>
      </c>
      <c r="C31" s="64" t="s">
        <v>169</v>
      </c>
      <c r="D31" s="10">
        <v>10</v>
      </c>
      <c r="E31" s="10">
        <v>7</v>
      </c>
      <c r="F31" s="93"/>
    </row>
    <row r="32" spans="2:6" x14ac:dyDescent="0.35">
      <c r="B32" s="63" t="s">
        <v>182</v>
      </c>
      <c r="C32" s="64" t="s">
        <v>169</v>
      </c>
      <c r="D32" s="10">
        <v>10</v>
      </c>
      <c r="E32" s="10">
        <v>7</v>
      </c>
      <c r="F32" s="93"/>
    </row>
    <row r="33" spans="2:6" x14ac:dyDescent="0.35">
      <c r="B33" s="65"/>
      <c r="C33" s="73"/>
      <c r="D33" s="2"/>
      <c r="E33" s="2"/>
      <c r="F33" s="85"/>
    </row>
    <row r="34" spans="2:6" s="89" customFormat="1" x14ac:dyDescent="0.35">
      <c r="B34" s="63" t="s">
        <v>183</v>
      </c>
      <c r="C34" s="84" t="s">
        <v>169</v>
      </c>
      <c r="D34" s="10">
        <v>10</v>
      </c>
      <c r="E34" s="10">
        <v>7</v>
      </c>
      <c r="F34" s="93"/>
    </row>
    <row r="35" spans="2:6" s="95" customFormat="1" ht="15" thickBot="1" x14ac:dyDescent="0.4">
      <c r="B35" s="65"/>
      <c r="C35" s="65"/>
      <c r="D35" s="2"/>
      <c r="E35" s="2"/>
      <c r="F35" s="94"/>
    </row>
    <row r="36" spans="2:6" ht="15" thickBot="1" x14ac:dyDescent="0.4">
      <c r="B36" s="97" t="s">
        <v>184</v>
      </c>
      <c r="C36" s="84" t="s">
        <v>169</v>
      </c>
      <c r="D36" s="10">
        <v>10</v>
      </c>
      <c r="E36" s="10">
        <v>7</v>
      </c>
      <c r="F36" s="93"/>
    </row>
    <row r="37" spans="2:6" ht="15" thickBot="1" x14ac:dyDescent="0.4">
      <c r="B37" s="98" t="s">
        <v>185</v>
      </c>
      <c r="C37" s="84" t="s">
        <v>169</v>
      </c>
      <c r="D37" s="10">
        <v>10</v>
      </c>
      <c r="E37" s="10">
        <v>7</v>
      </c>
      <c r="F37" s="93"/>
    </row>
    <row r="38" spans="2:6" s="95" customFormat="1" x14ac:dyDescent="0.35">
      <c r="B38" s="65"/>
      <c r="C38" s="73"/>
      <c r="D38" s="2"/>
      <c r="E38" s="2"/>
      <c r="F38" s="94"/>
    </row>
    <row r="39" spans="2:6" s="95" customFormat="1" x14ac:dyDescent="0.35">
      <c r="B39" s="63" t="s">
        <v>177</v>
      </c>
      <c r="C39" s="84" t="s">
        <v>169</v>
      </c>
      <c r="D39" s="10">
        <v>10</v>
      </c>
      <c r="E39" s="10">
        <v>7</v>
      </c>
      <c r="F39" s="93"/>
    </row>
    <row r="40" spans="2:6" s="96" customFormat="1" x14ac:dyDescent="0.35">
      <c r="B40" s="63" t="s">
        <v>178</v>
      </c>
      <c r="C40" s="84" t="s">
        <v>169</v>
      </c>
      <c r="D40" s="10">
        <v>10</v>
      </c>
      <c r="E40" s="10">
        <v>7</v>
      </c>
      <c r="F40" s="93"/>
    </row>
    <row r="41" spans="2:6" s="95" customFormat="1" x14ac:dyDescent="0.35">
      <c r="B41" s="65"/>
      <c r="C41" s="65"/>
      <c r="D41" s="2"/>
      <c r="E41" s="2"/>
      <c r="F41" s="94"/>
    </row>
    <row r="42" spans="2:6" x14ac:dyDescent="0.35">
      <c r="B42" s="63" t="s">
        <v>177</v>
      </c>
      <c r="C42" s="84" t="s">
        <v>169</v>
      </c>
      <c r="D42" s="10">
        <v>10</v>
      </c>
      <c r="E42" s="10">
        <v>7</v>
      </c>
      <c r="F42" s="93"/>
    </row>
    <row r="43" spans="2:6" x14ac:dyDescent="0.35">
      <c r="B43" s="63" t="s">
        <v>178</v>
      </c>
      <c r="C43" s="84" t="s">
        <v>169</v>
      </c>
      <c r="D43" s="10">
        <v>10</v>
      </c>
      <c r="E43" s="10">
        <v>7</v>
      </c>
      <c r="F43" s="93"/>
    </row>
    <row r="44" spans="2:6" s="95" customFormat="1" x14ac:dyDescent="0.35">
      <c r="B44" s="65"/>
      <c r="C44" s="65"/>
      <c r="D44" s="2"/>
      <c r="E44" s="2"/>
      <c r="F44" s="94"/>
    </row>
    <row r="45" spans="2:6" x14ac:dyDescent="0.35">
      <c r="B45" s="63" t="s">
        <v>29</v>
      </c>
      <c r="C45" s="84" t="s">
        <v>169</v>
      </c>
      <c r="D45" s="10">
        <v>10</v>
      </c>
      <c r="E45" s="10">
        <v>7</v>
      </c>
      <c r="F45" s="93"/>
    </row>
    <row r="46" spans="2:6" x14ac:dyDescent="0.35">
      <c r="B46" s="63" t="s">
        <v>30</v>
      </c>
      <c r="C46" s="84" t="s">
        <v>169</v>
      </c>
      <c r="D46" s="10">
        <v>10</v>
      </c>
      <c r="E46" s="10">
        <v>7</v>
      </c>
      <c r="F46" s="93"/>
    </row>
    <row r="47" spans="2:6" x14ac:dyDescent="0.35">
      <c r="B47" s="63" t="s">
        <v>186</v>
      </c>
      <c r="C47" s="84" t="s">
        <v>169</v>
      </c>
      <c r="D47" s="10">
        <v>10</v>
      </c>
      <c r="E47" s="10">
        <v>7</v>
      </c>
      <c r="F47" s="93"/>
    </row>
    <row r="48" spans="2:6" x14ac:dyDescent="0.35">
      <c r="B48" s="63" t="s">
        <v>187</v>
      </c>
      <c r="C48" s="84" t="s">
        <v>169</v>
      </c>
      <c r="D48" s="10">
        <v>10</v>
      </c>
      <c r="E48" s="10">
        <v>7</v>
      </c>
      <c r="F48" s="93"/>
    </row>
    <row r="49" spans="2:6" x14ac:dyDescent="0.35">
      <c r="B49" s="63" t="s">
        <v>188</v>
      </c>
      <c r="C49" s="84" t="s">
        <v>169</v>
      </c>
      <c r="D49" s="10">
        <v>10</v>
      </c>
      <c r="E49" s="10">
        <v>7</v>
      </c>
      <c r="F49" s="93"/>
    </row>
    <row r="50" spans="2:6" x14ac:dyDescent="0.35">
      <c r="B50" s="63" t="s">
        <v>189</v>
      </c>
      <c r="C50" s="84" t="s">
        <v>169</v>
      </c>
      <c r="D50" s="10">
        <v>10</v>
      </c>
      <c r="E50" s="10">
        <v>7</v>
      </c>
      <c r="F50" s="93"/>
    </row>
    <row r="51" spans="2:6" s="95" customFormat="1" x14ac:dyDescent="0.35">
      <c r="B51" s="65"/>
      <c r="C51" s="73"/>
      <c r="D51" s="78"/>
      <c r="E51" s="2"/>
      <c r="F51" s="94"/>
    </row>
    <row r="52" spans="2:6" x14ac:dyDescent="0.35">
      <c r="B52" s="63" t="s">
        <v>31</v>
      </c>
      <c r="C52" s="84" t="s">
        <v>169</v>
      </c>
      <c r="D52" s="10">
        <v>10</v>
      </c>
      <c r="E52" s="10">
        <v>7</v>
      </c>
      <c r="F52" s="93"/>
    </row>
    <row r="53" spans="2:6" x14ac:dyDescent="0.35">
      <c r="B53" s="65"/>
      <c r="C53" s="83"/>
      <c r="D53" s="78"/>
      <c r="E53" s="78"/>
      <c r="F53" s="85"/>
    </row>
    <row r="54" spans="2:6" s="89" customFormat="1" x14ac:dyDescent="0.35">
      <c r="B54" s="99" t="s">
        <v>32</v>
      </c>
      <c r="C54" s="84" t="s">
        <v>169</v>
      </c>
      <c r="D54" s="100">
        <v>10</v>
      </c>
      <c r="E54" s="100">
        <v>7</v>
      </c>
      <c r="F54" s="93"/>
    </row>
    <row r="55" spans="2:6" s="89" customFormat="1" x14ac:dyDescent="0.35">
      <c r="B55" s="99" t="s">
        <v>33</v>
      </c>
      <c r="C55" s="84" t="s">
        <v>169</v>
      </c>
      <c r="D55" s="100">
        <v>10</v>
      </c>
      <c r="E55" s="10">
        <v>7</v>
      </c>
      <c r="F55" s="93"/>
    </row>
    <row r="56" spans="2:6" s="89" customFormat="1" x14ac:dyDescent="0.35">
      <c r="B56" s="99" t="s">
        <v>34</v>
      </c>
      <c r="C56" s="84" t="s">
        <v>169</v>
      </c>
      <c r="D56" s="10">
        <v>10</v>
      </c>
      <c r="E56" s="10">
        <v>7</v>
      </c>
      <c r="F56" s="93"/>
    </row>
    <row r="57" spans="2:6" x14ac:dyDescent="0.35">
      <c r="B57" s="65"/>
      <c r="C57" s="65"/>
      <c r="D57" s="2"/>
      <c r="E57" s="2"/>
      <c r="F57" s="85"/>
    </row>
    <row r="58" spans="2:6" x14ac:dyDescent="0.35">
      <c r="B58" s="99" t="s">
        <v>190</v>
      </c>
      <c r="C58" s="84" t="s">
        <v>169</v>
      </c>
      <c r="D58" s="100">
        <v>10</v>
      </c>
      <c r="E58" s="10">
        <v>7</v>
      </c>
      <c r="F58" s="93"/>
    </row>
    <row r="59" spans="2:6" x14ac:dyDescent="0.35">
      <c r="B59" s="99" t="s">
        <v>191</v>
      </c>
      <c r="C59" s="84" t="s">
        <v>169</v>
      </c>
      <c r="D59" s="100">
        <v>10</v>
      </c>
      <c r="E59" s="10">
        <v>7</v>
      </c>
      <c r="F59" s="93"/>
    </row>
    <row r="60" spans="2:6" x14ac:dyDescent="0.35">
      <c r="B60" s="99" t="s">
        <v>192</v>
      </c>
      <c r="C60" s="84" t="s">
        <v>169</v>
      </c>
      <c r="D60" s="100">
        <v>10</v>
      </c>
      <c r="E60" s="10">
        <v>7</v>
      </c>
      <c r="F60" s="93"/>
    </row>
    <row r="61" spans="2:6" x14ac:dyDescent="0.35">
      <c r="B61" s="99" t="s">
        <v>193</v>
      </c>
      <c r="C61" s="84" t="s">
        <v>169</v>
      </c>
      <c r="D61" s="100">
        <v>10</v>
      </c>
      <c r="E61" s="10">
        <v>7</v>
      </c>
      <c r="F61" s="93"/>
    </row>
    <row r="62" spans="2:6" x14ac:dyDescent="0.35">
      <c r="B62" s="99" t="s">
        <v>194</v>
      </c>
      <c r="C62" s="84" t="s">
        <v>169</v>
      </c>
      <c r="D62" s="100">
        <v>10</v>
      </c>
      <c r="E62" s="10">
        <v>7</v>
      </c>
      <c r="F62" s="93"/>
    </row>
    <row r="63" spans="2:6" x14ac:dyDescent="0.35">
      <c r="B63" s="65"/>
      <c r="C63" s="76"/>
      <c r="D63" s="78"/>
      <c r="E63" s="78"/>
      <c r="F63" s="85"/>
    </row>
    <row r="64" spans="2:6" x14ac:dyDescent="0.35">
      <c r="B64" s="99" t="s">
        <v>35</v>
      </c>
      <c r="C64" s="84" t="s">
        <v>169</v>
      </c>
      <c r="D64" s="10">
        <v>10</v>
      </c>
      <c r="E64" s="10">
        <v>7</v>
      </c>
      <c r="F64" s="93"/>
    </row>
    <row r="65" spans="2:6" x14ac:dyDescent="0.35">
      <c r="B65" s="99" t="s">
        <v>36</v>
      </c>
      <c r="C65" s="84" t="s">
        <v>169</v>
      </c>
      <c r="D65" s="10">
        <v>10</v>
      </c>
      <c r="E65" s="10">
        <v>7</v>
      </c>
      <c r="F65" s="93"/>
    </row>
    <row r="66" spans="2:6" x14ac:dyDescent="0.35">
      <c r="B66" s="99" t="s">
        <v>37</v>
      </c>
      <c r="C66" s="84" t="s">
        <v>169</v>
      </c>
      <c r="D66" s="1">
        <v>6</v>
      </c>
      <c r="E66" s="1">
        <v>4</v>
      </c>
      <c r="F66" s="93"/>
    </row>
    <row r="67" spans="2:6" x14ac:dyDescent="0.35">
      <c r="B67" s="99" t="s">
        <v>195</v>
      </c>
      <c r="C67" s="84" t="s">
        <v>169</v>
      </c>
      <c r="D67" s="10">
        <v>10</v>
      </c>
      <c r="E67" s="10">
        <v>7</v>
      </c>
      <c r="F67" s="93"/>
    </row>
    <row r="68" spans="2:6" x14ac:dyDescent="0.35">
      <c r="B68" s="99" t="s">
        <v>196</v>
      </c>
      <c r="C68" s="84" t="s">
        <v>169</v>
      </c>
      <c r="D68" s="10">
        <v>10</v>
      </c>
      <c r="E68" s="10">
        <v>7</v>
      </c>
      <c r="F68" s="93"/>
    </row>
    <row r="69" spans="2:6" x14ac:dyDescent="0.35">
      <c r="B69" s="99" t="s">
        <v>197</v>
      </c>
      <c r="C69" s="84" t="s">
        <v>169</v>
      </c>
      <c r="D69" s="10">
        <v>10</v>
      </c>
      <c r="E69" s="10">
        <v>7</v>
      </c>
      <c r="F69" s="93"/>
    </row>
    <row r="70" spans="2:6" x14ac:dyDescent="0.35">
      <c r="B70" s="99" t="s">
        <v>198</v>
      </c>
      <c r="C70" s="84" t="s">
        <v>169</v>
      </c>
      <c r="D70" s="10">
        <v>10</v>
      </c>
      <c r="E70" s="10">
        <v>7</v>
      </c>
      <c r="F70" s="93"/>
    </row>
    <row r="71" spans="2:6" ht="15" thickBot="1" x14ac:dyDescent="0.4">
      <c r="B71" s="99" t="s">
        <v>199</v>
      </c>
      <c r="C71" s="84" t="s">
        <v>169</v>
      </c>
      <c r="D71" s="10">
        <v>10</v>
      </c>
      <c r="E71" s="10">
        <v>7</v>
      </c>
      <c r="F71" s="93"/>
    </row>
    <row r="72" spans="2:6" ht="15" thickBot="1" x14ac:dyDescent="0.4">
      <c r="B72" s="65"/>
      <c r="C72" s="101"/>
      <c r="D72" s="78"/>
      <c r="E72" s="78"/>
      <c r="F72" s="85"/>
    </row>
    <row r="73" spans="2:6" x14ac:dyDescent="0.35">
      <c r="B73" s="99" t="s">
        <v>38</v>
      </c>
      <c r="C73" s="84" t="s">
        <v>169</v>
      </c>
      <c r="D73" s="1">
        <v>6</v>
      </c>
      <c r="E73" s="1">
        <v>4</v>
      </c>
      <c r="F73" s="93"/>
    </row>
    <row r="74" spans="2:6" x14ac:dyDescent="0.35">
      <c r="B74" s="99" t="s">
        <v>39</v>
      </c>
      <c r="C74" s="84" t="s">
        <v>169</v>
      </c>
      <c r="D74" s="1">
        <v>6</v>
      </c>
      <c r="E74" s="1">
        <v>4</v>
      </c>
      <c r="F74" s="93"/>
    </row>
    <row r="75" spans="2:6" x14ac:dyDescent="0.35">
      <c r="B75" s="99" t="s">
        <v>40</v>
      </c>
      <c r="C75" s="84" t="s">
        <v>169</v>
      </c>
      <c r="D75" s="1">
        <v>6</v>
      </c>
      <c r="E75" s="1">
        <v>4</v>
      </c>
      <c r="F75" s="93"/>
    </row>
    <row r="76" spans="2:6" x14ac:dyDescent="0.35">
      <c r="B76" s="99" t="s">
        <v>41</v>
      </c>
      <c r="C76" s="84" t="s">
        <v>169</v>
      </c>
      <c r="D76" s="1">
        <v>6</v>
      </c>
      <c r="E76" s="1">
        <v>4</v>
      </c>
      <c r="F76" s="93"/>
    </row>
    <row r="77" spans="2:6" x14ac:dyDescent="0.35">
      <c r="B77" s="99" t="s">
        <v>42</v>
      </c>
      <c r="C77" s="84" t="s">
        <v>169</v>
      </c>
      <c r="D77" s="1">
        <v>6</v>
      </c>
      <c r="E77" s="1">
        <v>4</v>
      </c>
      <c r="F77" s="93"/>
    </row>
    <row r="78" spans="2:6" x14ac:dyDescent="0.35">
      <c r="B78" s="99" t="s">
        <v>200</v>
      </c>
      <c r="C78" s="84" t="s">
        <v>169</v>
      </c>
      <c r="D78" s="1">
        <v>6</v>
      </c>
      <c r="E78" s="1">
        <v>4</v>
      </c>
      <c r="F78" s="93"/>
    </row>
    <row r="79" spans="2:6" x14ac:dyDescent="0.35">
      <c r="B79" s="99" t="s">
        <v>201</v>
      </c>
      <c r="C79" s="84" t="s">
        <v>169</v>
      </c>
      <c r="D79" s="1">
        <v>6</v>
      </c>
      <c r="E79" s="1">
        <v>4</v>
      </c>
      <c r="F79" s="93"/>
    </row>
    <row r="80" spans="2:6" x14ac:dyDescent="0.35">
      <c r="B80" s="99" t="s">
        <v>202</v>
      </c>
      <c r="C80" s="84" t="s">
        <v>169</v>
      </c>
      <c r="D80" s="1">
        <v>6</v>
      </c>
      <c r="E80" s="1">
        <v>4</v>
      </c>
      <c r="F80" s="93"/>
    </row>
    <row r="81" spans="2:6" x14ac:dyDescent="0.35">
      <c r="B81" s="99" t="s">
        <v>203</v>
      </c>
      <c r="C81" s="84" t="s">
        <v>169</v>
      </c>
      <c r="D81" s="1">
        <v>6</v>
      </c>
      <c r="E81" s="1">
        <v>4</v>
      </c>
      <c r="F81" s="93"/>
    </row>
    <row r="82" spans="2:6" x14ac:dyDescent="0.35">
      <c r="B82" s="99" t="s">
        <v>204</v>
      </c>
      <c r="C82" s="84" t="s">
        <v>169</v>
      </c>
      <c r="D82" s="1">
        <v>6</v>
      </c>
      <c r="E82" s="1">
        <v>4</v>
      </c>
      <c r="F82" s="93"/>
    </row>
    <row r="83" spans="2:6" x14ac:dyDescent="0.35">
      <c r="B83" s="65"/>
      <c r="C83" s="73"/>
      <c r="D83" s="78"/>
      <c r="E83" s="78"/>
      <c r="F83" s="85"/>
    </row>
    <row r="84" spans="2:6" x14ac:dyDescent="0.35">
      <c r="B84" s="99" t="s">
        <v>43</v>
      </c>
      <c r="C84" s="84" t="s">
        <v>169</v>
      </c>
      <c r="D84" s="1">
        <v>6</v>
      </c>
      <c r="E84" s="1">
        <v>4</v>
      </c>
      <c r="F84" s="93"/>
    </row>
    <row r="85" spans="2:6" x14ac:dyDescent="0.35">
      <c r="B85" s="99" t="s">
        <v>44</v>
      </c>
      <c r="C85" s="84" t="s">
        <v>169</v>
      </c>
      <c r="D85" s="1">
        <v>6</v>
      </c>
      <c r="E85" s="1">
        <v>4</v>
      </c>
      <c r="F85" s="93"/>
    </row>
    <row r="86" spans="2:6" x14ac:dyDescent="0.35">
      <c r="B86" s="99" t="s">
        <v>45</v>
      </c>
      <c r="C86" s="84" t="s">
        <v>169</v>
      </c>
      <c r="D86" s="1">
        <v>6</v>
      </c>
      <c r="E86" s="1">
        <v>4</v>
      </c>
      <c r="F86" s="93"/>
    </row>
    <row r="87" spans="2:6" x14ac:dyDescent="0.35">
      <c r="B87" s="99" t="s">
        <v>46</v>
      </c>
      <c r="C87" s="84" t="s">
        <v>169</v>
      </c>
      <c r="D87" s="1">
        <v>6</v>
      </c>
      <c r="E87" s="1">
        <v>4</v>
      </c>
      <c r="F87" s="93"/>
    </row>
    <row r="88" spans="2:6" x14ac:dyDescent="0.35">
      <c r="B88" s="149" t="s">
        <v>10</v>
      </c>
      <c r="C88" s="151"/>
      <c r="D88" s="12">
        <f>SUM(D5:D8,D10:D12,D14:D15,D17:D19,D21:D22,D24:D26,D28:D32,D34,D36:D37,D39:D40,D42:D43,D45:D50,D52,D54:D56,D58:D62,D64:D71,D73:D82,D84:D87)</f>
        <v>596</v>
      </c>
      <c r="E88" s="12">
        <f t="shared" ref="E88:F88" si="0">SUM(E5:E8,E10:E12,E14:E15,E17:E19,E21:E22,E24:E26,E28:E32,E34,E36:E37,E39:E40,E42:E43,E45:E50,E52,E54:E56,E58:E62,E64:E71,E73:E82,E84:E87)</f>
        <v>414</v>
      </c>
      <c r="F88" s="8">
        <f t="shared" si="0"/>
        <v>0</v>
      </c>
    </row>
  </sheetData>
  <mergeCells count="2">
    <mergeCell ref="B88:C88"/>
    <mergeCell ref="H2:K2"/>
  </mergeCells>
  <phoneticPr fontId="2" type="noConversion"/>
  <dataValidations count="1">
    <dataValidation type="list" allowBlank="1" showInputMessage="1" showErrorMessage="1" sqref="F5:F8 F10:F12 F14:F15 F17:F19 F21:F22 F24:F26 F28:F32 F34 F36:F37 F39:F40 F42:F43 F45:F50 F52 F54:F56 F58:F62 F64:F71 F73:F82 F84:F87" xr:uid="{398165A1-CE57-4E9F-8CC5-8A62513AD10E}">
      <formula1>$D$5:$E$5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3290F-CFCF-408B-98BE-276DCD5FE28E}">
  <dimension ref="B2:K50"/>
  <sheetViews>
    <sheetView showGridLines="0" workbookViewId="0">
      <selection activeCell="A3" sqref="A3:XFD3"/>
    </sheetView>
  </sheetViews>
  <sheetFormatPr defaultRowHeight="14.5" x14ac:dyDescent="0.35"/>
  <cols>
    <col min="1" max="2" width="8.7265625" style="87"/>
    <col min="3" max="3" width="44.08984375" style="87" customWidth="1"/>
    <col min="4" max="4" width="19.36328125" style="87" customWidth="1"/>
    <col min="5" max="5" width="42.6328125" style="87" customWidth="1"/>
    <col min="6" max="6" width="17.453125" style="87" customWidth="1"/>
    <col min="7" max="10" width="8.7265625" style="87"/>
    <col min="11" max="11" width="42.90625" style="87" customWidth="1"/>
    <col min="12" max="16384" width="8.7265625" style="87"/>
  </cols>
  <sheetData>
    <row r="2" spans="2:11" x14ac:dyDescent="0.35">
      <c r="B2" s="12" t="s">
        <v>11</v>
      </c>
      <c r="C2" s="55" t="s">
        <v>47</v>
      </c>
      <c r="D2" s="53" t="s">
        <v>171</v>
      </c>
      <c r="E2" s="56" t="s">
        <v>205</v>
      </c>
      <c r="F2" s="14" t="s">
        <v>249</v>
      </c>
      <c r="H2" s="154" t="s">
        <v>250</v>
      </c>
      <c r="I2" s="154"/>
      <c r="J2" s="154"/>
      <c r="K2" s="154"/>
    </row>
    <row r="3" spans="2:11" x14ac:dyDescent="0.35">
      <c r="B3" s="82" t="s">
        <v>5</v>
      </c>
      <c r="C3" s="65" t="s">
        <v>54</v>
      </c>
      <c r="D3" s="59"/>
      <c r="E3" s="77"/>
      <c r="F3" s="85"/>
    </row>
    <row r="4" spans="2:11" ht="15" customHeight="1" x14ac:dyDescent="0.35">
      <c r="B4" s="63" t="s">
        <v>48</v>
      </c>
      <c r="C4" s="64" t="s">
        <v>169</v>
      </c>
      <c r="D4" s="10">
        <v>10</v>
      </c>
      <c r="E4" s="10">
        <v>7</v>
      </c>
      <c r="F4" s="93"/>
    </row>
    <row r="5" spans="2:11" x14ac:dyDescent="0.35">
      <c r="B5" s="63" t="s">
        <v>49</v>
      </c>
      <c r="C5" s="64" t="s">
        <v>169</v>
      </c>
      <c r="D5" s="10">
        <v>10</v>
      </c>
      <c r="E5" s="10">
        <v>7</v>
      </c>
      <c r="F5" s="93"/>
    </row>
    <row r="6" spans="2:11" x14ac:dyDescent="0.35">
      <c r="B6" s="63" t="s">
        <v>50</v>
      </c>
      <c r="C6" s="64" t="s">
        <v>169</v>
      </c>
      <c r="D6" s="10">
        <v>10</v>
      </c>
      <c r="E6" s="10">
        <v>7</v>
      </c>
      <c r="F6" s="93"/>
    </row>
    <row r="7" spans="2:11" x14ac:dyDescent="0.35">
      <c r="B7" s="63" t="s">
        <v>51</v>
      </c>
      <c r="C7" s="64" t="s">
        <v>169</v>
      </c>
      <c r="D7" s="10">
        <v>10</v>
      </c>
      <c r="E7" s="10">
        <v>7</v>
      </c>
      <c r="F7" s="93"/>
    </row>
    <row r="8" spans="2:11" x14ac:dyDescent="0.35">
      <c r="B8" s="63" t="s">
        <v>52</v>
      </c>
      <c r="C8" s="64" t="s">
        <v>169</v>
      </c>
      <c r="D8" s="10">
        <v>10</v>
      </c>
      <c r="E8" s="10">
        <v>7</v>
      </c>
      <c r="F8" s="93"/>
    </row>
    <row r="9" spans="2:11" x14ac:dyDescent="0.35">
      <c r="B9" s="63" t="s">
        <v>53</v>
      </c>
      <c r="C9" s="64" t="s">
        <v>169</v>
      </c>
      <c r="D9" s="10">
        <v>10</v>
      </c>
      <c r="E9" s="10">
        <v>7</v>
      </c>
      <c r="F9" s="93"/>
    </row>
    <row r="10" spans="2:11" x14ac:dyDescent="0.35">
      <c r="B10" s="78" t="s">
        <v>56</v>
      </c>
      <c r="C10" s="76" t="s">
        <v>55</v>
      </c>
      <c r="D10" s="59"/>
      <c r="E10" s="77"/>
      <c r="F10" s="85"/>
    </row>
    <row r="11" spans="2:11" x14ac:dyDescent="0.35">
      <c r="B11" s="63" t="s">
        <v>57</v>
      </c>
      <c r="C11" s="64" t="s">
        <v>169</v>
      </c>
      <c r="D11" s="10">
        <v>10</v>
      </c>
      <c r="E11" s="10">
        <v>7</v>
      </c>
      <c r="F11" s="93"/>
    </row>
    <row r="12" spans="2:11" x14ac:dyDescent="0.35">
      <c r="B12" s="63" t="s">
        <v>58</v>
      </c>
      <c r="C12" s="64" t="s">
        <v>169</v>
      </c>
      <c r="D12" s="10">
        <v>10</v>
      </c>
      <c r="E12" s="10">
        <v>7</v>
      </c>
      <c r="F12" s="93"/>
    </row>
    <row r="13" spans="2:11" x14ac:dyDescent="0.35">
      <c r="B13" s="63" t="s">
        <v>59</v>
      </c>
      <c r="C13" s="64" t="s">
        <v>169</v>
      </c>
      <c r="D13" s="10">
        <v>10</v>
      </c>
      <c r="E13" s="10">
        <v>7</v>
      </c>
      <c r="F13" s="93"/>
    </row>
    <row r="14" spans="2:11" x14ac:dyDescent="0.35">
      <c r="B14" s="63" t="s">
        <v>60</v>
      </c>
      <c r="C14" s="64" t="s">
        <v>169</v>
      </c>
      <c r="D14" s="10">
        <v>10</v>
      </c>
      <c r="E14" s="10">
        <v>7</v>
      </c>
      <c r="F14" s="93"/>
    </row>
    <row r="15" spans="2:11" x14ac:dyDescent="0.35">
      <c r="B15" s="63" t="s">
        <v>61</v>
      </c>
      <c r="C15" s="64" t="s">
        <v>169</v>
      </c>
      <c r="D15" s="10">
        <v>10</v>
      </c>
      <c r="E15" s="10">
        <v>7</v>
      </c>
      <c r="F15" s="93"/>
    </row>
    <row r="16" spans="2:11" x14ac:dyDescent="0.35">
      <c r="B16" s="63" t="s">
        <v>62</v>
      </c>
      <c r="C16" s="64" t="s">
        <v>169</v>
      </c>
      <c r="D16" s="10">
        <v>10</v>
      </c>
      <c r="E16" s="10">
        <v>7</v>
      </c>
      <c r="F16" s="93"/>
    </row>
    <row r="17" spans="2:6" x14ac:dyDescent="0.35">
      <c r="B17" s="75" t="s">
        <v>64</v>
      </c>
      <c r="C17" s="76" t="s">
        <v>63</v>
      </c>
      <c r="D17" s="59"/>
      <c r="E17" s="77"/>
      <c r="F17" s="85"/>
    </row>
    <row r="18" spans="2:6" x14ac:dyDescent="0.35">
      <c r="B18" s="63" t="s">
        <v>65</v>
      </c>
      <c r="C18" s="64" t="s">
        <v>169</v>
      </c>
      <c r="D18" s="10">
        <v>10</v>
      </c>
      <c r="E18" s="10">
        <v>7</v>
      </c>
      <c r="F18" s="93"/>
    </row>
    <row r="19" spans="2:6" x14ac:dyDescent="0.35">
      <c r="B19" s="63" t="s">
        <v>66</v>
      </c>
      <c r="C19" s="64" t="s">
        <v>169</v>
      </c>
      <c r="D19" s="10">
        <v>10</v>
      </c>
      <c r="E19" s="10">
        <v>7</v>
      </c>
      <c r="F19" s="93"/>
    </row>
    <row r="20" spans="2:6" s="96" customFormat="1" x14ac:dyDescent="0.35">
      <c r="B20" s="149" t="s">
        <v>206</v>
      </c>
      <c r="C20" s="151"/>
      <c r="D20" s="12">
        <f>SUM(D4:D9,D11:D16,D18:D19)</f>
        <v>140</v>
      </c>
      <c r="E20" s="12">
        <f t="shared" ref="E20:F20" si="0">SUM(E4:E9,E11:E16,E18:E19)</f>
        <v>98</v>
      </c>
      <c r="F20" s="8">
        <f t="shared" si="0"/>
        <v>0</v>
      </c>
    </row>
    <row r="21" spans="2:6" s="89" customFormat="1" x14ac:dyDescent="0.35">
      <c r="B21" s="102"/>
      <c r="C21" s="33"/>
      <c r="D21" s="28"/>
      <c r="E21" s="28"/>
    </row>
    <row r="22" spans="2:6" s="89" customFormat="1" x14ac:dyDescent="0.35">
      <c r="B22" s="102"/>
      <c r="C22" s="33"/>
      <c r="D22" s="28"/>
      <c r="E22" s="28"/>
    </row>
    <row r="23" spans="2:6" s="89" customFormat="1" x14ac:dyDescent="0.35">
      <c r="B23" s="102"/>
      <c r="C23" s="33"/>
      <c r="D23" s="28"/>
      <c r="E23" s="28"/>
    </row>
    <row r="24" spans="2:6" s="89" customFormat="1" x14ac:dyDescent="0.35">
      <c r="B24" s="102"/>
      <c r="C24" s="33"/>
      <c r="D24" s="28"/>
      <c r="E24" s="28"/>
    </row>
    <row r="25" spans="2:6" s="89" customFormat="1" x14ac:dyDescent="0.35">
      <c r="B25" s="102"/>
      <c r="C25" s="33"/>
      <c r="D25" s="28"/>
      <c r="E25" s="28"/>
    </row>
    <row r="26" spans="2:6" s="89" customFormat="1" x14ac:dyDescent="0.35">
      <c r="B26" s="102"/>
      <c r="C26" s="33"/>
      <c r="D26" s="28"/>
      <c r="E26" s="28"/>
    </row>
    <row r="27" spans="2:6" s="89" customFormat="1" x14ac:dyDescent="0.35">
      <c r="B27" s="102"/>
      <c r="C27" s="33"/>
      <c r="D27" s="28"/>
      <c r="E27" s="28"/>
    </row>
    <row r="28" spans="2:6" s="89" customFormat="1" x14ac:dyDescent="0.35">
      <c r="B28" s="102"/>
      <c r="C28" s="33"/>
      <c r="D28" s="28"/>
      <c r="E28" s="28"/>
    </row>
    <row r="29" spans="2:6" s="89" customFormat="1" x14ac:dyDescent="0.35">
      <c r="B29" s="102"/>
      <c r="C29" s="33"/>
      <c r="D29" s="28"/>
      <c r="E29" s="28"/>
    </row>
    <row r="30" spans="2:6" s="89" customFormat="1" x14ac:dyDescent="0.35">
      <c r="B30" s="102"/>
      <c r="C30" s="33"/>
      <c r="D30" s="28"/>
      <c r="E30" s="28"/>
    </row>
    <row r="31" spans="2:6" s="89" customFormat="1" x14ac:dyDescent="0.35">
      <c r="B31" s="102"/>
      <c r="C31" s="33"/>
      <c r="D31" s="28"/>
      <c r="E31" s="28"/>
    </row>
    <row r="32" spans="2:6" s="89" customFormat="1" x14ac:dyDescent="0.35">
      <c r="B32" s="102"/>
      <c r="C32" s="33"/>
      <c r="D32" s="28"/>
      <c r="E32" s="28"/>
    </row>
    <row r="33" spans="2:5" s="89" customFormat="1" x14ac:dyDescent="0.35">
      <c r="B33" s="102"/>
      <c r="C33" s="33"/>
      <c r="D33" s="28"/>
      <c r="E33" s="28"/>
    </row>
    <row r="34" spans="2:5" s="89" customFormat="1" x14ac:dyDescent="0.35">
      <c r="B34" s="102"/>
      <c r="C34" s="33"/>
      <c r="D34" s="28"/>
      <c r="E34" s="28"/>
    </row>
    <row r="35" spans="2:5" s="89" customFormat="1" x14ac:dyDescent="0.35">
      <c r="B35" s="102"/>
      <c r="C35" s="33"/>
      <c r="D35" s="28"/>
      <c r="E35" s="28"/>
    </row>
    <row r="36" spans="2:5" s="89" customFormat="1" x14ac:dyDescent="0.35">
      <c r="B36" s="102"/>
      <c r="C36" s="33"/>
      <c r="D36" s="28"/>
      <c r="E36" s="28"/>
    </row>
    <row r="37" spans="2:5" s="89" customFormat="1" x14ac:dyDescent="0.35">
      <c r="B37" s="102"/>
      <c r="C37" s="33"/>
      <c r="D37" s="28"/>
      <c r="E37" s="28"/>
    </row>
    <row r="38" spans="2:5" s="89" customFormat="1" x14ac:dyDescent="0.35">
      <c r="B38" s="102"/>
      <c r="C38" s="33"/>
      <c r="D38" s="28"/>
      <c r="E38" s="28"/>
    </row>
    <row r="39" spans="2:5" s="89" customFormat="1" x14ac:dyDescent="0.35">
      <c r="B39" s="102"/>
      <c r="C39" s="33"/>
      <c r="D39" s="28"/>
      <c r="E39" s="28"/>
    </row>
    <row r="40" spans="2:5" s="89" customFormat="1" x14ac:dyDescent="0.35">
      <c r="B40" s="102"/>
      <c r="C40" s="33"/>
      <c r="D40" s="28"/>
      <c r="E40" s="28"/>
    </row>
    <row r="41" spans="2:5" s="89" customFormat="1" x14ac:dyDescent="0.35">
      <c r="B41" s="102"/>
      <c r="C41" s="33"/>
      <c r="D41" s="28"/>
      <c r="E41" s="28"/>
    </row>
    <row r="42" spans="2:5" s="89" customFormat="1" x14ac:dyDescent="0.35">
      <c r="B42" s="102"/>
      <c r="C42" s="33"/>
      <c r="D42" s="28"/>
      <c r="E42" s="28"/>
    </row>
    <row r="43" spans="2:5" s="89" customFormat="1" x14ac:dyDescent="0.35">
      <c r="B43" s="102"/>
      <c r="C43" s="33"/>
      <c r="D43" s="28"/>
      <c r="E43" s="28"/>
    </row>
    <row r="44" spans="2:5" s="89" customFormat="1" x14ac:dyDescent="0.35">
      <c r="B44" s="102"/>
      <c r="C44" s="33"/>
      <c r="D44" s="28"/>
      <c r="E44" s="28"/>
    </row>
    <row r="45" spans="2:5" s="89" customFormat="1" x14ac:dyDescent="0.35">
      <c r="B45" s="102"/>
      <c r="C45" s="33"/>
      <c r="D45" s="28"/>
      <c r="E45" s="28"/>
    </row>
    <row r="46" spans="2:5" s="89" customFormat="1" x14ac:dyDescent="0.35">
      <c r="B46" s="102"/>
      <c r="C46" s="33"/>
      <c r="D46" s="28"/>
      <c r="E46" s="28"/>
    </row>
    <row r="47" spans="2:5" s="89" customFormat="1" x14ac:dyDescent="0.35">
      <c r="B47" s="102"/>
      <c r="C47" s="33"/>
      <c r="D47" s="28"/>
      <c r="E47" s="28"/>
    </row>
    <row r="48" spans="2:5" s="89" customFormat="1" x14ac:dyDescent="0.35">
      <c r="B48" s="102"/>
      <c r="C48" s="33"/>
      <c r="D48" s="28"/>
      <c r="E48" s="28"/>
    </row>
    <row r="49" spans="2:5" s="89" customFormat="1" x14ac:dyDescent="0.35">
      <c r="B49" s="102"/>
      <c r="C49" s="33"/>
      <c r="D49" s="28"/>
      <c r="E49" s="28"/>
    </row>
    <row r="50" spans="2:5" s="89" customFormat="1" x14ac:dyDescent="0.35">
      <c r="B50" s="22"/>
      <c r="C50" s="33"/>
      <c r="D50" s="26"/>
      <c r="E50" s="26"/>
    </row>
  </sheetData>
  <sheetProtection algorithmName="SHA-512" hashValue="0tEe9U5lEM2D+BQQ5Su5ZSO96nBk4wPZjkt/ibLA3bxH6RPiyrTiPIXzQKSsfIjmFCZW5ob7LCXc10mFWWB0gw==" saltValue="Rqi+izf4a59RVRsypx8q5Q==" spinCount="100000" sheet="1" objects="1" scenarios="1"/>
  <mergeCells count="2">
    <mergeCell ref="B20:C20"/>
    <mergeCell ref="H2:K2"/>
  </mergeCells>
  <dataValidations count="1">
    <dataValidation type="list" allowBlank="1" showInputMessage="1" showErrorMessage="1" sqref="F4:F9 F11:F16 F18:F19" xr:uid="{26A555C1-C6E4-482E-A0F5-7A6C64675728}">
      <formula1>$D$4:$E$4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8CF32-33F9-4FD5-9DAB-75752A096F6A}">
  <dimension ref="B2:K50"/>
  <sheetViews>
    <sheetView topLeftCell="A4" workbookViewId="0">
      <selection activeCell="F18" sqref="F18"/>
    </sheetView>
  </sheetViews>
  <sheetFormatPr defaultRowHeight="14.5" x14ac:dyDescent="0.35"/>
  <cols>
    <col min="1" max="1" width="8.7265625" style="87"/>
    <col min="2" max="2" width="10.453125" style="87" customWidth="1"/>
    <col min="3" max="3" width="42.36328125" style="87" customWidth="1"/>
    <col min="4" max="4" width="19.36328125" style="87" customWidth="1"/>
    <col min="5" max="5" width="42.6328125" style="87" customWidth="1"/>
    <col min="6" max="6" width="17.90625" style="87" customWidth="1"/>
    <col min="7" max="10" width="8.7265625" style="87"/>
    <col min="11" max="11" width="42.36328125" style="87" customWidth="1"/>
    <col min="12" max="16384" width="8.7265625" style="87"/>
  </cols>
  <sheetData>
    <row r="2" spans="2:11" x14ac:dyDescent="0.35">
      <c r="B2" s="8" t="s">
        <v>0</v>
      </c>
      <c r="C2" s="86" t="s">
        <v>207</v>
      </c>
      <c r="D2" s="13" t="s">
        <v>171</v>
      </c>
      <c r="E2" s="15" t="s">
        <v>205</v>
      </c>
      <c r="F2" s="14" t="s">
        <v>249</v>
      </c>
      <c r="H2" s="154" t="s">
        <v>250</v>
      </c>
      <c r="I2" s="154"/>
      <c r="J2" s="154"/>
      <c r="K2" s="154"/>
    </row>
    <row r="3" spans="2:11" x14ac:dyDescent="0.35">
      <c r="B3" s="82" t="s">
        <v>67</v>
      </c>
      <c r="C3" s="74" t="s">
        <v>208</v>
      </c>
      <c r="D3" s="59"/>
      <c r="E3" s="77"/>
      <c r="F3" s="85"/>
    </row>
    <row r="4" spans="2:11" s="89" customFormat="1" ht="19" customHeight="1" x14ac:dyDescent="0.35">
      <c r="B4" s="79" t="s">
        <v>209</v>
      </c>
      <c r="C4" s="84" t="s">
        <v>169</v>
      </c>
      <c r="D4" s="10">
        <v>10</v>
      </c>
      <c r="E4" s="10">
        <v>7</v>
      </c>
      <c r="F4" s="88"/>
    </row>
    <row r="5" spans="2:11" x14ac:dyDescent="0.35">
      <c r="B5" s="82" t="s">
        <v>68</v>
      </c>
      <c r="C5" s="74" t="s">
        <v>210</v>
      </c>
      <c r="D5" s="78"/>
      <c r="E5" s="78"/>
      <c r="F5" s="85"/>
    </row>
    <row r="6" spans="2:11" x14ac:dyDescent="0.35">
      <c r="B6" s="79" t="s">
        <v>211</v>
      </c>
      <c r="C6" s="84" t="s">
        <v>169</v>
      </c>
      <c r="D6" s="10">
        <v>10</v>
      </c>
      <c r="E6" s="10">
        <v>7</v>
      </c>
      <c r="F6" s="88"/>
    </row>
    <row r="7" spans="2:11" x14ac:dyDescent="0.35">
      <c r="B7" s="82" t="s">
        <v>69</v>
      </c>
      <c r="C7" s="74" t="s">
        <v>217</v>
      </c>
      <c r="D7" s="78"/>
      <c r="E7" s="78"/>
      <c r="F7" s="85"/>
    </row>
    <row r="8" spans="2:11" x14ac:dyDescent="0.35">
      <c r="B8" s="79" t="s">
        <v>212</v>
      </c>
      <c r="C8" s="84" t="s">
        <v>169</v>
      </c>
      <c r="D8" s="10">
        <v>10</v>
      </c>
      <c r="E8" s="10">
        <v>7</v>
      </c>
      <c r="F8" s="88"/>
    </row>
    <row r="9" spans="2:11" x14ac:dyDescent="0.35">
      <c r="B9" s="82" t="s">
        <v>70</v>
      </c>
      <c r="C9" s="66" t="s">
        <v>218</v>
      </c>
      <c r="D9" s="78"/>
      <c r="E9" s="78"/>
      <c r="F9" s="85"/>
    </row>
    <row r="10" spans="2:11" x14ac:dyDescent="0.35">
      <c r="B10" s="79" t="s">
        <v>213</v>
      </c>
      <c r="C10" s="84" t="s">
        <v>169</v>
      </c>
      <c r="D10" s="10">
        <v>10</v>
      </c>
      <c r="E10" s="10">
        <v>7</v>
      </c>
      <c r="F10" s="88"/>
    </row>
    <row r="11" spans="2:11" x14ac:dyDescent="0.35">
      <c r="B11" s="103" t="s">
        <v>71</v>
      </c>
      <c r="C11" s="74" t="s">
        <v>219</v>
      </c>
      <c r="D11" s="78"/>
      <c r="E11" s="78"/>
      <c r="F11" s="85"/>
    </row>
    <row r="12" spans="2:11" x14ac:dyDescent="0.35">
      <c r="B12" s="79" t="s">
        <v>214</v>
      </c>
      <c r="C12" s="84" t="s">
        <v>169</v>
      </c>
      <c r="D12" s="10">
        <v>10</v>
      </c>
      <c r="E12" s="10">
        <v>7</v>
      </c>
      <c r="F12" s="88"/>
    </row>
    <row r="13" spans="2:11" x14ac:dyDescent="0.35">
      <c r="B13" s="82" t="s">
        <v>72</v>
      </c>
      <c r="C13" s="74" t="s">
        <v>220</v>
      </c>
      <c r="D13" s="78"/>
      <c r="E13" s="78"/>
      <c r="F13" s="85"/>
    </row>
    <row r="14" spans="2:11" x14ac:dyDescent="0.35">
      <c r="B14" s="79" t="s">
        <v>215</v>
      </c>
      <c r="C14" s="84" t="s">
        <v>169</v>
      </c>
      <c r="D14" s="10">
        <v>10</v>
      </c>
      <c r="E14" s="10">
        <v>7</v>
      </c>
      <c r="F14" s="88"/>
    </row>
    <row r="15" spans="2:11" x14ac:dyDescent="0.35">
      <c r="B15" s="82" t="s">
        <v>73</v>
      </c>
      <c r="C15" s="74" t="s">
        <v>221</v>
      </c>
      <c r="D15" s="78"/>
      <c r="E15" s="78"/>
      <c r="F15" s="85"/>
    </row>
    <row r="16" spans="2:11" x14ac:dyDescent="0.35">
      <c r="B16" s="79" t="s">
        <v>216</v>
      </c>
      <c r="C16" s="84" t="s">
        <v>169</v>
      </c>
      <c r="D16" s="10">
        <v>10</v>
      </c>
      <c r="E16" s="10">
        <v>7</v>
      </c>
      <c r="F16" s="88"/>
    </row>
    <row r="17" spans="2:6" x14ac:dyDescent="0.35">
      <c r="B17" s="82" t="s">
        <v>74</v>
      </c>
      <c r="C17" s="74" t="s">
        <v>154</v>
      </c>
      <c r="D17" s="59"/>
      <c r="E17" s="77"/>
      <c r="F17" s="85"/>
    </row>
    <row r="18" spans="2:6" x14ac:dyDescent="0.35">
      <c r="B18" s="79" t="s">
        <v>75</v>
      </c>
      <c r="C18" s="84" t="s">
        <v>169</v>
      </c>
      <c r="D18" s="10">
        <v>10</v>
      </c>
      <c r="E18" s="10">
        <v>7</v>
      </c>
      <c r="F18" s="88"/>
    </row>
    <row r="19" spans="2:6" x14ac:dyDescent="0.35">
      <c r="B19" s="79" t="s">
        <v>76</v>
      </c>
      <c r="C19" s="84" t="s">
        <v>169</v>
      </c>
      <c r="D19" s="10">
        <v>10</v>
      </c>
      <c r="E19" s="10">
        <v>7</v>
      </c>
      <c r="F19" s="88"/>
    </row>
    <row r="20" spans="2:6" x14ac:dyDescent="0.35">
      <c r="B20" s="79" t="s">
        <v>77</v>
      </c>
      <c r="C20" s="84" t="s">
        <v>169</v>
      </c>
      <c r="D20" s="10">
        <v>10</v>
      </c>
      <c r="E20" s="10">
        <v>7</v>
      </c>
      <c r="F20" s="88"/>
    </row>
    <row r="21" spans="2:6" x14ac:dyDescent="0.35">
      <c r="B21" s="79" t="s">
        <v>78</v>
      </c>
      <c r="C21" s="84" t="s">
        <v>169</v>
      </c>
      <c r="D21" s="10">
        <v>10</v>
      </c>
      <c r="E21" s="10">
        <v>7</v>
      </c>
      <c r="F21" s="88"/>
    </row>
    <row r="22" spans="2:6" x14ac:dyDescent="0.35">
      <c r="B22" s="79" t="s">
        <v>79</v>
      </c>
      <c r="C22" s="84" t="s">
        <v>169</v>
      </c>
      <c r="D22" s="10">
        <v>10</v>
      </c>
      <c r="E22" s="10">
        <v>7</v>
      </c>
      <c r="F22" s="88"/>
    </row>
    <row r="23" spans="2:6" x14ac:dyDescent="0.35">
      <c r="B23" s="79" t="s">
        <v>80</v>
      </c>
      <c r="C23" s="84" t="s">
        <v>169</v>
      </c>
      <c r="D23" s="10">
        <v>10</v>
      </c>
      <c r="E23" s="10">
        <v>7</v>
      </c>
      <c r="F23" s="88"/>
    </row>
    <row r="24" spans="2:6" x14ac:dyDescent="0.35">
      <c r="B24" s="79" t="s">
        <v>81</v>
      </c>
      <c r="C24" s="84" t="s">
        <v>169</v>
      </c>
      <c r="D24" s="10">
        <v>10</v>
      </c>
      <c r="E24" s="10">
        <v>7</v>
      </c>
      <c r="F24" s="88"/>
    </row>
    <row r="25" spans="2:6" x14ac:dyDescent="0.35">
      <c r="B25" s="79" t="s">
        <v>82</v>
      </c>
      <c r="C25" s="84" t="s">
        <v>169</v>
      </c>
      <c r="D25" s="10">
        <v>10</v>
      </c>
      <c r="E25" s="10">
        <v>7</v>
      </c>
      <c r="F25" s="88"/>
    </row>
    <row r="26" spans="2:6" x14ac:dyDescent="0.35">
      <c r="B26" s="79" t="s">
        <v>83</v>
      </c>
      <c r="C26" s="84" t="s">
        <v>169</v>
      </c>
      <c r="D26" s="10">
        <v>10</v>
      </c>
      <c r="E26" s="10">
        <v>7</v>
      </c>
      <c r="F26" s="88"/>
    </row>
    <row r="27" spans="2:6" x14ac:dyDescent="0.35">
      <c r="B27" s="79" t="s">
        <v>84</v>
      </c>
      <c r="C27" s="84" t="s">
        <v>169</v>
      </c>
      <c r="D27" s="10">
        <v>10</v>
      </c>
      <c r="E27" s="10">
        <v>7</v>
      </c>
      <c r="F27" s="88"/>
    </row>
    <row r="28" spans="2:6" x14ac:dyDescent="0.35">
      <c r="B28" s="79" t="s">
        <v>85</v>
      </c>
      <c r="C28" s="84" t="s">
        <v>169</v>
      </c>
      <c r="D28" s="10">
        <v>10</v>
      </c>
      <c r="E28" s="10">
        <v>7</v>
      </c>
      <c r="F28" s="88"/>
    </row>
    <row r="29" spans="2:6" x14ac:dyDescent="0.35">
      <c r="B29" s="79" t="s">
        <v>86</v>
      </c>
      <c r="C29" s="84" t="s">
        <v>169</v>
      </c>
      <c r="D29" s="10">
        <v>10</v>
      </c>
      <c r="E29" s="10">
        <v>7</v>
      </c>
      <c r="F29" s="88"/>
    </row>
    <row r="30" spans="2:6" x14ac:dyDescent="0.35">
      <c r="B30" s="79" t="s">
        <v>87</v>
      </c>
      <c r="C30" s="84" t="s">
        <v>169</v>
      </c>
      <c r="D30" s="10">
        <v>10</v>
      </c>
      <c r="E30" s="10">
        <v>7</v>
      </c>
      <c r="F30" s="88"/>
    </row>
    <row r="31" spans="2:6" x14ac:dyDescent="0.35">
      <c r="B31" s="79" t="s">
        <v>88</v>
      </c>
      <c r="C31" s="84" t="s">
        <v>169</v>
      </c>
      <c r="D31" s="10">
        <v>10</v>
      </c>
      <c r="E31" s="10">
        <v>7</v>
      </c>
      <c r="F31" s="88"/>
    </row>
    <row r="32" spans="2:6" x14ac:dyDescent="0.35">
      <c r="B32" s="79" t="s">
        <v>89</v>
      </c>
      <c r="C32" s="84" t="s">
        <v>169</v>
      </c>
      <c r="D32" s="10">
        <v>10</v>
      </c>
      <c r="E32" s="10">
        <v>7</v>
      </c>
      <c r="F32" s="88"/>
    </row>
    <row r="33" spans="2:6" x14ac:dyDescent="0.35">
      <c r="B33" s="79" t="s">
        <v>90</v>
      </c>
      <c r="C33" s="84" t="s">
        <v>169</v>
      </c>
      <c r="D33" s="10">
        <v>10</v>
      </c>
      <c r="E33" s="10">
        <v>7</v>
      </c>
      <c r="F33" s="88"/>
    </row>
    <row r="34" spans="2:6" x14ac:dyDescent="0.35">
      <c r="B34" s="79" t="s">
        <v>91</v>
      </c>
      <c r="C34" s="84" t="s">
        <v>169</v>
      </c>
      <c r="D34" s="10">
        <v>10</v>
      </c>
      <c r="E34" s="10">
        <v>7</v>
      </c>
      <c r="F34" s="88"/>
    </row>
    <row r="35" spans="2:6" x14ac:dyDescent="0.35">
      <c r="B35" s="79" t="s">
        <v>92</v>
      </c>
      <c r="C35" s="84" t="s">
        <v>169</v>
      </c>
      <c r="D35" s="10">
        <v>10</v>
      </c>
      <c r="E35" s="10">
        <v>7</v>
      </c>
      <c r="F35" s="88"/>
    </row>
    <row r="36" spans="2:6" x14ac:dyDescent="0.35">
      <c r="B36" s="79" t="s">
        <v>93</v>
      </c>
      <c r="C36" s="84" t="s">
        <v>169</v>
      </c>
      <c r="D36" s="10">
        <v>10</v>
      </c>
      <c r="E36" s="10">
        <v>7</v>
      </c>
      <c r="F36" s="88"/>
    </row>
    <row r="37" spans="2:6" x14ac:dyDescent="0.35">
      <c r="B37" s="79" t="s">
        <v>94</v>
      </c>
      <c r="C37" s="84" t="s">
        <v>169</v>
      </c>
      <c r="D37" s="10">
        <v>10</v>
      </c>
      <c r="E37" s="10">
        <v>7</v>
      </c>
      <c r="F37" s="88"/>
    </row>
    <row r="38" spans="2:6" x14ac:dyDescent="0.35">
      <c r="B38" s="79" t="s">
        <v>95</v>
      </c>
      <c r="C38" s="84" t="s">
        <v>169</v>
      </c>
      <c r="D38" s="10">
        <v>10</v>
      </c>
      <c r="E38" s="10">
        <v>7</v>
      </c>
      <c r="F38" s="88"/>
    </row>
    <row r="39" spans="2:6" x14ac:dyDescent="0.35">
      <c r="B39" s="79" t="s">
        <v>96</v>
      </c>
      <c r="C39" s="84" t="s">
        <v>169</v>
      </c>
      <c r="D39" s="10">
        <v>10</v>
      </c>
      <c r="E39" s="10">
        <v>7</v>
      </c>
      <c r="F39" s="88"/>
    </row>
    <row r="40" spans="2:6" s="95" customFormat="1" x14ac:dyDescent="0.35">
      <c r="B40" s="155" t="s">
        <v>222</v>
      </c>
      <c r="C40" s="155"/>
      <c r="D40" s="12">
        <f>SUM(D4,D6,D8,D10,D12,D14,D16,D18:D39)</f>
        <v>290</v>
      </c>
      <c r="E40" s="12">
        <f t="shared" ref="E40:F40" si="0">SUM(E4,E6,E8,E10,E12,E14,E16,E18:E39)</f>
        <v>203</v>
      </c>
      <c r="F40" s="8">
        <f t="shared" si="0"/>
        <v>0</v>
      </c>
    </row>
    <row r="41" spans="2:6" x14ac:dyDescent="0.35">
      <c r="B41" s="102"/>
      <c r="C41" s="33"/>
      <c r="D41" s="28"/>
      <c r="E41" s="28"/>
    </row>
    <row r="42" spans="2:6" x14ac:dyDescent="0.35">
      <c r="B42" s="102"/>
      <c r="C42" s="33"/>
      <c r="D42" s="28"/>
      <c r="E42" s="28"/>
    </row>
    <row r="43" spans="2:6" x14ac:dyDescent="0.35">
      <c r="B43" s="102"/>
      <c r="C43" s="33"/>
      <c r="D43" s="28"/>
      <c r="E43" s="28"/>
    </row>
    <row r="44" spans="2:6" x14ac:dyDescent="0.35">
      <c r="B44" s="102"/>
      <c r="C44" s="33"/>
      <c r="D44" s="28"/>
      <c r="E44" s="28"/>
    </row>
    <row r="45" spans="2:6" x14ac:dyDescent="0.35">
      <c r="B45" s="102"/>
      <c r="C45" s="33"/>
      <c r="D45" s="28"/>
      <c r="E45" s="28"/>
    </row>
    <row r="46" spans="2:6" x14ac:dyDescent="0.35">
      <c r="B46" s="102"/>
      <c r="C46" s="33"/>
      <c r="D46" s="28"/>
      <c r="E46" s="28"/>
    </row>
    <row r="47" spans="2:6" x14ac:dyDescent="0.35">
      <c r="B47" s="102"/>
      <c r="C47" s="33"/>
      <c r="D47" s="28"/>
      <c r="E47" s="28"/>
    </row>
    <row r="48" spans="2:6" x14ac:dyDescent="0.35">
      <c r="B48" s="102"/>
      <c r="C48" s="33"/>
      <c r="D48" s="28"/>
      <c r="E48" s="28"/>
    </row>
    <row r="49" spans="2:5" x14ac:dyDescent="0.35">
      <c r="B49" s="102"/>
      <c r="C49" s="33"/>
      <c r="D49" s="28"/>
      <c r="E49" s="28"/>
    </row>
    <row r="50" spans="2:5" x14ac:dyDescent="0.35">
      <c r="B50" s="22"/>
      <c r="C50" s="33"/>
      <c r="D50" s="26"/>
      <c r="E50" s="26"/>
    </row>
  </sheetData>
  <sheetProtection algorithmName="SHA-512" hashValue="g4scnflJNEI6JqdcyiW+g2z4bbe6hEqdYU1OyNal1xqeKw6h7L5f+SEbAV4Zt6tqzJYQZAnzikRHk+fyx5Pp5A==" saltValue="TXYoFo+W0Mc3LmXIkXftSg==" spinCount="100000" sheet="1" objects="1" scenarios="1"/>
  <mergeCells count="2">
    <mergeCell ref="B40:C40"/>
    <mergeCell ref="H2:K2"/>
  </mergeCells>
  <phoneticPr fontId="2" type="noConversion"/>
  <dataValidations count="1">
    <dataValidation type="list" allowBlank="1" showInputMessage="1" showErrorMessage="1" sqref="F4 F6 F8 F10 F12 F14 F16 F18:F39" xr:uid="{CCB76E2A-6904-4F1A-825D-2FBBA8E84B47}">
      <formula1>$D$4:$E$4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D1BDC-D08A-484A-95BF-054B606E7D58}">
  <dimension ref="B2:K69"/>
  <sheetViews>
    <sheetView showGridLines="0" topLeftCell="A51" workbookViewId="0">
      <selection activeCell="F8" sqref="F8"/>
    </sheetView>
  </sheetViews>
  <sheetFormatPr defaultRowHeight="14.5" x14ac:dyDescent="0.35"/>
  <cols>
    <col min="1" max="1" width="8.7265625" style="87"/>
    <col min="2" max="2" width="10.453125" style="87" customWidth="1"/>
    <col min="3" max="3" width="41.7265625" style="87" customWidth="1"/>
    <col min="4" max="4" width="19.36328125" style="87" customWidth="1"/>
    <col min="5" max="5" width="42.6328125" style="87" customWidth="1"/>
    <col min="6" max="6" width="18.453125" style="87" customWidth="1"/>
    <col min="7" max="10" width="8.7265625" style="87"/>
    <col min="11" max="11" width="42.6328125" style="87" customWidth="1"/>
    <col min="12" max="16384" width="8.7265625" style="87"/>
  </cols>
  <sheetData>
    <row r="2" spans="2:11" x14ac:dyDescent="0.35">
      <c r="B2" s="12" t="s">
        <v>0</v>
      </c>
      <c r="C2" s="90" t="s">
        <v>223</v>
      </c>
      <c r="D2" s="53" t="s">
        <v>171</v>
      </c>
      <c r="E2" s="56" t="s">
        <v>205</v>
      </c>
      <c r="F2" s="14" t="s">
        <v>249</v>
      </c>
      <c r="H2" s="154" t="s">
        <v>250</v>
      </c>
      <c r="I2" s="154"/>
      <c r="J2" s="154"/>
      <c r="K2" s="154"/>
    </row>
    <row r="3" spans="2:11" x14ac:dyDescent="0.35">
      <c r="B3" s="59" t="s">
        <v>6</v>
      </c>
      <c r="C3" s="59" t="s">
        <v>98</v>
      </c>
      <c r="D3" s="59"/>
      <c r="E3" s="77"/>
      <c r="F3" s="85"/>
    </row>
    <row r="4" spans="2:11" s="89" customFormat="1" ht="15" customHeight="1" x14ac:dyDescent="0.35">
      <c r="B4" s="62" t="s">
        <v>225</v>
      </c>
      <c r="C4" s="84" t="s">
        <v>169</v>
      </c>
      <c r="D4" s="10">
        <v>10</v>
      </c>
      <c r="E4" s="10">
        <v>7</v>
      </c>
      <c r="F4" s="88"/>
    </row>
    <row r="5" spans="2:11" x14ac:dyDescent="0.35">
      <c r="B5" s="59" t="s">
        <v>7</v>
      </c>
      <c r="C5" s="74" t="s">
        <v>112</v>
      </c>
      <c r="D5" s="78"/>
      <c r="E5" s="78"/>
      <c r="F5" s="85"/>
    </row>
    <row r="6" spans="2:11" x14ac:dyDescent="0.35">
      <c r="B6" s="62" t="s">
        <v>226</v>
      </c>
      <c r="C6" s="84" t="s">
        <v>169</v>
      </c>
      <c r="D6" s="10">
        <v>10</v>
      </c>
      <c r="E6" s="10">
        <v>7</v>
      </c>
      <c r="F6" s="88"/>
    </row>
    <row r="7" spans="2:11" x14ac:dyDescent="0.35">
      <c r="B7" s="59" t="s">
        <v>99</v>
      </c>
      <c r="C7" s="74" t="s">
        <v>113</v>
      </c>
      <c r="D7" s="78"/>
      <c r="E7" s="78"/>
      <c r="F7" s="85"/>
    </row>
    <row r="8" spans="2:11" x14ac:dyDescent="0.35">
      <c r="B8" s="62" t="s">
        <v>227</v>
      </c>
      <c r="C8" s="84" t="s">
        <v>169</v>
      </c>
      <c r="D8" s="10">
        <v>10</v>
      </c>
      <c r="E8" s="10">
        <v>7</v>
      </c>
      <c r="F8" s="88"/>
    </row>
    <row r="9" spans="2:11" x14ac:dyDescent="0.35">
      <c r="B9" s="59" t="s">
        <v>100</v>
      </c>
      <c r="C9" s="74" t="s">
        <v>114</v>
      </c>
      <c r="D9" s="78"/>
      <c r="E9" s="78"/>
      <c r="F9" s="85"/>
    </row>
    <row r="10" spans="2:11" x14ac:dyDescent="0.35">
      <c r="B10" s="62" t="s">
        <v>228</v>
      </c>
      <c r="C10" s="84" t="s">
        <v>169</v>
      </c>
      <c r="D10" s="10">
        <v>10</v>
      </c>
      <c r="E10" s="10">
        <v>7</v>
      </c>
      <c r="F10" s="88"/>
    </row>
    <row r="11" spans="2:11" x14ac:dyDescent="0.35">
      <c r="B11" s="59" t="s">
        <v>101</v>
      </c>
      <c r="C11" s="74" t="s">
        <v>115</v>
      </c>
      <c r="D11" s="78"/>
      <c r="E11" s="78"/>
      <c r="F11" s="85"/>
    </row>
    <row r="12" spans="2:11" x14ac:dyDescent="0.35">
      <c r="B12" s="62" t="s">
        <v>229</v>
      </c>
      <c r="C12" s="84" t="s">
        <v>169</v>
      </c>
      <c r="D12" s="10">
        <v>10</v>
      </c>
      <c r="E12" s="10">
        <v>7</v>
      </c>
      <c r="F12" s="88"/>
    </row>
    <row r="13" spans="2:11" x14ac:dyDescent="0.35">
      <c r="B13" s="59" t="s">
        <v>102</v>
      </c>
      <c r="C13" s="74" t="s">
        <v>116</v>
      </c>
      <c r="D13" s="78"/>
      <c r="E13" s="78"/>
      <c r="F13" s="85"/>
    </row>
    <row r="14" spans="2:11" x14ac:dyDescent="0.35">
      <c r="B14" s="62" t="s">
        <v>230</v>
      </c>
      <c r="C14" s="84" t="s">
        <v>169</v>
      </c>
      <c r="D14" s="10">
        <v>10</v>
      </c>
      <c r="E14" s="10">
        <v>7</v>
      </c>
      <c r="F14" s="88"/>
    </row>
    <row r="15" spans="2:11" x14ac:dyDescent="0.35">
      <c r="B15" s="59" t="s">
        <v>103</v>
      </c>
      <c r="C15" s="74" t="s">
        <v>117</v>
      </c>
      <c r="D15" s="78"/>
      <c r="E15" s="78"/>
      <c r="F15" s="85"/>
    </row>
    <row r="16" spans="2:11" x14ac:dyDescent="0.35">
      <c r="B16" s="62" t="s">
        <v>231</v>
      </c>
      <c r="C16" s="84" t="s">
        <v>169</v>
      </c>
      <c r="D16" s="10">
        <v>10</v>
      </c>
      <c r="E16" s="10">
        <v>7</v>
      </c>
      <c r="F16" s="88"/>
    </row>
    <row r="17" spans="2:6" x14ac:dyDescent="0.35">
      <c r="B17" s="59" t="s">
        <v>104</v>
      </c>
      <c r="C17" s="74" t="s">
        <v>118</v>
      </c>
      <c r="D17" s="59"/>
      <c r="E17" s="77"/>
      <c r="F17" s="85"/>
    </row>
    <row r="18" spans="2:6" x14ac:dyDescent="0.35">
      <c r="B18" s="62" t="s">
        <v>232</v>
      </c>
      <c r="C18" s="84" t="s">
        <v>169</v>
      </c>
      <c r="D18" s="10">
        <v>10</v>
      </c>
      <c r="E18" s="10">
        <v>7</v>
      </c>
      <c r="F18" s="88"/>
    </row>
    <row r="19" spans="2:6" x14ac:dyDescent="0.35">
      <c r="B19" s="59" t="s">
        <v>105</v>
      </c>
      <c r="C19" s="74" t="s">
        <v>119</v>
      </c>
      <c r="D19" s="78"/>
      <c r="E19" s="78"/>
      <c r="F19" s="85"/>
    </row>
    <row r="20" spans="2:6" x14ac:dyDescent="0.35">
      <c r="B20" s="62" t="s">
        <v>106</v>
      </c>
      <c r="C20" s="84" t="s">
        <v>169</v>
      </c>
      <c r="D20" s="10">
        <v>10</v>
      </c>
      <c r="E20" s="10">
        <v>7</v>
      </c>
      <c r="F20" s="88"/>
    </row>
    <row r="21" spans="2:6" x14ac:dyDescent="0.35">
      <c r="B21" s="62" t="s">
        <v>107</v>
      </c>
      <c r="C21" s="84" t="s">
        <v>169</v>
      </c>
      <c r="D21" s="10">
        <v>10</v>
      </c>
      <c r="E21" s="10">
        <v>7</v>
      </c>
      <c r="F21" s="88"/>
    </row>
    <row r="22" spans="2:6" x14ac:dyDescent="0.35">
      <c r="B22" s="62" t="s">
        <v>108</v>
      </c>
      <c r="C22" s="84" t="s">
        <v>169</v>
      </c>
      <c r="D22" s="10">
        <v>10</v>
      </c>
      <c r="E22" s="10">
        <v>7</v>
      </c>
      <c r="F22" s="88"/>
    </row>
    <row r="23" spans="2:6" x14ac:dyDescent="0.35">
      <c r="B23" s="62" t="s">
        <v>109</v>
      </c>
      <c r="C23" s="84" t="s">
        <v>169</v>
      </c>
      <c r="D23" s="10">
        <v>10</v>
      </c>
      <c r="E23" s="10">
        <v>7</v>
      </c>
      <c r="F23" s="88"/>
    </row>
    <row r="24" spans="2:6" x14ac:dyDescent="0.35">
      <c r="B24" s="62" t="s">
        <v>110</v>
      </c>
      <c r="C24" s="84" t="s">
        <v>169</v>
      </c>
      <c r="D24" s="10">
        <v>10</v>
      </c>
      <c r="E24" s="10">
        <v>7</v>
      </c>
      <c r="F24" s="88"/>
    </row>
    <row r="25" spans="2:6" x14ac:dyDescent="0.35">
      <c r="B25" s="62" t="s">
        <v>111</v>
      </c>
      <c r="C25" s="84" t="s">
        <v>169</v>
      </c>
      <c r="D25" s="10">
        <v>10</v>
      </c>
      <c r="E25" s="10">
        <v>7</v>
      </c>
      <c r="F25" s="88"/>
    </row>
    <row r="26" spans="2:6" x14ac:dyDescent="0.35">
      <c r="B26" s="59" t="s">
        <v>121</v>
      </c>
      <c r="C26" s="74" t="s">
        <v>120</v>
      </c>
      <c r="D26" s="78"/>
      <c r="E26" s="78"/>
      <c r="F26" s="85"/>
    </row>
    <row r="27" spans="2:6" x14ac:dyDescent="0.35">
      <c r="B27" s="62" t="s">
        <v>122</v>
      </c>
      <c r="C27" s="84" t="s">
        <v>169</v>
      </c>
      <c r="D27" s="10">
        <v>10</v>
      </c>
      <c r="E27" s="10">
        <v>7</v>
      </c>
      <c r="F27" s="88"/>
    </row>
    <row r="28" spans="2:6" x14ac:dyDescent="0.35">
      <c r="B28" s="62" t="s">
        <v>123</v>
      </c>
      <c r="C28" s="84" t="s">
        <v>169</v>
      </c>
      <c r="D28" s="10">
        <v>10</v>
      </c>
      <c r="E28" s="10">
        <v>7</v>
      </c>
      <c r="F28" s="88"/>
    </row>
    <row r="29" spans="2:6" x14ac:dyDescent="0.35">
      <c r="B29" s="62" t="s">
        <v>124</v>
      </c>
      <c r="C29" s="84" t="s">
        <v>169</v>
      </c>
      <c r="D29" s="10">
        <v>10</v>
      </c>
      <c r="E29" s="10">
        <v>7</v>
      </c>
      <c r="F29" s="88"/>
    </row>
    <row r="30" spans="2:6" x14ac:dyDescent="0.35">
      <c r="B30" s="62" t="s">
        <v>125</v>
      </c>
      <c r="C30" s="84" t="s">
        <v>169</v>
      </c>
      <c r="D30" s="10">
        <v>10</v>
      </c>
      <c r="E30" s="10">
        <v>7</v>
      </c>
      <c r="F30" s="88"/>
    </row>
    <row r="31" spans="2:6" x14ac:dyDescent="0.35">
      <c r="B31" s="62" t="s">
        <v>126</v>
      </c>
      <c r="C31" s="84" t="s">
        <v>169</v>
      </c>
      <c r="D31" s="10">
        <v>10</v>
      </c>
      <c r="E31" s="10">
        <v>7</v>
      </c>
      <c r="F31" s="88"/>
    </row>
    <row r="32" spans="2:6" x14ac:dyDescent="0.35">
      <c r="B32" s="62" t="s">
        <v>127</v>
      </c>
      <c r="C32" s="84" t="s">
        <v>169</v>
      </c>
      <c r="D32" s="10">
        <v>10</v>
      </c>
      <c r="E32" s="10">
        <v>7</v>
      </c>
      <c r="F32" s="88"/>
    </row>
    <row r="33" spans="2:6" x14ac:dyDescent="0.35">
      <c r="B33" s="59" t="s">
        <v>128</v>
      </c>
      <c r="C33" s="74" t="s">
        <v>233</v>
      </c>
      <c r="D33" s="78"/>
      <c r="E33" s="78"/>
      <c r="F33" s="85"/>
    </row>
    <row r="34" spans="2:6" x14ac:dyDescent="0.35">
      <c r="B34" s="62" t="s">
        <v>129</v>
      </c>
      <c r="C34" s="84" t="s">
        <v>169</v>
      </c>
      <c r="D34" s="10">
        <v>10</v>
      </c>
      <c r="E34" s="10">
        <v>7</v>
      </c>
      <c r="F34" s="88"/>
    </row>
    <row r="35" spans="2:6" x14ac:dyDescent="0.35">
      <c r="B35" s="62" t="s">
        <v>130</v>
      </c>
      <c r="C35" s="84" t="s">
        <v>169</v>
      </c>
      <c r="D35" s="10">
        <v>10</v>
      </c>
      <c r="E35" s="10">
        <v>7</v>
      </c>
      <c r="F35" s="88"/>
    </row>
    <row r="36" spans="2:6" x14ac:dyDescent="0.35">
      <c r="B36" s="62" t="s">
        <v>131</v>
      </c>
      <c r="C36" s="84" t="s">
        <v>169</v>
      </c>
      <c r="D36" s="10">
        <v>10</v>
      </c>
      <c r="E36" s="10">
        <v>7</v>
      </c>
      <c r="F36" s="88"/>
    </row>
    <row r="37" spans="2:6" x14ac:dyDescent="0.35">
      <c r="B37" s="59" t="s">
        <v>132</v>
      </c>
      <c r="C37" s="74" t="s">
        <v>234</v>
      </c>
      <c r="D37" s="78"/>
      <c r="E37" s="78"/>
      <c r="F37" s="85"/>
    </row>
    <row r="38" spans="2:6" x14ac:dyDescent="0.35">
      <c r="B38" s="62" t="s">
        <v>133</v>
      </c>
      <c r="C38" s="84" t="s">
        <v>169</v>
      </c>
      <c r="D38" s="10">
        <v>10</v>
      </c>
      <c r="E38" s="10">
        <v>7</v>
      </c>
      <c r="F38" s="88"/>
    </row>
    <row r="39" spans="2:6" x14ac:dyDescent="0.35">
      <c r="B39" s="62" t="s">
        <v>134</v>
      </c>
      <c r="C39" s="84" t="s">
        <v>169</v>
      </c>
      <c r="D39" s="10">
        <v>10</v>
      </c>
      <c r="E39" s="10">
        <v>7</v>
      </c>
      <c r="F39" s="88"/>
    </row>
    <row r="40" spans="2:6" x14ac:dyDescent="0.35">
      <c r="B40" s="62" t="s">
        <v>135</v>
      </c>
      <c r="C40" s="84" t="s">
        <v>169</v>
      </c>
      <c r="D40" s="10">
        <v>10</v>
      </c>
      <c r="E40" s="10">
        <v>7</v>
      </c>
      <c r="F40" s="88"/>
    </row>
    <row r="41" spans="2:6" x14ac:dyDescent="0.35">
      <c r="B41" s="62" t="s">
        <v>136</v>
      </c>
      <c r="C41" s="84" t="s">
        <v>169</v>
      </c>
      <c r="D41" s="10">
        <v>10</v>
      </c>
      <c r="E41" s="10">
        <v>7</v>
      </c>
      <c r="F41" s="88"/>
    </row>
    <row r="42" spans="2:6" x14ac:dyDescent="0.35">
      <c r="B42" s="62" t="s">
        <v>137</v>
      </c>
      <c r="C42" s="84" t="s">
        <v>169</v>
      </c>
      <c r="D42" s="10">
        <v>10</v>
      </c>
      <c r="E42" s="10">
        <v>7</v>
      </c>
      <c r="F42" s="88"/>
    </row>
    <row r="43" spans="2:6" x14ac:dyDescent="0.35">
      <c r="B43" s="62" t="s">
        <v>138</v>
      </c>
      <c r="C43" s="84" t="s">
        <v>169</v>
      </c>
      <c r="D43" s="10">
        <v>10</v>
      </c>
      <c r="E43" s="10">
        <v>7</v>
      </c>
      <c r="F43" s="88"/>
    </row>
    <row r="44" spans="2:6" x14ac:dyDescent="0.35">
      <c r="B44" s="62" t="s">
        <v>139</v>
      </c>
      <c r="C44" s="84" t="s">
        <v>169</v>
      </c>
      <c r="D44" s="10">
        <v>10</v>
      </c>
      <c r="E44" s="10">
        <v>7</v>
      </c>
      <c r="F44" s="88"/>
    </row>
    <row r="45" spans="2:6" x14ac:dyDescent="0.35">
      <c r="B45" s="59" t="s">
        <v>140</v>
      </c>
      <c r="C45" s="74" t="s">
        <v>156</v>
      </c>
      <c r="D45" s="78"/>
      <c r="E45" s="78"/>
      <c r="F45" s="85"/>
    </row>
    <row r="46" spans="2:6" x14ac:dyDescent="0.35">
      <c r="B46" s="62" t="s">
        <v>141</v>
      </c>
      <c r="C46" s="84" t="s">
        <v>169</v>
      </c>
      <c r="D46" s="10">
        <v>10</v>
      </c>
      <c r="E46" s="10">
        <v>7</v>
      </c>
      <c r="F46" s="88"/>
    </row>
    <row r="47" spans="2:6" x14ac:dyDescent="0.35">
      <c r="B47" s="62" t="s">
        <v>142</v>
      </c>
      <c r="C47" s="84" t="s">
        <v>169</v>
      </c>
      <c r="D47" s="10">
        <v>10</v>
      </c>
      <c r="E47" s="10">
        <v>7</v>
      </c>
      <c r="F47" s="88"/>
    </row>
    <row r="48" spans="2:6" x14ac:dyDescent="0.35">
      <c r="B48" s="62" t="s">
        <v>143</v>
      </c>
      <c r="C48" s="84" t="s">
        <v>169</v>
      </c>
      <c r="D48" s="10">
        <v>10</v>
      </c>
      <c r="E48" s="10">
        <v>7</v>
      </c>
      <c r="F48" s="88"/>
    </row>
    <row r="49" spans="2:6" x14ac:dyDescent="0.35">
      <c r="B49" s="59" t="s">
        <v>144</v>
      </c>
      <c r="C49" s="74" t="s">
        <v>155</v>
      </c>
      <c r="D49" s="78"/>
      <c r="E49" s="78"/>
      <c r="F49" s="85"/>
    </row>
    <row r="50" spans="2:6" x14ac:dyDescent="0.35">
      <c r="B50" s="62" t="s">
        <v>145</v>
      </c>
      <c r="C50" s="84" t="s">
        <v>169</v>
      </c>
      <c r="D50" s="10">
        <v>10</v>
      </c>
      <c r="E50" s="10">
        <v>7</v>
      </c>
      <c r="F50" s="88"/>
    </row>
    <row r="51" spans="2:6" x14ac:dyDescent="0.35">
      <c r="B51" s="62" t="s">
        <v>146</v>
      </c>
      <c r="C51" s="84" t="s">
        <v>169</v>
      </c>
      <c r="D51" s="10">
        <v>10</v>
      </c>
      <c r="E51" s="10">
        <v>7</v>
      </c>
      <c r="F51" s="88"/>
    </row>
    <row r="52" spans="2:6" x14ac:dyDescent="0.35">
      <c r="B52" s="62" t="s">
        <v>147</v>
      </c>
      <c r="C52" s="84" t="s">
        <v>169</v>
      </c>
      <c r="D52" s="10">
        <v>10</v>
      </c>
      <c r="E52" s="10">
        <v>7</v>
      </c>
      <c r="F52" s="88"/>
    </row>
    <row r="53" spans="2:6" x14ac:dyDescent="0.35">
      <c r="B53" s="59" t="s">
        <v>148</v>
      </c>
      <c r="C53" s="74" t="s">
        <v>154</v>
      </c>
      <c r="D53" s="78"/>
      <c r="E53" s="78"/>
      <c r="F53" s="85"/>
    </row>
    <row r="54" spans="2:6" x14ac:dyDescent="0.35">
      <c r="B54" s="62" t="s">
        <v>149</v>
      </c>
      <c r="C54" s="84" t="s">
        <v>169</v>
      </c>
      <c r="D54" s="10">
        <v>10</v>
      </c>
      <c r="E54" s="10">
        <v>7</v>
      </c>
      <c r="F54" s="88"/>
    </row>
    <row r="55" spans="2:6" x14ac:dyDescent="0.35">
      <c r="B55" s="62" t="s">
        <v>150</v>
      </c>
      <c r="C55" s="84" t="s">
        <v>169</v>
      </c>
      <c r="D55" s="10">
        <v>10</v>
      </c>
      <c r="E55" s="10">
        <v>7</v>
      </c>
      <c r="F55" s="88"/>
    </row>
    <row r="56" spans="2:6" x14ac:dyDescent="0.35">
      <c r="B56" s="62" t="s">
        <v>151</v>
      </c>
      <c r="C56" s="84" t="s">
        <v>169</v>
      </c>
      <c r="D56" s="10">
        <v>10</v>
      </c>
      <c r="E56" s="10">
        <v>7</v>
      </c>
      <c r="F56" s="88"/>
    </row>
    <row r="57" spans="2:6" x14ac:dyDescent="0.35">
      <c r="B57" s="62" t="s">
        <v>152</v>
      </c>
      <c r="C57" s="84" t="s">
        <v>169</v>
      </c>
      <c r="D57" s="10">
        <v>10</v>
      </c>
      <c r="E57" s="10">
        <v>7</v>
      </c>
      <c r="F57" s="88"/>
    </row>
    <row r="58" spans="2:6" x14ac:dyDescent="0.35">
      <c r="B58" s="62" t="s">
        <v>153</v>
      </c>
      <c r="C58" s="84" t="s">
        <v>169</v>
      </c>
      <c r="D58" s="10">
        <v>10</v>
      </c>
      <c r="E58" s="10">
        <v>7</v>
      </c>
      <c r="F58" s="88"/>
    </row>
    <row r="59" spans="2:6" s="95" customFormat="1" x14ac:dyDescent="0.35">
      <c r="B59" s="154" t="s">
        <v>224</v>
      </c>
      <c r="C59" s="154"/>
      <c r="D59" s="8">
        <f>SUM(D4,D6,D8,D10,D12,D14,D16,D18,D20,D21,D22,D23,D24,D25,D27,D28,D29,D30,D31,D32,D34,D35,D36,D38,D39,D40,D41,D42,D43,D44,D46,D47,D48,D50,D51,D52,D54,D55,D56,D57,D58)</f>
        <v>410</v>
      </c>
      <c r="E59" s="8">
        <f t="shared" ref="E59:F59" si="0">SUM(E4,E6,E8,E10,E12,E14,E16,E18,E20,E21,E22,E23,E24,E25,E27,E28,E29,E30,E31,E32,E34,E35,E36,E38,E39,E40,E41,E42,E43,E44,E46,E47,E48,E50,E51,E52,E54,E55,E56,E57,E58)</f>
        <v>287</v>
      </c>
      <c r="F59" s="8">
        <f t="shared" si="0"/>
        <v>0</v>
      </c>
    </row>
    <row r="60" spans="2:6" x14ac:dyDescent="0.35">
      <c r="B60" s="102"/>
      <c r="C60" s="33"/>
      <c r="D60" s="28"/>
      <c r="E60" s="28"/>
    </row>
    <row r="61" spans="2:6" x14ac:dyDescent="0.35">
      <c r="B61" s="102"/>
      <c r="C61" s="33"/>
      <c r="D61" s="28"/>
      <c r="E61" s="28"/>
    </row>
    <row r="62" spans="2:6" x14ac:dyDescent="0.35">
      <c r="B62" s="102"/>
      <c r="C62" s="33"/>
      <c r="D62" s="28"/>
      <c r="E62" s="28"/>
    </row>
    <row r="63" spans="2:6" x14ac:dyDescent="0.35">
      <c r="B63" s="102"/>
      <c r="C63" s="33"/>
      <c r="D63" s="28"/>
      <c r="E63" s="28"/>
    </row>
    <row r="64" spans="2:6" x14ac:dyDescent="0.35">
      <c r="B64" s="102"/>
      <c r="C64" s="33"/>
      <c r="D64" s="28"/>
      <c r="E64" s="28"/>
    </row>
    <row r="65" spans="2:5" x14ac:dyDescent="0.35">
      <c r="B65" s="102"/>
      <c r="C65" s="33"/>
      <c r="D65" s="28"/>
      <c r="E65" s="28"/>
    </row>
    <row r="66" spans="2:5" x14ac:dyDescent="0.35">
      <c r="B66" s="102"/>
      <c r="C66" s="33"/>
      <c r="D66" s="28"/>
      <c r="E66" s="28"/>
    </row>
    <row r="67" spans="2:5" x14ac:dyDescent="0.35">
      <c r="B67" s="102"/>
      <c r="C67" s="33"/>
      <c r="D67" s="28"/>
      <c r="E67" s="28"/>
    </row>
    <row r="68" spans="2:5" x14ac:dyDescent="0.35">
      <c r="B68" s="102"/>
      <c r="C68" s="33"/>
      <c r="D68" s="28"/>
      <c r="E68" s="28"/>
    </row>
    <row r="69" spans="2:5" x14ac:dyDescent="0.35">
      <c r="B69" s="22"/>
      <c r="C69" s="33"/>
      <c r="D69" s="26"/>
      <c r="E69" s="26"/>
    </row>
  </sheetData>
  <sheetProtection algorithmName="SHA-512" hashValue="J+cM1oM/uIWOApbUKAHW6uWd13XD4gE3qipyFjujtdo/RTzkJQOAoEDPJny9hOXd6IJMBcrkhmcpHOREXQX5xQ==" saltValue="gwgcwXLJ4obUlSY98mZijw==" spinCount="100000" sheet="1" objects="1" scenarios="1"/>
  <mergeCells count="2">
    <mergeCell ref="B59:C59"/>
    <mergeCell ref="H2:K2"/>
  </mergeCells>
  <phoneticPr fontId="2" type="noConversion"/>
  <dataValidations count="1">
    <dataValidation type="list" allowBlank="1" showInputMessage="1" showErrorMessage="1" sqref="F4 F6 F8 F10 F12 F14 F16 F18 F20:F25 F27:F32 F34:F36 F38:F44 F46:F48 F50:F52 F54:F58" xr:uid="{67635909-A53C-48B6-B6C4-49A1632F9C7D}">
      <formula1>$D$4:$E$4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D9472-8756-487A-8401-EE34865A4693}">
  <dimension ref="B2:K69"/>
  <sheetViews>
    <sheetView workbookViewId="0">
      <selection activeCell="F9" sqref="F9"/>
    </sheetView>
  </sheetViews>
  <sheetFormatPr defaultRowHeight="14.5" x14ac:dyDescent="0.35"/>
  <cols>
    <col min="1" max="1" width="8.7265625" style="87"/>
    <col min="2" max="2" width="10.453125" style="87" customWidth="1"/>
    <col min="3" max="3" width="44.1796875" style="87" bestFit="1" customWidth="1"/>
    <col min="4" max="4" width="19.36328125" style="87" customWidth="1"/>
    <col min="5" max="5" width="42.6328125" style="87" customWidth="1"/>
    <col min="6" max="6" width="18.08984375" style="87" customWidth="1"/>
    <col min="7" max="10" width="8.7265625" style="87"/>
    <col min="11" max="11" width="43.6328125" style="87" customWidth="1"/>
    <col min="12" max="16384" width="8.7265625" style="87"/>
  </cols>
  <sheetData>
    <row r="2" spans="2:11" x14ac:dyDescent="0.35">
      <c r="B2" s="104" t="s">
        <v>0</v>
      </c>
      <c r="C2" s="90" t="s">
        <v>235</v>
      </c>
      <c r="D2" s="53" t="s">
        <v>171</v>
      </c>
      <c r="E2" s="56" t="s">
        <v>205</v>
      </c>
      <c r="F2" s="14" t="s">
        <v>249</v>
      </c>
      <c r="H2" s="154" t="s">
        <v>250</v>
      </c>
      <c r="I2" s="154"/>
      <c r="J2" s="154"/>
      <c r="K2" s="154"/>
    </row>
    <row r="3" spans="2:11" x14ac:dyDescent="0.35">
      <c r="B3" s="59" t="s">
        <v>236</v>
      </c>
      <c r="C3" s="59" t="s">
        <v>237</v>
      </c>
      <c r="D3" s="59"/>
      <c r="E3" s="77"/>
      <c r="F3" s="85"/>
    </row>
    <row r="4" spans="2:11" s="89" customFormat="1" ht="15" customHeight="1" x14ac:dyDescent="0.35">
      <c r="B4" s="62" t="s">
        <v>240</v>
      </c>
      <c r="C4" s="84" t="s">
        <v>169</v>
      </c>
      <c r="D4" s="10">
        <v>10</v>
      </c>
      <c r="E4" s="10">
        <v>7</v>
      </c>
      <c r="F4" s="88">
        <v>7</v>
      </c>
    </row>
    <row r="5" spans="2:11" x14ac:dyDescent="0.35">
      <c r="B5" s="59" t="s">
        <v>238</v>
      </c>
      <c r="C5" s="59" t="s">
        <v>247</v>
      </c>
      <c r="D5" s="78"/>
      <c r="E5" s="78"/>
      <c r="F5" s="85"/>
    </row>
    <row r="6" spans="2:11" x14ac:dyDescent="0.35">
      <c r="B6" s="62" t="s">
        <v>241</v>
      </c>
      <c r="C6" s="84" t="s">
        <v>169</v>
      </c>
      <c r="D6" s="10">
        <v>10</v>
      </c>
      <c r="E6" s="10">
        <v>7</v>
      </c>
      <c r="F6" s="88">
        <v>10</v>
      </c>
    </row>
    <row r="7" spans="2:11" x14ac:dyDescent="0.35">
      <c r="B7" s="59" t="s">
        <v>239</v>
      </c>
      <c r="C7" s="59" t="s">
        <v>248</v>
      </c>
      <c r="D7" s="78"/>
      <c r="E7" s="78"/>
      <c r="F7" s="85"/>
    </row>
    <row r="8" spans="2:11" x14ac:dyDescent="0.35">
      <c r="B8" s="62" t="s">
        <v>242</v>
      </c>
      <c r="C8" s="84" t="s">
        <v>169</v>
      </c>
      <c r="D8" s="10">
        <v>10</v>
      </c>
      <c r="E8" s="10">
        <v>7</v>
      </c>
      <c r="F8" s="88">
        <v>7</v>
      </c>
    </row>
    <row r="9" spans="2:11" x14ac:dyDescent="0.35">
      <c r="B9" s="149" t="s">
        <v>243</v>
      </c>
      <c r="C9" s="151"/>
      <c r="D9" s="12">
        <f>SUM(D4,D6,D8)</f>
        <v>30</v>
      </c>
      <c r="E9" s="12">
        <f t="shared" ref="E9:F9" si="0">SUM(E4,E6,E8)</f>
        <v>21</v>
      </c>
      <c r="F9" s="8">
        <f t="shared" si="0"/>
        <v>24</v>
      </c>
    </row>
    <row r="10" spans="2:11" s="89" customFormat="1" x14ac:dyDescent="0.35">
      <c r="B10" s="29"/>
      <c r="C10" s="105"/>
      <c r="D10" s="28"/>
      <c r="E10" s="28"/>
    </row>
    <row r="11" spans="2:11" s="89" customFormat="1" x14ac:dyDescent="0.35">
      <c r="B11" s="31"/>
      <c r="C11" s="106"/>
      <c r="D11" s="28"/>
      <c r="E11" s="28"/>
    </row>
    <row r="12" spans="2:11" s="89" customFormat="1" x14ac:dyDescent="0.35">
      <c r="B12" s="29"/>
      <c r="C12" s="105"/>
      <c r="D12" s="28"/>
      <c r="E12" s="28"/>
    </row>
    <row r="13" spans="2:11" s="89" customFormat="1" x14ac:dyDescent="0.35">
      <c r="B13" s="31"/>
      <c r="C13" s="106"/>
      <c r="D13" s="28"/>
      <c r="E13" s="28"/>
    </row>
    <row r="14" spans="2:11" s="89" customFormat="1" x14ac:dyDescent="0.35">
      <c r="B14" s="29"/>
      <c r="C14" s="105"/>
      <c r="D14" s="28"/>
      <c r="E14" s="28"/>
    </row>
    <row r="15" spans="2:11" s="89" customFormat="1" x14ac:dyDescent="0.35">
      <c r="B15" s="31"/>
      <c r="C15" s="106"/>
      <c r="D15" s="28"/>
      <c r="E15" s="28"/>
    </row>
    <row r="16" spans="2:11" s="89" customFormat="1" x14ac:dyDescent="0.35">
      <c r="B16" s="29"/>
      <c r="C16" s="105"/>
      <c r="D16" s="28"/>
      <c r="E16" s="28"/>
    </row>
    <row r="17" spans="2:5" s="89" customFormat="1" x14ac:dyDescent="0.35">
      <c r="B17" s="31"/>
      <c r="C17" s="106"/>
      <c r="D17" s="31"/>
      <c r="E17" s="32"/>
    </row>
    <row r="18" spans="2:5" s="89" customFormat="1" x14ac:dyDescent="0.35">
      <c r="B18" s="29"/>
      <c r="C18" s="105"/>
      <c r="D18" s="28"/>
      <c r="E18" s="28"/>
    </row>
    <row r="19" spans="2:5" s="89" customFormat="1" x14ac:dyDescent="0.35">
      <c r="B19" s="31"/>
      <c r="C19" s="106"/>
      <c r="D19" s="28"/>
      <c r="E19" s="28"/>
    </row>
    <row r="20" spans="2:5" s="89" customFormat="1" x14ac:dyDescent="0.35">
      <c r="B20" s="29"/>
      <c r="C20" s="105"/>
      <c r="D20" s="28"/>
      <c r="E20" s="28"/>
    </row>
    <row r="21" spans="2:5" s="89" customFormat="1" x14ac:dyDescent="0.35">
      <c r="B21" s="29"/>
      <c r="C21" s="105"/>
      <c r="D21" s="28"/>
      <c r="E21" s="28"/>
    </row>
    <row r="22" spans="2:5" s="89" customFormat="1" x14ac:dyDescent="0.35">
      <c r="B22" s="29"/>
      <c r="C22" s="105"/>
      <c r="D22" s="28"/>
      <c r="E22" s="28"/>
    </row>
    <row r="23" spans="2:5" s="89" customFormat="1" x14ac:dyDescent="0.35">
      <c r="B23" s="29"/>
      <c r="C23" s="105"/>
      <c r="D23" s="28"/>
      <c r="E23" s="28"/>
    </row>
    <row r="24" spans="2:5" s="89" customFormat="1" x14ac:dyDescent="0.35">
      <c r="B24" s="29"/>
      <c r="C24" s="105"/>
      <c r="D24" s="28"/>
      <c r="E24" s="28"/>
    </row>
    <row r="25" spans="2:5" s="89" customFormat="1" x14ac:dyDescent="0.35">
      <c r="B25" s="29"/>
      <c r="C25" s="105"/>
      <c r="D25" s="28"/>
      <c r="E25" s="28"/>
    </row>
    <row r="26" spans="2:5" s="89" customFormat="1" x14ac:dyDescent="0.35">
      <c r="B26" s="31"/>
      <c r="C26" s="106"/>
      <c r="D26" s="28"/>
      <c r="E26" s="28"/>
    </row>
    <row r="27" spans="2:5" s="89" customFormat="1" x14ac:dyDescent="0.35">
      <c r="B27" s="29"/>
      <c r="C27" s="105"/>
      <c r="D27" s="28"/>
      <c r="E27" s="28"/>
    </row>
    <row r="28" spans="2:5" s="89" customFormat="1" x14ac:dyDescent="0.35">
      <c r="B28" s="29"/>
      <c r="C28" s="105"/>
      <c r="D28" s="28"/>
      <c r="E28" s="28"/>
    </row>
    <row r="29" spans="2:5" s="89" customFormat="1" x14ac:dyDescent="0.35">
      <c r="B29" s="29"/>
      <c r="C29" s="105"/>
      <c r="D29" s="28"/>
      <c r="E29" s="28"/>
    </row>
    <row r="30" spans="2:5" s="89" customFormat="1" x14ac:dyDescent="0.35">
      <c r="B30" s="29"/>
      <c r="C30" s="105"/>
      <c r="D30" s="28"/>
      <c r="E30" s="28"/>
    </row>
    <row r="31" spans="2:5" s="89" customFormat="1" x14ac:dyDescent="0.35">
      <c r="B31" s="29"/>
      <c r="C31" s="105"/>
      <c r="D31" s="28"/>
      <c r="E31" s="28"/>
    </row>
    <row r="32" spans="2:5" s="89" customFormat="1" x14ac:dyDescent="0.35">
      <c r="B32" s="29"/>
      <c r="C32" s="105"/>
      <c r="D32" s="28"/>
      <c r="E32" s="28"/>
    </row>
    <row r="33" spans="2:5" s="89" customFormat="1" x14ac:dyDescent="0.35">
      <c r="B33" s="31"/>
      <c r="C33" s="106"/>
      <c r="D33" s="28"/>
      <c r="E33" s="28"/>
    </row>
    <row r="34" spans="2:5" s="89" customFormat="1" x14ac:dyDescent="0.35">
      <c r="B34" s="29"/>
      <c r="C34" s="105"/>
      <c r="D34" s="28"/>
      <c r="E34" s="28"/>
    </row>
    <row r="35" spans="2:5" s="89" customFormat="1" x14ac:dyDescent="0.35">
      <c r="B35" s="29"/>
      <c r="C35" s="105"/>
      <c r="D35" s="28"/>
      <c r="E35" s="28"/>
    </row>
    <row r="36" spans="2:5" s="89" customFormat="1" x14ac:dyDescent="0.35">
      <c r="B36" s="29"/>
      <c r="C36" s="105"/>
      <c r="D36" s="28"/>
      <c r="E36" s="28"/>
    </row>
    <row r="37" spans="2:5" s="89" customFormat="1" x14ac:dyDescent="0.35">
      <c r="B37" s="31"/>
      <c r="C37" s="106"/>
      <c r="D37" s="28"/>
      <c r="E37" s="28"/>
    </row>
    <row r="38" spans="2:5" s="89" customFormat="1" x14ac:dyDescent="0.35">
      <c r="B38" s="29"/>
      <c r="C38" s="105"/>
      <c r="D38" s="28"/>
      <c r="E38" s="28"/>
    </row>
    <row r="39" spans="2:5" s="89" customFormat="1" x14ac:dyDescent="0.35">
      <c r="B39" s="29"/>
      <c r="C39" s="105"/>
      <c r="D39" s="28"/>
      <c r="E39" s="28"/>
    </row>
    <row r="40" spans="2:5" s="89" customFormat="1" x14ac:dyDescent="0.35">
      <c r="B40" s="29"/>
      <c r="C40" s="105"/>
      <c r="D40" s="28"/>
      <c r="E40" s="28"/>
    </row>
    <row r="41" spans="2:5" s="89" customFormat="1" x14ac:dyDescent="0.35">
      <c r="B41" s="29"/>
      <c r="C41" s="105"/>
      <c r="D41" s="28"/>
      <c r="E41" s="28"/>
    </row>
    <row r="42" spans="2:5" s="89" customFormat="1" x14ac:dyDescent="0.35">
      <c r="B42" s="29"/>
      <c r="C42" s="105"/>
      <c r="D42" s="28"/>
      <c r="E42" s="28"/>
    </row>
    <row r="43" spans="2:5" s="89" customFormat="1" x14ac:dyDescent="0.35">
      <c r="B43" s="29"/>
      <c r="C43" s="105"/>
      <c r="D43" s="28"/>
      <c r="E43" s="28"/>
    </row>
    <row r="44" spans="2:5" s="89" customFormat="1" x14ac:dyDescent="0.35">
      <c r="B44" s="29"/>
      <c r="C44" s="105"/>
      <c r="D44" s="28"/>
      <c r="E44" s="28"/>
    </row>
    <row r="45" spans="2:5" s="89" customFormat="1" x14ac:dyDescent="0.35">
      <c r="B45" s="31"/>
      <c r="C45" s="106"/>
      <c r="D45" s="28"/>
      <c r="E45" s="28"/>
    </row>
    <row r="46" spans="2:5" s="89" customFormat="1" x14ac:dyDescent="0.35">
      <c r="B46" s="29"/>
      <c r="C46" s="105"/>
      <c r="D46" s="28"/>
      <c r="E46" s="28"/>
    </row>
    <row r="47" spans="2:5" s="89" customFormat="1" x14ac:dyDescent="0.35">
      <c r="B47" s="29"/>
      <c r="C47" s="105"/>
      <c r="D47" s="28"/>
      <c r="E47" s="28"/>
    </row>
    <row r="48" spans="2:5" s="89" customFormat="1" x14ac:dyDescent="0.35">
      <c r="B48" s="29"/>
      <c r="C48" s="105"/>
      <c r="D48" s="28"/>
      <c r="E48" s="28"/>
    </row>
    <row r="49" spans="2:5" s="89" customFormat="1" x14ac:dyDescent="0.35">
      <c r="B49" s="31"/>
      <c r="C49" s="106"/>
      <c r="D49" s="28"/>
      <c r="E49" s="28"/>
    </row>
    <row r="50" spans="2:5" s="89" customFormat="1" x14ac:dyDescent="0.35">
      <c r="B50" s="29"/>
      <c r="C50" s="105"/>
      <c r="D50" s="28"/>
      <c r="E50" s="28"/>
    </row>
    <row r="51" spans="2:5" s="89" customFormat="1" x14ac:dyDescent="0.35">
      <c r="B51" s="29"/>
      <c r="C51" s="105"/>
      <c r="D51" s="28"/>
      <c r="E51" s="28"/>
    </row>
    <row r="52" spans="2:5" s="89" customFormat="1" x14ac:dyDescent="0.35">
      <c r="B52" s="29"/>
      <c r="C52" s="105"/>
      <c r="D52" s="28"/>
      <c r="E52" s="28"/>
    </row>
    <row r="53" spans="2:5" s="89" customFormat="1" x14ac:dyDescent="0.35">
      <c r="B53" s="31"/>
      <c r="C53" s="106"/>
      <c r="D53" s="28"/>
      <c r="E53" s="28"/>
    </row>
    <row r="54" spans="2:5" s="89" customFormat="1" x14ac:dyDescent="0.35">
      <c r="B54" s="29"/>
      <c r="C54" s="105"/>
      <c r="D54" s="28"/>
      <c r="E54" s="28"/>
    </row>
    <row r="55" spans="2:5" s="89" customFormat="1" x14ac:dyDescent="0.35">
      <c r="B55" s="29"/>
      <c r="C55" s="105"/>
      <c r="D55" s="28"/>
      <c r="E55" s="28"/>
    </row>
    <row r="56" spans="2:5" s="89" customFormat="1" x14ac:dyDescent="0.35">
      <c r="B56" s="29"/>
      <c r="C56" s="105"/>
      <c r="D56" s="28"/>
      <c r="E56" s="28"/>
    </row>
    <row r="57" spans="2:5" s="89" customFormat="1" x14ac:dyDescent="0.35">
      <c r="B57" s="29"/>
      <c r="C57" s="105"/>
      <c r="D57" s="28"/>
      <c r="E57" s="28"/>
    </row>
    <row r="58" spans="2:5" s="89" customFormat="1" x14ac:dyDescent="0.35">
      <c r="B58" s="29"/>
      <c r="C58" s="105"/>
      <c r="D58" s="28"/>
      <c r="E58" s="28"/>
    </row>
    <row r="59" spans="2:5" s="96" customFormat="1" x14ac:dyDescent="0.35">
      <c r="B59" s="153"/>
      <c r="C59" s="153"/>
      <c r="D59" s="26"/>
      <c r="E59" s="26"/>
    </row>
    <row r="60" spans="2:5" x14ac:dyDescent="0.35">
      <c r="B60" s="102"/>
      <c r="C60" s="33"/>
      <c r="D60" s="28"/>
      <c r="E60" s="28"/>
    </row>
    <row r="61" spans="2:5" x14ac:dyDescent="0.35">
      <c r="B61" s="102"/>
      <c r="C61" s="33"/>
      <c r="D61" s="28"/>
      <c r="E61" s="28"/>
    </row>
    <row r="62" spans="2:5" x14ac:dyDescent="0.35">
      <c r="B62" s="102"/>
      <c r="C62" s="33"/>
      <c r="D62" s="28"/>
      <c r="E62" s="28"/>
    </row>
    <row r="63" spans="2:5" x14ac:dyDescent="0.35">
      <c r="B63" s="102"/>
      <c r="C63" s="33"/>
      <c r="D63" s="28"/>
      <c r="E63" s="28"/>
    </row>
    <row r="64" spans="2:5" x14ac:dyDescent="0.35">
      <c r="B64" s="102"/>
      <c r="C64" s="33"/>
      <c r="D64" s="28"/>
      <c r="E64" s="28"/>
    </row>
    <row r="65" spans="2:5" x14ac:dyDescent="0.35">
      <c r="B65" s="102"/>
      <c r="C65" s="33"/>
      <c r="D65" s="28"/>
      <c r="E65" s="28"/>
    </row>
    <row r="66" spans="2:5" x14ac:dyDescent="0.35">
      <c r="B66" s="102"/>
      <c r="C66" s="33"/>
      <c r="D66" s="28"/>
      <c r="E66" s="28"/>
    </row>
    <row r="67" spans="2:5" x14ac:dyDescent="0.35">
      <c r="B67" s="102"/>
      <c r="C67" s="33"/>
      <c r="D67" s="28"/>
      <c r="E67" s="28"/>
    </row>
    <row r="68" spans="2:5" x14ac:dyDescent="0.35">
      <c r="B68" s="102"/>
      <c r="C68" s="33"/>
      <c r="D68" s="28"/>
      <c r="E68" s="28"/>
    </row>
    <row r="69" spans="2:5" x14ac:dyDescent="0.35">
      <c r="B69" s="22"/>
      <c r="C69" s="33"/>
      <c r="D69" s="26"/>
      <c r="E69" s="26"/>
    </row>
  </sheetData>
  <sheetProtection algorithmName="SHA-512" hashValue="RW6xzeR/ZypJpBNaFlTkUOH1XQxp00ojxk2fMDrHASiaXmSafmChfCJPad7KtulGIRn/Ek3iAw7cziYo7Jt2iA==" saltValue="h36AdX1BuRaos/WFNc/uww==" spinCount="100000" sheet="1" objects="1" scenarios="1"/>
  <mergeCells count="3">
    <mergeCell ref="B59:C59"/>
    <mergeCell ref="B9:C9"/>
    <mergeCell ref="H2:K2"/>
  </mergeCells>
  <dataValidations count="1">
    <dataValidation type="list" allowBlank="1" showInputMessage="1" showErrorMessage="1" sqref="F4 F6 F8" xr:uid="{0ACF0D44-3FB6-4E54-8BF5-C56074265883}">
      <formula1>$D$4:$E$4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72FBD834F53C40909E17374C6A0056" ma:contentTypeVersion="6" ma:contentTypeDescription="Create a new document." ma:contentTypeScope="" ma:versionID="7e565df30ceee4f31878231de0f31ccf">
  <xsd:schema xmlns:xsd="http://www.w3.org/2001/XMLSchema" xmlns:xs="http://www.w3.org/2001/XMLSchema" xmlns:p="http://schemas.microsoft.com/office/2006/metadata/properties" xmlns:ns2="bbf4029a-e8bf-45a6-8365-7163bf07ec58" xmlns:ns3="42de4c6f-c25f-45b3-b015-fcb1f5d9be11" targetNamespace="http://schemas.microsoft.com/office/2006/metadata/properties" ma:root="true" ma:fieldsID="6cb9f089df263a6bf2c8df6b5d039e35" ns2:_="" ns3:_="">
    <xsd:import namespace="bbf4029a-e8bf-45a6-8365-7163bf07ec58"/>
    <xsd:import namespace="42de4c6f-c25f-45b3-b015-fcb1f5d9be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4029a-e8bf-45a6-8365-7163bf07e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e4c6f-c25f-45b3-b015-fcb1f5d9be1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672945-D8E7-4DE2-91C1-6513AA5407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4029a-e8bf-45a6-8365-7163bf07ec58"/>
    <ds:schemaRef ds:uri="42de4c6f-c25f-45b3-b015-fcb1f5d9be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31E21A-5422-4E38-8116-DA6C90AB67AD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2de4c6f-c25f-45b3-b015-fcb1f5d9be11"/>
    <ds:schemaRef ds:uri="bbf4029a-e8bf-45a6-8365-7163bf07ec5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13D39E2-C117-47A0-BA54-E544BFFCB9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Risk Identification, Assessm</vt:lpstr>
      <vt:lpstr>Audit Planning </vt:lpstr>
      <vt:lpstr>Audit Execution</vt:lpstr>
      <vt:lpstr>Reporting and Finalization</vt:lpstr>
      <vt:lpstr> Stakeholder Relations Manageme</vt:lpstr>
      <vt:lpstr>Tenant Relationship Management </vt:lpstr>
      <vt:lpstr>Traffic Development Unit</vt:lpstr>
      <vt:lpstr>Training Academy</vt:lpstr>
      <vt:lpstr>Data Migration</vt:lpstr>
      <vt:lpstr>BIDDER'S SCORING SHEET</vt:lpstr>
      <vt:lpstr>BR_REQUIREMENTS TOTAL SCORING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Nkosinathi Ndlovu</dc:creator>
  <cp:keywords/>
  <dc:description/>
  <cp:lastModifiedBy>Sydney Mfeka</cp:lastModifiedBy>
  <cp:revision/>
  <dcterms:created xsi:type="dcterms:W3CDTF">2025-03-10T22:53:02Z</dcterms:created>
  <dcterms:modified xsi:type="dcterms:W3CDTF">2026-06-03T17:14:05Z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0x0101001E72FBD834F53C40909E17374C6A0056</vt:lpwstr>
  </property>
  <property fmtid="{D5CDD505-2E9C-101B-9397-08002B2CF9AE}" pid="3" name="MSIP_Label_a11864d1-c16a-45ad-949f-bdea3b8c9e66_Enabled">
    <vt:lpwstr>true</vt:lpwstr>
  </property>
  <property fmtid="{D5CDD505-2E9C-101B-9397-08002B2CF9AE}" pid="4" name="MSIP_Label_a11864d1-c16a-45ad-949f-bdea3b8c9e66_SetDate">
    <vt:lpwstr>2025-03-11T06:29:04Z</vt:lpwstr>
  </property>
  <property fmtid="{D5CDD505-2E9C-101B-9397-08002B2CF9AE}" pid="5" name="MSIP_Label_a11864d1-c16a-45ad-949f-bdea3b8c9e66_Method">
    <vt:lpwstr>Standard</vt:lpwstr>
  </property>
  <property fmtid="{D5CDD505-2E9C-101B-9397-08002B2CF9AE}" pid="6" name="MSIP_Label_a11864d1-c16a-45ad-949f-bdea3b8c9e66_Name">
    <vt:lpwstr>Confidential</vt:lpwstr>
  </property>
  <property fmtid="{D5CDD505-2E9C-101B-9397-08002B2CF9AE}" pid="7" name="MSIP_Label_a11864d1-c16a-45ad-949f-bdea3b8c9e66_SiteId">
    <vt:lpwstr>fb62d46e-e86e-4673-ba82-b27b61d8202b</vt:lpwstr>
  </property>
  <property fmtid="{D5CDD505-2E9C-101B-9397-08002B2CF9AE}" pid="8" name="MSIP_Label_a11864d1-c16a-45ad-949f-bdea3b8c9e66_ActionId">
    <vt:lpwstr>cb00ffad-d841-493d-8193-29a15f3b520d</vt:lpwstr>
  </property>
  <property fmtid="{D5CDD505-2E9C-101B-9397-08002B2CF9AE}" pid="9" name="MSIP_Label_a11864d1-c16a-45ad-949f-bdea3b8c9e66_ContentBits">
    <vt:lpwstr>3</vt:lpwstr>
  </property>
  <property fmtid="{D5CDD505-2E9C-101B-9397-08002B2CF9AE}" pid="10" name="MSIP_Label_a11864d1-c16a-45ad-949f-bdea3b8c9e66_Tag">
    <vt:lpwstr>10, 3, 0, 2</vt:lpwstr>
  </property>
</Properties>
</file>