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C:\Users\LungileS\Desktop\INC22554622\"/>
    </mc:Choice>
  </mc:AlternateContent>
  <xr:revisionPtr revIDLastSave="0" documentId="13_ncr:1_{E212DBD8-F377-4DB1-9D1E-43319E4A89F5}" xr6:coauthVersionLast="36" xr6:coauthVersionMax="47" xr10:uidLastSave="{00000000-0000-0000-0000-000000000000}"/>
  <bookViews>
    <workbookView xWindow="0" yWindow="0" windowWidth="23040" windowHeight="9060" xr2:uid="{00000000-000D-0000-FFFF-FFFF00000000}"/>
  </bookViews>
  <sheets>
    <sheet name="PRICING SCHEDULE" sheetId="6" r:id="rId1"/>
  </sheets>
  <definedNames>
    <definedName name="_xlnm.Print_Area" localSheetId="0">'PRICING SCHEDULE'!$A:$W</definedName>
    <definedName name="_xlnm.Print_Titles" localSheetId="0">'PRICING SCHEDULE'!$1:$5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0" i="6" l="1"/>
  <c r="T29" i="6"/>
  <c r="E21" i="6" l="1"/>
  <c r="E22" i="6"/>
  <c r="E23" i="6"/>
  <c r="E24" i="6"/>
  <c r="E25" i="6"/>
  <c r="E26" i="6"/>
  <c r="E27" i="6"/>
  <c r="E28" i="6"/>
  <c r="E29" i="6"/>
  <c r="E30" i="6"/>
  <c r="E31" i="6"/>
  <c r="E32" i="6"/>
  <c r="E20" i="6"/>
  <c r="K25" i="6"/>
  <c r="K26" i="6"/>
  <c r="K23" i="6"/>
  <c r="Q29" i="6"/>
  <c r="K21" i="6"/>
  <c r="N30" i="6" l="1"/>
  <c r="N27" i="6"/>
  <c r="N26" i="6"/>
  <c r="K30" i="6"/>
  <c r="K27" i="6"/>
  <c r="H27" i="6"/>
  <c r="H26" i="6"/>
  <c r="T27" i="6"/>
  <c r="T26" i="6"/>
  <c r="Q27" i="6"/>
  <c r="Q26" i="6"/>
  <c r="H30" i="6"/>
  <c r="V30" i="6" s="1"/>
  <c r="U26" i="6" l="1"/>
  <c r="V26" i="6" s="1"/>
  <c r="U27" i="6"/>
  <c r="V27" i="6" s="1"/>
  <c r="T31" i="6"/>
  <c r="Q31" i="6"/>
  <c r="N31" i="6"/>
  <c r="N29" i="6"/>
  <c r="K31" i="6"/>
  <c r="K29" i="6"/>
  <c r="H31" i="6"/>
  <c r="U31" i="6" s="1"/>
  <c r="V31" i="6" s="1"/>
  <c r="H28" i="6"/>
  <c r="H29" i="6"/>
  <c r="U29" i="6" s="1"/>
  <c r="V29" i="6" s="1"/>
  <c r="T28" i="6" l="1"/>
  <c r="T23" i="6"/>
  <c r="T22" i="6"/>
  <c r="T20" i="6"/>
  <c r="Q28" i="6"/>
  <c r="Q23" i="6"/>
  <c r="Q22" i="6"/>
  <c r="Q20" i="6"/>
  <c r="T33" i="6" l="1"/>
  <c r="T34" i="6" s="1"/>
  <c r="T35" i="6" s="1"/>
  <c r="Q33" i="6"/>
  <c r="Q34" i="6" s="1"/>
  <c r="Q35" i="6" s="1"/>
  <c r="K20" i="6"/>
  <c r="H25" i="6"/>
  <c r="N28" i="6" l="1"/>
  <c r="N25" i="6"/>
  <c r="U25" i="6" s="1"/>
  <c r="V25" i="6" s="1"/>
  <c r="N24" i="6"/>
  <c r="K28" i="6"/>
  <c r="U28" i="6" s="1"/>
  <c r="V28" i="6" s="1"/>
  <c r="K24" i="6"/>
  <c r="H24" i="6"/>
  <c r="U24" i="6" s="1"/>
  <c r="V24" i="6" s="1"/>
  <c r="N23" i="6"/>
  <c r="H23" i="6"/>
  <c r="U23" i="6" s="1"/>
  <c r="V23" i="6" s="1"/>
  <c r="H32" i="6"/>
  <c r="U32" i="6" s="1"/>
  <c r="V32" i="6" s="1"/>
  <c r="K22" i="6"/>
  <c r="N21" i="6"/>
  <c r="U21" i="6" s="1"/>
  <c r="V21" i="6" s="1"/>
  <c r="N22" i="6"/>
  <c r="H22" i="6"/>
  <c r="U22" i="6" s="1"/>
  <c r="V22" i="6" s="1"/>
  <c r="N20" i="6" l="1"/>
  <c r="H20" i="6"/>
  <c r="K33" i="6" l="1"/>
  <c r="K34" i="6" s="1"/>
  <c r="K35" i="6" s="1"/>
  <c r="U20" i="6"/>
  <c r="N33" i="6" l="1"/>
  <c r="N34" i="6" s="1"/>
  <c r="N35" i="6" s="1"/>
  <c r="U33" i="6"/>
  <c r="U34" i="6" s="1"/>
  <c r="V20" i="6"/>
  <c r="V33" i="6" s="1"/>
  <c r="H33" i="6"/>
  <c r="H34" i="6" s="1"/>
  <c r="H35" i="6" s="1"/>
  <c r="U35" i="6" l="1"/>
</calcChain>
</file>

<file path=xl/sharedStrings.xml><?xml version="1.0" encoding="utf-8"?>
<sst xmlns="http://schemas.openxmlformats.org/spreadsheetml/2006/main" count="96" uniqueCount="80">
  <si>
    <t>Item No</t>
  </si>
  <si>
    <t>Unit of measure</t>
  </si>
  <si>
    <t>VAT (@15%)</t>
  </si>
  <si>
    <t>Foreign currency</t>
  </si>
  <si>
    <t xml:space="preserve">South African Rand (ZAR) exchange rate </t>
  </si>
  <si>
    <t>1 US Dollar</t>
  </si>
  <si>
    <t>1 Euro</t>
  </si>
  <si>
    <t>1. INSTRUCTION FOR COMPLETING THE PRICING SCHEDULE</t>
  </si>
  <si>
    <t>1 Pound (UK)</t>
  </si>
  <si>
    <t>YEAR 1</t>
  </si>
  <si>
    <t>YEAR 2</t>
  </si>
  <si>
    <t>YEAR 3</t>
  </si>
  <si>
    <t xml:space="preserve">Qty </t>
  </si>
  <si>
    <t>TOTAL</t>
  </si>
  <si>
    <t>Qty</t>
  </si>
  <si>
    <t>RFx Title</t>
  </si>
  <si>
    <t>1.1</t>
  </si>
  <si>
    <t>1.2</t>
  </si>
  <si>
    <t>1.3</t>
  </si>
  <si>
    <t>1.4</t>
  </si>
  <si>
    <t>1.5</t>
  </si>
  <si>
    <t>1.6</t>
  </si>
  <si>
    <t>1.9</t>
  </si>
  <si>
    <t>1.10</t>
  </si>
  <si>
    <t>Unit Price 
(Excl VAT)</t>
  </si>
  <si>
    <t>Line Price Term 
(Excl VAT)</t>
  </si>
  <si>
    <t>Forex %</t>
  </si>
  <si>
    <t>Forex Price portion</t>
  </si>
  <si>
    <t>SUPPLY CHAIN MANAGEMENT</t>
  </si>
  <si>
    <t xml:space="preserve">Bidder Name </t>
  </si>
  <si>
    <t>Goods/Service description</t>
  </si>
  <si>
    <t>TOTAL BID PRICE  (EXCL VAT)</t>
  </si>
  <si>
    <t>TOTAL  BID PRICE (INCL VAT)</t>
  </si>
  <si>
    <t>Name</t>
  </si>
  <si>
    <t>Date</t>
  </si>
  <si>
    <t>Capacity</t>
  </si>
  <si>
    <t>Mark with an X, which ROE is applicable</t>
  </si>
  <si>
    <t>Line Price Y2</t>
  </si>
  <si>
    <t>Line Price Y3</t>
  </si>
  <si>
    <t>Line Price Y1</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</si>
  <si>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</si>
  <si>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Price clarification comment</t>
  </si>
  <si>
    <t>Signature (above)</t>
  </si>
  <si>
    <t>YEAR 4</t>
  </si>
  <si>
    <t>YEAR 5</t>
  </si>
  <si>
    <t>Line Price Y4</t>
  </si>
  <si>
    <t>Line Price Y5</t>
  </si>
  <si>
    <t>Pricing schedule</t>
  </si>
  <si>
    <t xml:space="preserve">Product – Data Centre Core Switch </t>
  </si>
  <si>
    <t>Product – Switch (24 Port – 1GB)</t>
  </si>
  <si>
    <t>Product – Switch (48 Port – 1GB)</t>
  </si>
  <si>
    <t>Product – Switch (12 Port fibre – 1GB)</t>
  </si>
  <si>
    <t>Product – Switch (12 Port fibre – 10GB)</t>
  </si>
  <si>
    <t>IPsec licenses</t>
  </si>
  <si>
    <t>1.12</t>
  </si>
  <si>
    <t>Onsite Resources</t>
  </si>
  <si>
    <t>Network Management and Monitoring tool (IT Asset Management)</t>
  </si>
  <si>
    <r>
      <t xml:space="preserve">(a)  Bidder must complete/enter </t>
    </r>
    <r>
      <rPr>
        <b/>
        <sz val="12"/>
        <color theme="1"/>
        <rFont val="Calibri"/>
        <family val="2"/>
        <scheme val="minor"/>
      </rPr>
      <t xml:space="preserve">YELLOW </t>
    </r>
    <r>
      <rPr>
        <sz val="12"/>
        <color theme="1"/>
        <rFont val="Calibri"/>
        <family val="2"/>
        <scheme val="minor"/>
      </rPr>
      <t>cells only</t>
    </r>
  </si>
  <si>
    <t>(b)  Unit and Line prices must be VAT EXCLUSIVE and in South African Rand (ZAR) currency.</t>
  </si>
  <si>
    <t>(c) The price must include all cost to deliver the goods or render the service, including all applicable taxes, duty fees, logistics/delivery, storage, labour, overtime and subsistance and travel</t>
  </si>
  <si>
    <r>
      <t xml:space="preserve">(d)  Prices that are dependent on </t>
    </r>
    <r>
      <rPr>
        <b/>
        <sz val="12"/>
        <color theme="1"/>
        <rFont val="Calibri"/>
        <family val="2"/>
        <scheme val="minor"/>
      </rPr>
      <t xml:space="preserve">Rate of Exchange (ROE) </t>
    </r>
    <r>
      <rPr>
        <sz val="12"/>
        <color theme="1"/>
        <rFont val="Calibri"/>
        <family val="2"/>
        <scheme val="minor"/>
      </rPr>
      <t>must use ROE indicated below, then enter in Column "Forex %" the percentage of the price that is ROE dependent (0% means the price is not ROE dependent)</t>
    </r>
  </si>
  <si>
    <t>[Routers and Network Switches]</t>
  </si>
  <si>
    <t>each</t>
  </si>
  <si>
    <t>Once-off</t>
  </si>
  <si>
    <t>Note (1):
The ROE stated above will apply for this tender and Bidder need to factor in any fluctuations of ROE risk as part of the Bid process in their Bid response.
This tender will be fixed and firm for the duration of the contract payable in SA Rands.</t>
  </si>
  <si>
    <t>PROCUREMENT OF ROUTERS AND NETWORK SWICHES FOR DHA FOR A PERIOD OF FIVE YEARS</t>
  </si>
  <si>
    <t>1.11</t>
  </si>
  <si>
    <t>1.13</t>
  </si>
  <si>
    <t>Monthly</t>
  </si>
  <si>
    <t>1.7</t>
  </si>
  <si>
    <t>1.8</t>
  </si>
  <si>
    <t xml:space="preserve">Product - Router </t>
  </si>
  <si>
    <t>Product – Switch (24 Port – 10GB</t>
  </si>
  <si>
    <t>Product – Switch (48 Port – 10GB)</t>
  </si>
  <si>
    <r>
      <t>Maintenance and Support on</t>
    </r>
    <r>
      <rPr>
        <b/>
        <sz val="12"/>
        <color theme="1"/>
        <rFont val="Calibri"/>
        <family val="2"/>
        <scheme val="minor"/>
      </rPr>
      <t xml:space="preserve"> current network devices </t>
    </r>
    <r>
      <rPr>
        <sz val="12"/>
        <color theme="1"/>
        <rFont val="Calibri"/>
        <family val="2"/>
        <scheme val="minor"/>
      </rPr>
      <t>(as per attached equipment list. ANNEX A.5: Addendum A)</t>
    </r>
  </si>
  <si>
    <r>
      <t xml:space="preserve">Maintenance and Support on </t>
    </r>
    <r>
      <rPr>
        <b/>
        <sz val="12"/>
        <color theme="1"/>
        <rFont val="Calibri"/>
        <family val="2"/>
        <scheme val="minor"/>
      </rPr>
      <t>new network devices</t>
    </r>
    <r>
      <rPr>
        <sz val="12"/>
        <color theme="1"/>
        <rFont val="Calibri"/>
        <family val="2"/>
        <scheme val="minor"/>
      </rPr>
      <t xml:space="preserve"> (Line 1.1 to 1.8)</t>
    </r>
  </si>
  <si>
    <t>Total Quantities over contract period</t>
  </si>
  <si>
    <t>Number of</t>
  </si>
  <si>
    <t>RFB No</t>
  </si>
  <si>
    <t>2853-2023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</si>
</sst>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43" formatCode="_-* #,##0.00_-;\-* #,##0.00_-;_-* &quot;-&quot;??_-;_-@_-"/>
    <numFmt numFmtId="164" formatCode="&quot;R&quot;#,##0.00_);\(&quot;R&quot;#,##0.00\)"/>
    <numFmt numFmtId="165" formatCode="_-[$R-1C09]* #,##0.00_-;\-[$R-1C09]* #,##0.00_-;_-[$R-1C09]* &quot;-&quot;??_-;_-@_-"/>
    <numFmt numFmtId="166" formatCode="0.0"/>
  </numFmts>
  <fonts count="2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name val="Calibri"/>
      <family val="2"/>
      <scheme val="minor"/>
    </font>
    <font>
      <sz val="24"/>
      <color theme="1"/>
      <name val="Calibri"/>
      <family val="2"/>
      <scheme val="minor"/>
    </font>
    <font>
      <sz val="24"/>
      <color rgb="FF002060"/>
      <name val="Calibri"/>
      <family val="2"/>
      <scheme val="minor"/>
    </font>
    <font>
      <sz val="18"/>
      <color rgb="FF002060"/>
      <name val="Calibri"/>
      <family val="2"/>
      <scheme val="minor"/>
    </font>
    <font>
      <b/>
      <sz val="12"/>
      <color rgb="FF000066"/>
      <name val="Calibri"/>
      <family val="2"/>
      <scheme val="minor"/>
    </font>
    <font>
      <sz val="11"/>
      <color theme="1"/>
      <name val="Calibri"/>
      <family val="2"/>
      <scheme val="minor"/>
    </font>
    <font>
      <sz val="8"/>
      <name val="Calibri"/>
      <family val="2"/>
      <scheme val="minor"/>
    </font>
    <font>
      <sz val="11"/>
      <name val="Calibri"/>
      <family val="2"/>
      <scheme val="minor"/>
    </font>
    <font>
      <sz val="12"/>
      <color rgb="FFFF0000"/>
      <name val="Calibri"/>
      <family val="2"/>
      <scheme val="minor"/>
    </font>
    <font>
      <b/>
      <sz val="11.5"/>
      <color rgb="FFFF0000"/>
      <name val="Calibri"/>
      <family val="2"/>
      <scheme val="minor"/>
    </font>
    <font>
      <b/>
      <sz val="12"/>
      <color rgb="FFFF0000"/>
      <name val="Calibri"/>
      <family val="2"/>
      <scheme val="minor"/>
    </font>
    <font>
      <sz val="11.5"/>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s>
  <borders count="31">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8"/>
      </left>
      <right style="thin">
        <color theme="8"/>
      </right>
      <top style="thin">
        <color theme="8"/>
      </top>
      <bottom style="thin">
        <color theme="8"/>
      </bottom>
      <diagonal/>
    </border>
    <border>
      <left style="thin">
        <color theme="8"/>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8"/>
      </right>
      <top style="thin">
        <color theme="8"/>
      </top>
      <bottom/>
      <diagonal/>
    </border>
    <border>
      <left/>
      <right style="medium">
        <color theme="8"/>
      </right>
      <top style="thin">
        <color theme="8"/>
      </top>
      <bottom style="medium">
        <color theme="8"/>
      </bottom>
      <diagonal/>
    </border>
    <border>
      <left style="thin">
        <color theme="8"/>
      </left>
      <right/>
      <top style="medium">
        <color theme="8"/>
      </top>
      <bottom style="thin">
        <color theme="8"/>
      </bottom>
      <diagonal/>
    </border>
    <border>
      <left/>
      <right style="thin">
        <color theme="8"/>
      </right>
      <top style="medium">
        <color theme="8"/>
      </top>
      <bottom style="thin">
        <color theme="8"/>
      </bottom>
      <diagonal/>
    </border>
    <border>
      <left/>
      <right/>
      <top style="medium">
        <color theme="8"/>
      </top>
      <bottom style="thin">
        <color theme="8"/>
      </bottom>
      <diagonal/>
    </border>
    <border>
      <left style="thin">
        <color theme="8"/>
      </left>
      <right/>
      <top style="thin">
        <color theme="8"/>
      </top>
      <bottom style="medium">
        <color theme="8"/>
      </bottom>
      <diagonal/>
    </border>
    <border>
      <left/>
      <right style="medium">
        <color theme="8"/>
      </right>
      <top style="thin">
        <color theme="8"/>
      </top>
      <bottom style="thin">
        <color theme="8"/>
      </bottom>
      <diagonal/>
    </border>
    <border>
      <left/>
      <right style="medium">
        <color theme="8"/>
      </right>
      <top style="medium">
        <color theme="8"/>
      </top>
      <bottom style="thin">
        <color theme="8"/>
      </bottom>
      <diagonal/>
    </border>
    <border>
      <left style="medium">
        <color theme="8"/>
      </left>
      <right style="thin">
        <color theme="8"/>
      </right>
      <top style="medium">
        <color theme="8"/>
      </top>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4"/>
      </left>
      <right style="thin">
        <color theme="4"/>
      </right>
      <top/>
      <bottom style="thin">
        <color theme="4"/>
      </bottom>
      <diagonal/>
    </border>
    <border>
      <left style="thin">
        <color theme="4"/>
      </left>
      <right/>
      <top/>
      <bottom style="thin">
        <color theme="4"/>
      </bottom>
      <diagonal/>
    </border>
    <border>
      <left style="medium">
        <color theme="8"/>
      </left>
      <right/>
      <top style="thin">
        <color theme="8"/>
      </top>
      <bottom style="medium">
        <color theme="8"/>
      </bottom>
      <diagonal/>
    </border>
    <border>
      <left style="thin">
        <color theme="4"/>
      </left>
      <right/>
      <top style="thin">
        <color theme="4"/>
      </top>
      <bottom/>
      <diagonal/>
    </border>
    <border>
      <left/>
      <right/>
      <top style="thin">
        <color theme="8"/>
      </top>
      <bottom style="thin">
        <color theme="8"/>
      </bottom>
      <diagonal/>
    </border>
    <border>
      <left/>
      <right/>
      <top style="thin">
        <color theme="8"/>
      </top>
      <bottom style="medium">
        <color theme="8"/>
      </bottom>
      <diagonal/>
    </border>
    <border>
      <left/>
      <right/>
      <top/>
      <bottom style="thin">
        <color theme="4"/>
      </bottom>
      <diagonal/>
    </border>
    <border>
      <left/>
      <right style="thin">
        <color theme="4"/>
      </right>
      <top/>
      <bottom style="thin">
        <color theme="4"/>
      </bottom>
      <diagonal/>
    </border>
  </borders>
  <cellStyleXfs count="3">
    <xf numFmtId="0" fontId="0" fillId="0" borderId="0"/>
    <xf numFmtId="43" fontId="16" fillId="0" borderId="0" applyFont="0" applyFill="0" applyBorder="0" applyAlignment="0" applyProtection="0"/>
    <xf numFmtId="9" fontId="16" fillId="0" borderId="0" applyFont="0" applyFill="0" applyBorder="0" applyAlignment="0" applyProtection="0"/>
  </cellStyleXfs>
  <cellXfs count="131">
    <xf numFmtId="0" fontId="0" fillId="0" borderId="0" xfId="0"/>
    <xf numFmtId="0" fontId="12" fillId="2" borderId="0" xfId="0" applyFont="1" applyFill="1"/>
    <xf numFmtId="0" fontId="13" fillId="2" borderId="0" xfId="0" applyFont="1" applyFill="1" applyAlignment="1">
      <alignment horizontal="left" vertical="top"/>
    </xf>
    <xf numFmtId="0" fontId="13" fillId="2" borderId="0" xfId="0" applyFont="1" applyFill="1" applyAlignment="1">
      <alignment horizontal="center" vertical="top"/>
    </xf>
    <xf numFmtId="0" fontId="14" fillId="2" borderId="0" xfId="0" applyFont="1" applyFill="1" applyAlignment="1">
      <alignment horizontal="center" vertical="top"/>
    </xf>
    <xf numFmtId="0" fontId="12" fillId="2" borderId="0" xfId="0" applyFont="1" applyFill="1" applyAlignment="1">
      <alignment vertical="top"/>
    </xf>
    <xf numFmtId="0" fontId="7" fillId="3" borderId="0" xfId="0" applyFont="1" applyFill="1"/>
    <xf numFmtId="0" fontId="12" fillId="2" borderId="0" xfId="0" applyFont="1" applyFill="1" applyAlignment="1">
      <alignment horizontal="left" vertical="top"/>
    </xf>
    <xf numFmtId="0" fontId="10"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vertical="top" wrapText="1"/>
    </xf>
    <xf numFmtId="0" fontId="10" fillId="0" borderId="1" xfId="0" applyFont="1" applyBorder="1" applyAlignment="1">
      <alignment vertical="top"/>
    </xf>
    <xf numFmtId="0" fontId="8" fillId="5" borderId="1" xfId="0" applyFont="1" applyFill="1" applyBorder="1" applyAlignment="1">
      <alignment horizontal="left" vertical="top" wrapText="1"/>
    </xf>
    <xf numFmtId="0" fontId="8" fillId="5" borderId="1" xfId="0" applyFont="1" applyFill="1" applyBorder="1" applyAlignment="1">
      <alignment horizontal="right" vertical="top" wrapText="1"/>
    </xf>
    <xf numFmtId="165" fontId="10" fillId="2" borderId="1" xfId="0" applyNumberFormat="1" applyFont="1" applyFill="1" applyBorder="1" applyAlignment="1">
      <alignment horizontal="center" vertical="top" wrapText="1"/>
    </xf>
    <xf numFmtId="0" fontId="7" fillId="0" borderId="1" xfId="0" applyFont="1" applyBorder="1" applyAlignment="1">
      <alignment horizontal="center" vertical="top" wrapText="1"/>
    </xf>
    <xf numFmtId="165" fontId="11" fillId="5" borderId="1" xfId="0" applyNumberFormat="1" applyFont="1" applyFill="1" applyBorder="1" applyAlignment="1">
      <alignment horizontal="left" vertical="top" wrapText="1"/>
    </xf>
    <xf numFmtId="0" fontId="8" fillId="5" borderId="1" xfId="0" applyFont="1" applyFill="1" applyBorder="1" applyAlignment="1">
      <alignment horizontal="center" vertical="top" wrapText="1"/>
    </xf>
    <xf numFmtId="0" fontId="7" fillId="5" borderId="1" xfId="0" applyFont="1" applyFill="1" applyBorder="1" applyAlignment="1">
      <alignment horizontal="center" vertical="top" wrapText="1"/>
    </xf>
    <xf numFmtId="44" fontId="8" fillId="5" borderId="3" xfId="0" applyNumberFormat="1" applyFont="1" applyFill="1" applyBorder="1" applyAlignment="1">
      <alignment vertical="top" wrapText="1"/>
    </xf>
    <xf numFmtId="0" fontId="10" fillId="3" borderId="0" xfId="0" applyFont="1" applyFill="1" applyAlignment="1">
      <alignment wrapText="1"/>
    </xf>
    <xf numFmtId="0" fontId="10" fillId="3" borderId="0" xfId="0" applyFont="1" applyFill="1"/>
    <xf numFmtId="0" fontId="15" fillId="3" borderId="0" xfId="0" applyFont="1" applyFill="1" applyAlignment="1">
      <alignment horizontal="left" vertical="center"/>
    </xf>
    <xf numFmtId="0" fontId="7" fillId="3" borderId="0" xfId="0" applyFont="1" applyFill="1" applyAlignment="1">
      <alignment horizontal="left" vertical="center" wrapText="1"/>
    </xf>
    <xf numFmtId="44" fontId="7" fillId="3" borderId="0" xfId="0" applyNumberFormat="1" applyFont="1" applyFill="1" applyAlignment="1">
      <alignment horizontal="center" vertical="center" wrapText="1"/>
    </xf>
    <xf numFmtId="0" fontId="11" fillId="3" borderId="0" xfId="0" applyFont="1" applyFill="1"/>
    <xf numFmtId="0" fontId="11" fillId="3" borderId="0" xfId="0" applyFont="1" applyFill="1" applyAlignment="1">
      <alignment vertical="top"/>
    </xf>
    <xf numFmtId="0" fontId="11" fillId="3" borderId="0" xfId="0" applyFont="1" applyFill="1" applyAlignment="1">
      <alignment horizontal="left" vertical="top"/>
    </xf>
    <xf numFmtId="0" fontId="7" fillId="0" borderId="1" xfId="0" quotePrefix="1" applyFont="1" applyBorder="1" applyAlignment="1">
      <alignment horizontal="left" vertical="top" wrapText="1"/>
    </xf>
    <xf numFmtId="166" fontId="7" fillId="5" borderId="2" xfId="1" applyNumberFormat="1" applyFont="1" applyFill="1" applyBorder="1" applyAlignment="1">
      <alignment horizontal="right" vertical="top" wrapText="1"/>
    </xf>
    <xf numFmtId="166" fontId="7" fillId="5" borderId="6" xfId="1" applyNumberFormat="1" applyFont="1" applyFill="1" applyBorder="1" applyAlignment="1">
      <alignment horizontal="right" vertical="top" wrapText="1"/>
    </xf>
    <xf numFmtId="0" fontId="7" fillId="5" borderId="2" xfId="0" applyFont="1" applyFill="1" applyBorder="1" applyAlignment="1">
      <alignment horizontal="center" vertical="top" wrapText="1"/>
    </xf>
    <xf numFmtId="165" fontId="10" fillId="5" borderId="4" xfId="0" applyNumberFormat="1" applyFont="1" applyFill="1" applyBorder="1" applyAlignment="1">
      <alignment horizontal="left" vertical="top" wrapText="1"/>
    </xf>
    <xf numFmtId="165" fontId="10" fillId="5" borderId="5" xfId="0" applyNumberFormat="1" applyFont="1" applyFill="1" applyBorder="1" applyAlignment="1">
      <alignment horizontal="left" vertical="top" wrapText="1"/>
    </xf>
    <xf numFmtId="0" fontId="7" fillId="3" borderId="0" xfId="0" applyFont="1" applyFill="1" applyAlignment="1">
      <alignment vertical="center"/>
    </xf>
    <xf numFmtId="0" fontId="7" fillId="3" borderId="0" xfId="0" applyFont="1" applyFill="1" applyAlignment="1">
      <alignment horizontal="left" vertical="center"/>
    </xf>
    <xf numFmtId="0" fontId="10" fillId="3" borderId="0" xfId="0" applyFont="1" applyFill="1" applyAlignment="1">
      <alignment vertical="top"/>
    </xf>
    <xf numFmtId="0" fontId="10" fillId="3" borderId="0" xfId="0" applyFont="1" applyFill="1" applyAlignment="1">
      <alignment horizontal="center" vertical="top" wrapText="1"/>
    </xf>
    <xf numFmtId="0" fontId="14" fillId="2" borderId="0" xfId="0" applyFont="1" applyFill="1" applyAlignment="1">
      <alignment horizontal="left" vertical="top" wrapText="1"/>
    </xf>
    <xf numFmtId="0" fontId="10" fillId="3" borderId="0" xfId="0" applyFont="1" applyFill="1" applyAlignment="1">
      <alignment vertical="top" wrapText="1"/>
    </xf>
    <xf numFmtId="0" fontId="7" fillId="5" borderId="1" xfId="0" applyFont="1" applyFill="1" applyBorder="1" applyAlignment="1">
      <alignment vertical="center" wrapText="1"/>
    </xf>
    <xf numFmtId="165" fontId="9" fillId="4" borderId="1" xfId="0" applyNumberFormat="1" applyFont="1" applyFill="1" applyBorder="1" applyAlignment="1">
      <alignment horizontal="center" vertical="top" wrapText="1"/>
    </xf>
    <xf numFmtId="165" fontId="10" fillId="4" borderId="1" xfId="0" applyNumberFormat="1" applyFont="1" applyFill="1" applyBorder="1" applyAlignment="1">
      <alignment horizontal="left" vertical="top" wrapText="1"/>
    </xf>
    <xf numFmtId="165" fontId="10" fillId="4" borderId="1" xfId="0" applyNumberFormat="1" applyFont="1" applyFill="1" applyBorder="1" applyAlignment="1">
      <alignment horizontal="center" vertical="top" wrapText="1"/>
    </xf>
    <xf numFmtId="0" fontId="10" fillId="4" borderId="1" xfId="0" applyFont="1" applyFill="1" applyBorder="1" applyAlignment="1">
      <alignment horizontal="center" vertical="top"/>
    </xf>
    <xf numFmtId="0" fontId="9" fillId="4" borderId="1" xfId="0" applyFont="1" applyFill="1" applyBorder="1" applyAlignment="1">
      <alignment horizontal="center" vertical="top" wrapText="1"/>
    </xf>
    <xf numFmtId="0" fontId="12" fillId="0" borderId="0" xfId="0" applyFont="1"/>
    <xf numFmtId="0" fontId="6" fillId="3" borderId="12" xfId="0" applyFont="1" applyFill="1" applyBorder="1" applyAlignment="1">
      <alignment vertical="top"/>
    </xf>
    <xf numFmtId="0" fontId="10" fillId="2" borderId="8" xfId="0" applyFont="1" applyFill="1" applyBorder="1" applyAlignment="1">
      <alignment horizontal="center" vertical="top" wrapText="1"/>
    </xf>
    <xf numFmtId="165" fontId="10" fillId="2" borderId="24" xfId="0" applyNumberFormat="1"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8" xfId="0" applyNumberFormat="1" applyFont="1" applyFill="1" applyBorder="1" applyAlignment="1">
      <alignment horizontal="left" vertical="top" wrapText="1"/>
    </xf>
    <xf numFmtId="0" fontId="10" fillId="2" borderId="1" xfId="0" applyFont="1" applyFill="1" applyBorder="1" applyAlignment="1">
      <alignment horizontal="center" vertical="top" wrapText="1"/>
    </xf>
    <xf numFmtId="0" fontId="6" fillId="3" borderId="10" xfId="0" applyFont="1" applyFill="1" applyBorder="1" applyAlignment="1">
      <alignment horizontal="center" vertical="top"/>
    </xf>
    <xf numFmtId="0" fontId="0" fillId="2" borderId="0" xfId="0" applyFill="1" applyAlignment="1">
      <alignment horizontal="left" vertical="top"/>
    </xf>
    <xf numFmtId="0" fontId="0" fillId="2" borderId="0" xfId="0" applyFill="1"/>
    <xf numFmtId="0" fontId="0" fillId="2" borderId="0" xfId="0" applyFill="1" applyAlignment="1">
      <alignment vertical="top"/>
    </xf>
    <xf numFmtId="0" fontId="0" fillId="3" borderId="0" xfId="0" applyFill="1"/>
    <xf numFmtId="0" fontId="0" fillId="0" borderId="0" xfId="0" applyAlignment="1">
      <alignment vertical="top"/>
    </xf>
    <xf numFmtId="44" fontId="0" fillId="5" borderId="2" xfId="0" applyNumberFormat="1" applyFill="1" applyBorder="1" applyAlignment="1">
      <alignment vertical="top"/>
    </xf>
    <xf numFmtId="0" fontId="0" fillId="5" borderId="7" xfId="0" applyFill="1" applyBorder="1" applyAlignment="1">
      <alignment vertical="top"/>
    </xf>
    <xf numFmtId="0" fontId="0" fillId="5" borderId="6" xfId="0" applyFill="1" applyBorder="1" applyAlignment="1">
      <alignment vertical="top"/>
    </xf>
    <xf numFmtId="0" fontId="0" fillId="0" borderId="0" xfId="0" applyAlignment="1">
      <alignment horizontal="left" vertical="top"/>
    </xf>
    <xf numFmtId="0" fontId="0" fillId="0" borderId="0" xfId="0" applyAlignment="1">
      <alignment horizontal="center" vertical="top"/>
    </xf>
    <xf numFmtId="0" fontId="10" fillId="0" borderId="0" xfId="0" applyFont="1"/>
    <xf numFmtId="0" fontId="8" fillId="2" borderId="2" xfId="0" applyFont="1" applyFill="1" applyBorder="1" applyAlignment="1">
      <alignment vertical="center" wrapText="1"/>
    </xf>
    <xf numFmtId="0" fontId="11" fillId="0" borderId="0" xfId="0" applyFont="1" applyAlignment="1">
      <alignment horizontal="right" vertical="top"/>
    </xf>
    <xf numFmtId="0" fontId="10" fillId="0" borderId="0" xfId="0" applyFont="1" applyAlignment="1">
      <alignment wrapText="1"/>
    </xf>
    <xf numFmtId="9" fontId="7" fillId="6" borderId="1" xfId="2" applyFont="1" applyFill="1" applyBorder="1" applyAlignment="1">
      <alignment horizontal="right" vertical="top" wrapText="1"/>
    </xf>
    <xf numFmtId="0" fontId="10" fillId="6" borderId="8" xfId="0" applyFont="1" applyFill="1" applyBorder="1" applyAlignment="1">
      <alignment horizontal="left" vertical="top" wrapText="1"/>
    </xf>
    <xf numFmtId="0" fontId="7" fillId="3" borderId="0" xfId="0" applyFont="1" applyFill="1" applyAlignment="1">
      <alignment horizontal="left" vertical="top"/>
    </xf>
    <xf numFmtId="0" fontId="18" fillId="6" borderId="23" xfId="0" applyFont="1" applyFill="1" applyBorder="1" applyAlignment="1">
      <alignment horizontal="left" vertical="top" wrapText="1"/>
    </xf>
    <xf numFmtId="0" fontId="0" fillId="3" borderId="0" xfId="0" applyFill="1" applyAlignment="1">
      <alignment horizontal="left" vertical="top"/>
    </xf>
    <xf numFmtId="0" fontId="0" fillId="3" borderId="0" xfId="0" applyFill="1" applyAlignment="1">
      <alignment horizontal="right" vertical="top"/>
    </xf>
    <xf numFmtId="0" fontId="0" fillId="3" borderId="0" xfId="0" applyFill="1" applyAlignment="1">
      <alignment horizontal="center" vertical="top"/>
    </xf>
    <xf numFmtId="0" fontId="0" fillId="3" borderId="0" xfId="0" applyFill="1" applyAlignment="1">
      <alignment vertical="top"/>
    </xf>
    <xf numFmtId="0" fontId="11" fillId="5" borderId="2" xfId="0" applyFont="1" applyFill="1" applyBorder="1" applyAlignment="1">
      <alignment horizontal="right" vertical="top"/>
    </xf>
    <xf numFmtId="0" fontId="11" fillId="5" borderId="26" xfId="0" applyFont="1" applyFill="1" applyBorder="1" applyAlignment="1">
      <alignment horizontal="right" vertical="top"/>
    </xf>
    <xf numFmtId="0" fontId="11" fillId="5" borderId="10" xfId="0" applyFont="1" applyFill="1" applyBorder="1" applyAlignment="1">
      <alignment horizontal="right" vertical="top" wrapText="1"/>
    </xf>
    <xf numFmtId="0" fontId="10" fillId="0" borderId="8" xfId="0" applyFont="1" applyBorder="1" applyAlignment="1">
      <alignment horizontal="left" vertical="top" wrapText="1"/>
    </xf>
    <xf numFmtId="0" fontId="20" fillId="0" borderId="8" xfId="0" applyFont="1" applyBorder="1"/>
    <xf numFmtId="0" fontId="21" fillId="0" borderId="0" xfId="0" applyFont="1" applyAlignment="1">
      <alignment vertical="top" wrapText="1"/>
    </xf>
    <xf numFmtId="0" fontId="5" fillId="0" borderId="1" xfId="0" applyFont="1" applyBorder="1" applyAlignment="1">
      <alignment horizontal="center" vertical="top" wrapText="1"/>
    </xf>
    <xf numFmtId="0" fontId="6" fillId="6" borderId="16" xfId="0" applyFont="1" applyFill="1" applyBorder="1" applyAlignment="1">
      <alignment horizontal="left" vertical="center" wrapText="1"/>
    </xf>
    <xf numFmtId="0" fontId="6" fillId="3" borderId="27" xfId="0" applyFont="1" applyFill="1" applyBorder="1" applyAlignment="1">
      <alignment horizontal="left" vertical="top"/>
    </xf>
    <xf numFmtId="0" fontId="6" fillId="3" borderId="27" xfId="0" applyFont="1" applyFill="1" applyBorder="1" applyAlignment="1">
      <alignment horizontal="center" vertical="top"/>
    </xf>
    <xf numFmtId="0" fontId="6" fillId="6" borderId="28" xfId="0" applyFont="1" applyFill="1" applyBorder="1" applyAlignment="1">
      <alignment horizontal="left"/>
    </xf>
    <xf numFmtId="0" fontId="10" fillId="6" borderId="11" xfId="0" applyFont="1" applyFill="1" applyBorder="1" applyAlignment="1">
      <alignment horizontal="center" vertical="center"/>
    </xf>
    <xf numFmtId="0" fontId="5" fillId="0" borderId="1" xfId="0" applyFont="1" applyBorder="1" applyAlignment="1">
      <alignment vertical="top" wrapText="1"/>
    </xf>
    <xf numFmtId="0" fontId="7" fillId="0" borderId="1" xfId="0" applyFont="1" applyBorder="1" applyAlignment="1">
      <alignment vertical="top" wrapText="1"/>
    </xf>
    <xf numFmtId="0" fontId="22" fillId="0" borderId="0" xfId="0" applyFont="1"/>
    <xf numFmtId="0" fontId="4" fillId="0" borderId="1" xfId="0" applyFont="1" applyBorder="1" applyAlignment="1">
      <alignment vertical="top" wrapText="1"/>
    </xf>
    <xf numFmtId="0" fontId="3" fillId="0" borderId="1" xfId="0" applyFont="1" applyBorder="1" applyAlignment="1">
      <alignment vertical="top" wrapText="1"/>
    </xf>
    <xf numFmtId="0" fontId="11" fillId="0" borderId="1" xfId="0" applyFont="1" applyBorder="1" applyAlignment="1">
      <alignment vertical="top" wrapText="1"/>
    </xf>
    <xf numFmtId="0" fontId="2" fillId="0" borderId="1" xfId="0" applyFont="1" applyBorder="1" applyAlignment="1">
      <alignment horizontal="center" vertical="top" wrapText="1"/>
    </xf>
    <xf numFmtId="1" fontId="10" fillId="5" borderId="1" xfId="2" applyNumberFormat="1" applyFont="1" applyFill="1" applyBorder="1" applyAlignment="1">
      <alignment horizontal="center" vertical="top" wrapText="1"/>
    </xf>
    <xf numFmtId="0" fontId="11" fillId="0" borderId="1" xfId="1" applyNumberFormat="1" applyFont="1" applyFill="1" applyBorder="1" applyAlignment="1">
      <alignment horizontal="right" vertical="top" wrapText="1"/>
    </xf>
    <xf numFmtId="165" fontId="11" fillId="6" borderId="1" xfId="0" applyNumberFormat="1" applyFont="1" applyFill="1" applyBorder="1" applyAlignment="1">
      <alignment vertical="top" wrapText="1"/>
    </xf>
    <xf numFmtId="44" fontId="11" fillId="5" borderId="1" xfId="0" applyNumberFormat="1" applyFont="1" applyFill="1" applyBorder="1" applyAlignment="1">
      <alignment vertical="top" wrapText="1"/>
    </xf>
    <xf numFmtId="44" fontId="10" fillId="5" borderId="2" xfId="0" applyNumberFormat="1" applyFont="1" applyFill="1" applyBorder="1" applyAlignment="1">
      <alignment vertical="top" wrapText="1"/>
    </xf>
    <xf numFmtId="0" fontId="10" fillId="0" borderId="1" xfId="1" applyNumberFormat="1" applyFont="1" applyFill="1" applyBorder="1" applyAlignment="1">
      <alignment horizontal="right" vertical="top" wrapText="1"/>
    </xf>
    <xf numFmtId="165" fontId="11" fillId="5" borderId="1" xfId="0" applyNumberFormat="1" applyFont="1" applyFill="1" applyBorder="1" applyAlignment="1">
      <alignment vertical="top" wrapText="1"/>
    </xf>
    <xf numFmtId="164" fontId="19" fillId="0" borderId="24" xfId="0" applyNumberFormat="1" applyFont="1" applyBorder="1" applyAlignment="1">
      <alignment horizontal="center" vertical="center" wrapText="1"/>
    </xf>
    <xf numFmtId="164" fontId="19" fillId="0" borderId="29" xfId="0" applyNumberFormat="1" applyFont="1" applyBorder="1" applyAlignment="1">
      <alignment horizontal="center" vertical="center" wrapText="1"/>
    </xf>
    <xf numFmtId="0" fontId="0" fillId="0" borderId="30" xfId="0" applyBorder="1" applyAlignment="1">
      <alignment horizontal="center" vertical="center" wrapText="1"/>
    </xf>
    <xf numFmtId="164" fontId="19" fillId="0" borderId="2"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0" fontId="0" fillId="0" borderId="6" xfId="0" applyBorder="1" applyAlignment="1">
      <alignment horizontal="center" vertical="center" wrapText="1"/>
    </xf>
    <xf numFmtId="0" fontId="8" fillId="2" borderId="10"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11" xfId="0" applyBorder="1" applyAlignment="1">
      <alignment horizontal="center" vertical="center" wrapText="1"/>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3" borderId="9" xfId="0" applyFont="1" applyFill="1" applyBorder="1" applyAlignment="1">
      <alignment horizontal="left" vertical="center" wrapText="1"/>
    </xf>
    <xf numFmtId="0" fontId="6" fillId="6" borderId="16"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14" fontId="6" fillId="6" borderId="10" xfId="0" applyNumberFormat="1" applyFont="1" applyFill="1" applyBorder="1" applyAlignment="1">
      <alignment horizontal="left" vertical="center"/>
    </xf>
    <xf numFmtId="14" fontId="6" fillId="6" borderId="18" xfId="0" applyNumberFormat="1" applyFont="1" applyFill="1" applyBorder="1" applyAlignment="1">
      <alignment horizontal="left" vertical="center"/>
    </xf>
    <xf numFmtId="0" fontId="6" fillId="6" borderId="14" xfId="0" applyFont="1" applyFill="1" applyBorder="1" applyAlignment="1">
      <alignment horizontal="left" vertical="center" wrapText="1"/>
    </xf>
    <xf numFmtId="0" fontId="6" fillId="6" borderId="19" xfId="0" applyFont="1" applyFill="1" applyBorder="1" applyAlignment="1">
      <alignment horizontal="left" vertical="center" wrapText="1"/>
    </xf>
    <xf numFmtId="0" fontId="6" fillId="3" borderId="10" xfId="0" applyFont="1" applyFill="1" applyBorder="1" applyAlignment="1">
      <alignment horizontal="left" vertical="top"/>
    </xf>
    <xf numFmtId="0" fontId="6" fillId="3" borderId="11" xfId="0" applyFont="1" applyFill="1" applyBorder="1" applyAlignment="1">
      <alignment horizontal="left" vertical="top"/>
    </xf>
    <xf numFmtId="0" fontId="6" fillId="3" borderId="10" xfId="0" applyFont="1" applyFill="1" applyBorder="1" applyAlignment="1">
      <alignment horizontal="center" vertical="top"/>
    </xf>
    <xf numFmtId="0" fontId="6" fillId="3" borderId="11" xfId="0" applyFont="1" applyFill="1" applyBorder="1" applyAlignment="1">
      <alignment horizontal="center" vertical="top"/>
    </xf>
    <xf numFmtId="0" fontId="6" fillId="6" borderId="17" xfId="0" applyFont="1" applyFill="1" applyBorder="1" applyAlignment="1">
      <alignment horizontal="left"/>
    </xf>
    <xf numFmtId="0" fontId="6" fillId="6" borderId="13" xfId="0" applyFont="1" applyFill="1" applyBorder="1" applyAlignment="1">
      <alignment horizontal="left"/>
    </xf>
    <xf numFmtId="0" fontId="6" fillId="3" borderId="25" xfId="0" applyFont="1" applyFill="1" applyBorder="1" applyAlignment="1">
      <alignment horizontal="left" vertical="top"/>
    </xf>
    <xf numFmtId="0" fontId="6" fillId="3" borderId="13" xfId="0" applyFont="1" applyFill="1" applyBorder="1" applyAlignment="1">
      <alignment horizontal="left"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222573</xdr:colOff>
      <xdr:row>0</xdr:row>
      <xdr:rowOff>71016</xdr:rowOff>
    </xdr:from>
    <xdr:to>
      <xdr:col>0</xdr:col>
      <xdr:colOff>695648</xdr:colOff>
      <xdr:row>1</xdr:row>
      <xdr:rowOff>278752</xdr:rowOff>
    </xdr:to>
    <xdr:pic>
      <xdr:nvPicPr>
        <xdr:cNvPr id="2" name="Picture 1" descr="SITA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573" y="71016"/>
          <a:ext cx="466725" cy="6042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
  <sheetViews>
    <sheetView showGridLines="0" tabSelected="1" zoomScale="110" zoomScaleNormal="110" workbookViewId="0">
      <selection activeCell="C7" sqref="C7"/>
    </sheetView>
  </sheetViews>
  <sheetFormatPr defaultColWidth="9.109375" defaultRowHeight="14.4" x14ac:dyDescent="0.3"/>
  <cols>
    <col min="1" max="1" width="13.44140625" style="62" customWidth="1"/>
    <col min="2" max="2" width="59.44140625" style="58" customWidth="1"/>
    <col min="3" max="3" width="13.44140625" style="63" customWidth="1"/>
    <col min="4" max="4" width="9.44140625" style="63" customWidth="1"/>
    <col min="5" max="5" width="17.6640625" style="63" customWidth="1"/>
    <col min="6" max="6" width="7.44140625" style="63" customWidth="1"/>
    <col min="7" max="8" width="19.44140625" style="58" customWidth="1"/>
    <col min="9" max="9" width="7.109375" style="58" customWidth="1"/>
    <col min="10" max="10" width="19.44140625" style="58" customWidth="1"/>
    <col min="11" max="11" width="18.77734375" style="58" customWidth="1"/>
    <col min="12" max="12" width="7.44140625" style="58" customWidth="1"/>
    <col min="13" max="14" width="19.44140625" style="58" customWidth="1"/>
    <col min="15" max="15" width="7.44140625" style="58" customWidth="1"/>
    <col min="16" max="17" width="19.44140625" style="58" customWidth="1"/>
    <col min="18" max="18" width="7.44140625" style="58" customWidth="1"/>
    <col min="19" max="20" width="19.44140625" style="58" customWidth="1"/>
    <col min="21" max="21" width="21.44140625" style="58" customWidth="1"/>
    <col min="22" max="22" width="17.109375" style="58" customWidth="1"/>
    <col min="23" max="23" width="36.77734375" style="58" customWidth="1"/>
    <col min="24" max="16384" width="9.109375" style="58"/>
  </cols>
  <sheetData>
    <row r="1" spans="1:28" s="46" customFormat="1" ht="31.2" x14ac:dyDescent="0.6">
      <c r="A1" s="7"/>
      <c r="B1" s="2" t="s">
        <v>28</v>
      </c>
      <c r="C1" s="3"/>
      <c r="D1" s="3"/>
      <c r="E1" s="3"/>
      <c r="F1" s="1"/>
      <c r="G1" s="1"/>
      <c r="H1" s="1"/>
      <c r="I1" s="1"/>
      <c r="J1" s="1"/>
      <c r="K1" s="1"/>
      <c r="L1" s="1"/>
      <c r="M1" s="1"/>
      <c r="N1" s="5"/>
      <c r="O1" s="1"/>
      <c r="P1" s="1"/>
      <c r="Q1" s="5"/>
      <c r="R1" s="1"/>
      <c r="S1" s="1"/>
      <c r="T1" s="5"/>
      <c r="U1" s="1"/>
      <c r="V1" s="1"/>
      <c r="W1" s="1"/>
    </row>
    <row r="2" spans="1:28" customFormat="1" ht="28.8" customHeight="1" x14ac:dyDescent="0.3">
      <c r="A2" s="54"/>
      <c r="B2" s="38" t="s">
        <v>47</v>
      </c>
      <c r="C2" s="4"/>
      <c r="D2" s="4"/>
      <c r="E2" s="4"/>
      <c r="F2" s="55"/>
      <c r="G2" s="55"/>
      <c r="H2" s="55"/>
      <c r="I2" s="55"/>
      <c r="J2" s="55"/>
      <c r="K2" s="55"/>
      <c r="L2" s="55"/>
      <c r="M2" s="55"/>
      <c r="N2" s="56"/>
      <c r="O2" s="55"/>
      <c r="P2" s="55"/>
      <c r="Q2" s="56"/>
      <c r="R2" s="55"/>
      <c r="S2" s="55"/>
      <c r="T2" s="56"/>
      <c r="U2" s="55"/>
      <c r="V2" s="55"/>
      <c r="W2" s="55"/>
    </row>
    <row r="3" spans="1:28" customFormat="1" ht="15.6" x14ac:dyDescent="0.3">
      <c r="A3" s="76" t="s">
        <v>78</v>
      </c>
      <c r="B3" s="80" t="s">
        <v>79</v>
      </c>
      <c r="C3" s="37"/>
      <c r="D3" s="37"/>
      <c r="E3" s="37"/>
      <c r="F3" s="36"/>
      <c r="G3" s="36"/>
      <c r="H3" s="36"/>
      <c r="I3" s="36"/>
      <c r="J3" s="36"/>
      <c r="K3" s="36"/>
      <c r="L3" s="36"/>
      <c r="M3" s="36"/>
      <c r="N3" s="36"/>
      <c r="O3" s="36"/>
      <c r="P3" s="36"/>
      <c r="Q3" s="36"/>
      <c r="R3" s="36"/>
      <c r="S3" s="36"/>
      <c r="T3" s="36"/>
      <c r="U3" s="57"/>
      <c r="V3" s="57"/>
      <c r="W3" s="57"/>
      <c r="X3" s="57"/>
      <c r="Y3" s="57"/>
      <c r="Z3" s="57"/>
      <c r="AA3" s="57"/>
      <c r="AB3" s="57"/>
    </row>
    <row r="4" spans="1:28" customFormat="1" ht="31.2" x14ac:dyDescent="0.3">
      <c r="A4" s="77" t="s">
        <v>15</v>
      </c>
      <c r="B4" s="79" t="s">
        <v>65</v>
      </c>
      <c r="C4" s="37"/>
      <c r="D4" s="37"/>
      <c r="E4" s="37"/>
      <c r="F4" s="39"/>
      <c r="G4" s="39"/>
      <c r="H4" s="39"/>
      <c r="I4" s="39"/>
      <c r="J4" s="39"/>
      <c r="K4" s="39"/>
      <c r="L4" s="39"/>
      <c r="M4" s="39"/>
      <c r="N4" s="36"/>
      <c r="O4" s="39"/>
      <c r="P4" s="39"/>
      <c r="Q4" s="36"/>
      <c r="R4" s="39"/>
      <c r="S4" s="39"/>
      <c r="T4" s="36"/>
      <c r="U4" s="57"/>
      <c r="V4" s="57"/>
      <c r="W4" s="57"/>
      <c r="X4" s="57"/>
      <c r="Y4" s="57"/>
      <c r="Z4" s="57"/>
      <c r="AA4" s="57"/>
      <c r="AB4" s="57"/>
    </row>
    <row r="5" spans="1:28" customFormat="1" ht="15.6" x14ac:dyDescent="0.3">
      <c r="A5" s="78" t="s">
        <v>29</v>
      </c>
      <c r="B5" s="69"/>
      <c r="C5" s="37"/>
      <c r="D5" s="37"/>
      <c r="E5" s="37"/>
      <c r="F5" s="21"/>
      <c r="G5" s="21"/>
      <c r="H5" s="21"/>
      <c r="I5" s="21"/>
      <c r="J5" s="21"/>
      <c r="K5" s="21"/>
      <c r="L5" s="21"/>
      <c r="M5" s="21"/>
      <c r="N5" s="36"/>
      <c r="O5" s="21"/>
      <c r="P5" s="21"/>
      <c r="Q5" s="36"/>
      <c r="R5" s="21"/>
      <c r="S5" s="21"/>
      <c r="T5" s="36"/>
      <c r="U5" s="57"/>
      <c r="V5" s="57"/>
      <c r="W5" s="57"/>
      <c r="X5" s="57"/>
      <c r="Y5" s="57"/>
      <c r="Z5" s="57"/>
      <c r="AA5" s="57"/>
      <c r="AB5" s="57"/>
    </row>
    <row r="6" spans="1:28" customFormat="1" ht="15.6" x14ac:dyDescent="0.3">
      <c r="A6" s="66"/>
      <c r="B6" s="67"/>
      <c r="C6" s="37"/>
      <c r="D6" s="37"/>
      <c r="E6" s="37"/>
      <c r="F6" s="21"/>
      <c r="G6" s="21"/>
      <c r="H6" s="21"/>
      <c r="I6" s="21"/>
      <c r="J6" s="21"/>
      <c r="K6" s="21"/>
      <c r="L6" s="21"/>
      <c r="M6" s="21"/>
      <c r="N6" s="36"/>
      <c r="O6" s="21"/>
      <c r="P6" s="21"/>
      <c r="Q6" s="36"/>
      <c r="R6" s="21"/>
      <c r="S6" s="21"/>
      <c r="T6" s="36"/>
      <c r="U6" s="57"/>
      <c r="V6" s="57"/>
      <c r="W6" s="57"/>
      <c r="X6" s="57"/>
      <c r="Y6" s="57"/>
      <c r="Z6" s="57"/>
      <c r="AA6" s="57"/>
      <c r="AB6" s="57"/>
    </row>
    <row r="7" spans="1:28" s="57" customFormat="1" ht="15.6" x14ac:dyDescent="0.3">
      <c r="A7" s="22" t="s">
        <v>7</v>
      </c>
      <c r="B7" s="23"/>
      <c r="C7" s="23"/>
      <c r="D7" s="24"/>
      <c r="E7" s="24"/>
      <c r="F7" s="21"/>
      <c r="G7" s="21"/>
      <c r="H7" s="21"/>
      <c r="I7" s="21"/>
      <c r="J7" s="21"/>
      <c r="K7" s="21"/>
      <c r="L7" s="21"/>
      <c r="M7" s="21"/>
      <c r="N7" s="36"/>
      <c r="O7" s="21"/>
      <c r="P7" s="21"/>
      <c r="Q7" s="36"/>
      <c r="R7" s="21"/>
      <c r="S7" s="21"/>
      <c r="T7" s="36"/>
    </row>
    <row r="8" spans="1:28" s="57" customFormat="1" ht="15.6" x14ac:dyDescent="0.3">
      <c r="A8" s="70" t="s">
        <v>57</v>
      </c>
      <c r="B8" s="25"/>
      <c r="C8" s="26"/>
      <c r="D8" s="26"/>
      <c r="E8" s="26"/>
      <c r="F8" s="21"/>
      <c r="G8" s="21"/>
      <c r="H8" s="21"/>
      <c r="I8" s="21"/>
      <c r="J8" s="21"/>
      <c r="K8" s="21"/>
      <c r="L8" s="21"/>
      <c r="M8" s="21"/>
      <c r="N8" s="36"/>
      <c r="O8" s="21"/>
      <c r="P8" s="21"/>
      <c r="Q8" s="36"/>
      <c r="R8" s="21"/>
      <c r="S8" s="21"/>
      <c r="T8" s="36"/>
    </row>
    <row r="9" spans="1:28" s="57" customFormat="1" ht="15.6" x14ac:dyDescent="0.3">
      <c r="A9" s="35" t="s">
        <v>58</v>
      </c>
      <c r="B9" s="6"/>
      <c r="C9" s="6"/>
      <c r="D9" s="6"/>
      <c r="E9" s="6"/>
      <c r="F9" s="21"/>
      <c r="G9" s="21"/>
      <c r="H9" s="21"/>
      <c r="I9" s="21"/>
      <c r="J9" s="21"/>
      <c r="K9" s="21"/>
      <c r="L9" s="21"/>
      <c r="M9" s="21"/>
      <c r="N9" s="36"/>
      <c r="O9" s="21"/>
      <c r="P9" s="21"/>
      <c r="Q9" s="36"/>
      <c r="R9" s="21"/>
      <c r="S9" s="21"/>
      <c r="T9" s="36"/>
    </row>
    <row r="10" spans="1:28" s="57" customFormat="1" ht="15.6" x14ac:dyDescent="0.3">
      <c r="A10" s="35" t="s">
        <v>59</v>
      </c>
      <c r="B10" s="6"/>
      <c r="C10" s="6"/>
      <c r="D10" s="6"/>
      <c r="E10" s="6"/>
      <c r="F10" s="21"/>
      <c r="G10" s="21"/>
      <c r="H10" s="21"/>
      <c r="I10" s="21"/>
      <c r="J10" s="21"/>
      <c r="K10" s="21"/>
      <c r="L10" s="21"/>
      <c r="M10" s="21"/>
      <c r="N10" s="36"/>
      <c r="O10" s="21"/>
      <c r="P10" s="21"/>
      <c r="Q10" s="36"/>
      <c r="R10" s="21"/>
      <c r="S10" s="21"/>
      <c r="T10" s="36"/>
    </row>
    <row r="11" spans="1:28" s="57" customFormat="1" ht="15.6" x14ac:dyDescent="0.3">
      <c r="A11" s="34" t="s">
        <v>60</v>
      </c>
      <c r="B11" s="6"/>
      <c r="C11" s="6"/>
      <c r="D11" s="6"/>
      <c r="E11" s="6"/>
      <c r="F11" s="21"/>
      <c r="G11" s="21"/>
      <c r="H11" s="21"/>
      <c r="I11" s="21"/>
      <c r="J11" s="21"/>
      <c r="K11" s="21"/>
      <c r="L11" s="21"/>
      <c r="M11" s="21"/>
      <c r="N11" s="36"/>
      <c r="O11" s="21"/>
      <c r="P11" s="21"/>
      <c r="Q11" s="36"/>
      <c r="R11" s="21"/>
      <c r="S11" s="21"/>
      <c r="T11" s="36"/>
    </row>
    <row r="12" spans="1:28" s="57" customFormat="1" ht="15.6" x14ac:dyDescent="0.3">
      <c r="A12" s="6"/>
      <c r="B12" s="65" t="s">
        <v>3</v>
      </c>
      <c r="C12" s="108" t="s">
        <v>4</v>
      </c>
      <c r="D12" s="109"/>
      <c r="E12" s="110"/>
      <c r="F12" s="64"/>
      <c r="G12" s="21"/>
      <c r="H12" s="21"/>
      <c r="I12" s="21"/>
      <c r="J12" s="21"/>
      <c r="K12" s="21"/>
      <c r="L12" s="21"/>
      <c r="M12" s="21"/>
      <c r="N12" s="36"/>
      <c r="O12" s="21"/>
      <c r="P12" s="21"/>
      <c r="Q12" s="36"/>
      <c r="R12" s="21"/>
      <c r="S12" s="21"/>
      <c r="T12" s="36"/>
    </row>
    <row r="13" spans="1:28" s="57" customFormat="1" ht="15.6" x14ac:dyDescent="0.3">
      <c r="A13" s="6"/>
      <c r="B13" s="40" t="s">
        <v>5</v>
      </c>
      <c r="C13" s="102">
        <v>19.010000000000002</v>
      </c>
      <c r="D13" s="103"/>
      <c r="E13" s="104"/>
      <c r="F13" s="87"/>
      <c r="G13" s="113" t="s">
        <v>36</v>
      </c>
      <c r="H13" s="21"/>
      <c r="I13" s="21"/>
      <c r="J13" s="21"/>
      <c r="K13" s="21"/>
      <c r="L13" s="21"/>
      <c r="M13" s="21"/>
      <c r="N13" s="36"/>
      <c r="O13" s="21"/>
      <c r="P13" s="21"/>
      <c r="Q13" s="36"/>
      <c r="R13" s="21"/>
      <c r="S13" s="21"/>
      <c r="T13" s="36"/>
    </row>
    <row r="14" spans="1:28" s="57" customFormat="1" ht="15.45" customHeight="1" x14ac:dyDescent="0.3">
      <c r="A14" s="6"/>
      <c r="B14" s="40" t="s">
        <v>6</v>
      </c>
      <c r="C14" s="105">
        <v>20.5</v>
      </c>
      <c r="D14" s="106"/>
      <c r="E14" s="107"/>
      <c r="F14" s="87"/>
      <c r="G14" s="113"/>
      <c r="H14" s="21"/>
      <c r="I14" s="21"/>
      <c r="J14" s="21"/>
      <c r="K14" s="21"/>
      <c r="L14" s="21"/>
      <c r="M14" s="21"/>
      <c r="N14" s="36"/>
      <c r="O14" s="21"/>
      <c r="P14" s="21"/>
      <c r="Q14" s="36"/>
      <c r="R14" s="21"/>
      <c r="S14" s="21"/>
      <c r="T14" s="36"/>
    </row>
    <row r="15" spans="1:28" s="57" customFormat="1" ht="15.6" x14ac:dyDescent="0.3">
      <c r="A15" s="6"/>
      <c r="B15" s="40" t="s">
        <v>8</v>
      </c>
      <c r="C15" s="105">
        <v>24.01</v>
      </c>
      <c r="D15" s="106"/>
      <c r="E15" s="107"/>
      <c r="F15" s="87"/>
      <c r="G15" s="113"/>
      <c r="H15" s="21"/>
      <c r="I15" s="21"/>
      <c r="J15" s="21"/>
      <c r="K15" s="21"/>
      <c r="L15" s="21"/>
      <c r="M15" s="21"/>
      <c r="N15" s="36"/>
      <c r="O15" s="21"/>
      <c r="P15" s="21"/>
      <c r="Q15" s="36"/>
      <c r="R15" s="21"/>
      <c r="S15" s="21"/>
      <c r="T15" s="36"/>
    </row>
    <row r="16" spans="1:28" s="57" customFormat="1" ht="15.6" x14ac:dyDescent="0.3">
      <c r="A16" s="27"/>
      <c r="B16" s="20"/>
      <c r="C16" s="37"/>
      <c r="D16" s="37"/>
      <c r="E16" s="37"/>
      <c r="F16" s="21"/>
      <c r="G16" s="21"/>
      <c r="H16" s="21"/>
      <c r="I16" s="21"/>
      <c r="J16" s="21"/>
      <c r="K16" s="21"/>
      <c r="L16" s="21"/>
      <c r="M16" s="21"/>
      <c r="N16" s="36"/>
      <c r="O16" s="21"/>
      <c r="P16" s="21"/>
      <c r="Q16" s="36"/>
      <c r="R16" s="21"/>
      <c r="S16" s="21"/>
      <c r="T16" s="36"/>
    </row>
    <row r="17" spans="1:23" customFormat="1" ht="15.6" x14ac:dyDescent="0.3">
      <c r="A17" s="9"/>
      <c r="B17" s="10"/>
      <c r="C17" s="52"/>
      <c r="D17" s="52"/>
      <c r="E17" s="52"/>
      <c r="F17" s="111" t="s">
        <v>9</v>
      </c>
      <c r="G17" s="111"/>
      <c r="H17" s="111"/>
      <c r="I17" s="111" t="s">
        <v>10</v>
      </c>
      <c r="J17" s="111"/>
      <c r="K17" s="111"/>
      <c r="L17" s="111" t="s">
        <v>11</v>
      </c>
      <c r="M17" s="111"/>
      <c r="N17" s="112"/>
      <c r="O17" s="111" t="s">
        <v>43</v>
      </c>
      <c r="P17" s="111"/>
      <c r="Q17" s="112"/>
      <c r="R17" s="111" t="s">
        <v>44</v>
      </c>
      <c r="S17" s="111"/>
      <c r="T17" s="112"/>
      <c r="U17" s="48" t="s">
        <v>13</v>
      </c>
      <c r="V17" s="57"/>
    </row>
    <row r="18" spans="1:23" ht="46.8" x14ac:dyDescent="0.3">
      <c r="A18" s="9" t="s">
        <v>0</v>
      </c>
      <c r="B18" s="10" t="s">
        <v>30</v>
      </c>
      <c r="C18" s="52" t="s">
        <v>1</v>
      </c>
      <c r="D18" s="52" t="s">
        <v>26</v>
      </c>
      <c r="E18" s="52" t="s">
        <v>76</v>
      </c>
      <c r="F18" s="52" t="s">
        <v>12</v>
      </c>
      <c r="G18" s="14" t="s">
        <v>24</v>
      </c>
      <c r="H18" s="14" t="s">
        <v>39</v>
      </c>
      <c r="I18" s="52" t="s">
        <v>14</v>
      </c>
      <c r="J18" s="14" t="s">
        <v>24</v>
      </c>
      <c r="K18" s="14" t="s">
        <v>37</v>
      </c>
      <c r="L18" s="52" t="s">
        <v>14</v>
      </c>
      <c r="M18" s="14" t="s">
        <v>24</v>
      </c>
      <c r="N18" s="14" t="s">
        <v>38</v>
      </c>
      <c r="O18" s="52" t="s">
        <v>14</v>
      </c>
      <c r="P18" s="14" t="s">
        <v>24</v>
      </c>
      <c r="Q18" s="14" t="s">
        <v>45</v>
      </c>
      <c r="R18" s="52" t="s">
        <v>14</v>
      </c>
      <c r="S18" s="14" t="s">
        <v>24</v>
      </c>
      <c r="T18" s="14" t="s">
        <v>46</v>
      </c>
      <c r="U18" s="49" t="s">
        <v>25</v>
      </c>
      <c r="V18" s="50" t="s">
        <v>27</v>
      </c>
      <c r="W18" s="51" t="s">
        <v>41</v>
      </c>
    </row>
    <row r="19" spans="1:23" ht="15.6" x14ac:dyDescent="0.3">
      <c r="A19" s="8">
        <v>1</v>
      </c>
      <c r="B19" s="11" t="s">
        <v>61</v>
      </c>
      <c r="C19" s="44"/>
      <c r="D19" s="44"/>
      <c r="E19" s="44"/>
      <c r="F19" s="45"/>
      <c r="G19" s="41"/>
      <c r="H19" s="42"/>
      <c r="I19" s="41"/>
      <c r="J19" s="43"/>
      <c r="K19" s="42"/>
      <c r="L19" s="41"/>
      <c r="M19" s="41"/>
      <c r="N19" s="42"/>
      <c r="O19" s="41"/>
      <c r="P19" s="41"/>
      <c r="Q19" s="42"/>
      <c r="R19" s="41"/>
      <c r="S19" s="41"/>
      <c r="T19" s="42"/>
      <c r="U19" s="42"/>
      <c r="V19" s="42"/>
      <c r="W19" s="71"/>
    </row>
    <row r="20" spans="1:23" ht="15.6" x14ac:dyDescent="0.3">
      <c r="A20" s="28" t="s">
        <v>16</v>
      </c>
      <c r="B20" s="88" t="s">
        <v>71</v>
      </c>
      <c r="C20" s="15" t="s">
        <v>62</v>
      </c>
      <c r="D20" s="68">
        <v>0</v>
      </c>
      <c r="E20" s="95">
        <f>+F20+I20+L20+O20+R20</f>
        <v>120</v>
      </c>
      <c r="F20" s="96">
        <v>20</v>
      </c>
      <c r="G20" s="97">
        <v>0</v>
      </c>
      <c r="H20" s="16">
        <f>F20*G20</f>
        <v>0</v>
      </c>
      <c r="I20" s="96">
        <v>20</v>
      </c>
      <c r="J20" s="97">
        <v>0</v>
      </c>
      <c r="K20" s="98">
        <f>I20*J20</f>
        <v>0</v>
      </c>
      <c r="L20" s="96">
        <v>20</v>
      </c>
      <c r="M20" s="97">
        <v>0</v>
      </c>
      <c r="N20" s="98">
        <f>L20*M20</f>
        <v>0</v>
      </c>
      <c r="O20" s="96">
        <v>30</v>
      </c>
      <c r="P20" s="97">
        <v>0</v>
      </c>
      <c r="Q20" s="98">
        <f>O20*P20</f>
        <v>0</v>
      </c>
      <c r="R20" s="96">
        <v>30</v>
      </c>
      <c r="S20" s="97">
        <v>0</v>
      </c>
      <c r="T20" s="98">
        <f>R20*S20</f>
        <v>0</v>
      </c>
      <c r="U20" s="99">
        <f>SUM(H20,K20,N20,Q20,T20)</f>
        <v>0</v>
      </c>
      <c r="V20" s="59">
        <f>D20*U20</f>
        <v>0</v>
      </c>
      <c r="W20" s="71"/>
    </row>
    <row r="21" spans="1:23" ht="15.6" x14ac:dyDescent="0.3">
      <c r="A21" s="28" t="s">
        <v>17</v>
      </c>
      <c r="B21" s="89" t="s">
        <v>48</v>
      </c>
      <c r="C21" s="15" t="s">
        <v>62</v>
      </c>
      <c r="D21" s="68">
        <v>0</v>
      </c>
      <c r="E21" s="95">
        <f t="shared" ref="E21:E32" si="0">+F21+I21+L21+O21+R21</f>
        <v>4</v>
      </c>
      <c r="F21" s="100">
        <v>0</v>
      </c>
      <c r="G21" s="101"/>
      <c r="H21" s="16"/>
      <c r="I21" s="96">
        <v>2</v>
      </c>
      <c r="J21" s="97">
        <v>0</v>
      </c>
      <c r="K21" s="98">
        <f>I21*J21</f>
        <v>0</v>
      </c>
      <c r="L21" s="96">
        <v>2</v>
      </c>
      <c r="M21" s="97">
        <v>0</v>
      </c>
      <c r="N21" s="98">
        <f t="shared" ref="N21:N31" si="1">L21*M21</f>
        <v>0</v>
      </c>
      <c r="O21" s="100">
        <v>0</v>
      </c>
      <c r="P21" s="101"/>
      <c r="Q21" s="98"/>
      <c r="R21" s="100">
        <v>0</v>
      </c>
      <c r="S21" s="101"/>
      <c r="T21" s="98"/>
      <c r="U21" s="99">
        <f t="shared" ref="U21:U32" si="2">SUM(H21,K21,N21,Q21,T21)</f>
        <v>0</v>
      </c>
      <c r="V21" s="59">
        <f t="shared" ref="V21:V32" si="3">D21*U21</f>
        <v>0</v>
      </c>
      <c r="W21" s="71"/>
    </row>
    <row r="22" spans="1:23" ht="15.6" x14ac:dyDescent="0.3">
      <c r="A22" s="28" t="s">
        <v>18</v>
      </c>
      <c r="B22" s="89" t="s">
        <v>49</v>
      </c>
      <c r="C22" s="15" t="s">
        <v>62</v>
      </c>
      <c r="D22" s="68">
        <v>0</v>
      </c>
      <c r="E22" s="95">
        <f t="shared" si="0"/>
        <v>340</v>
      </c>
      <c r="F22" s="96">
        <v>60</v>
      </c>
      <c r="G22" s="97">
        <v>0</v>
      </c>
      <c r="H22" s="16">
        <f t="shared" ref="H22:H32" si="4">F22*G22</f>
        <v>0</v>
      </c>
      <c r="I22" s="96">
        <v>60</v>
      </c>
      <c r="J22" s="97">
        <v>0</v>
      </c>
      <c r="K22" s="98">
        <f t="shared" ref="K22:K31" si="5">I22*J22</f>
        <v>0</v>
      </c>
      <c r="L22" s="96">
        <v>60</v>
      </c>
      <c r="M22" s="97">
        <v>0</v>
      </c>
      <c r="N22" s="98">
        <f t="shared" si="1"/>
        <v>0</v>
      </c>
      <c r="O22" s="96">
        <v>80</v>
      </c>
      <c r="P22" s="97">
        <v>0</v>
      </c>
      <c r="Q22" s="98">
        <f t="shared" ref="Q22:Q31" si="6">O22*P22</f>
        <v>0</v>
      </c>
      <c r="R22" s="96">
        <v>80</v>
      </c>
      <c r="S22" s="97">
        <v>0</v>
      </c>
      <c r="T22" s="98">
        <f t="shared" ref="T22:T31" si="7">R22*S22</f>
        <v>0</v>
      </c>
      <c r="U22" s="99">
        <f t="shared" si="2"/>
        <v>0</v>
      </c>
      <c r="V22" s="59">
        <f t="shared" si="3"/>
        <v>0</v>
      </c>
      <c r="W22" s="71"/>
    </row>
    <row r="23" spans="1:23" ht="15.6" x14ac:dyDescent="0.3">
      <c r="A23" s="28" t="s">
        <v>19</v>
      </c>
      <c r="B23" s="89" t="s">
        <v>50</v>
      </c>
      <c r="C23" s="15" t="s">
        <v>62</v>
      </c>
      <c r="D23" s="68">
        <v>0</v>
      </c>
      <c r="E23" s="95">
        <f t="shared" si="0"/>
        <v>100</v>
      </c>
      <c r="F23" s="96">
        <v>20</v>
      </c>
      <c r="G23" s="97">
        <v>0</v>
      </c>
      <c r="H23" s="16">
        <f t="shared" si="4"/>
        <v>0</v>
      </c>
      <c r="I23" s="96">
        <v>20</v>
      </c>
      <c r="J23" s="97">
        <v>0</v>
      </c>
      <c r="K23" s="98">
        <f t="shared" si="5"/>
        <v>0</v>
      </c>
      <c r="L23" s="96">
        <v>20</v>
      </c>
      <c r="M23" s="97">
        <v>0</v>
      </c>
      <c r="N23" s="98">
        <f t="shared" si="1"/>
        <v>0</v>
      </c>
      <c r="O23" s="96">
        <v>20</v>
      </c>
      <c r="P23" s="97">
        <v>0</v>
      </c>
      <c r="Q23" s="98">
        <f t="shared" si="6"/>
        <v>0</v>
      </c>
      <c r="R23" s="96">
        <v>20</v>
      </c>
      <c r="S23" s="97">
        <v>0</v>
      </c>
      <c r="T23" s="98">
        <f t="shared" si="7"/>
        <v>0</v>
      </c>
      <c r="U23" s="99">
        <f t="shared" si="2"/>
        <v>0</v>
      </c>
      <c r="V23" s="59">
        <f t="shared" si="3"/>
        <v>0</v>
      </c>
      <c r="W23" s="71"/>
    </row>
    <row r="24" spans="1:23" ht="15.6" x14ac:dyDescent="0.3">
      <c r="A24" s="28" t="s">
        <v>20</v>
      </c>
      <c r="B24" s="89" t="s">
        <v>51</v>
      </c>
      <c r="C24" s="15" t="s">
        <v>62</v>
      </c>
      <c r="D24" s="68">
        <v>0</v>
      </c>
      <c r="E24" s="95">
        <f t="shared" si="0"/>
        <v>6</v>
      </c>
      <c r="F24" s="96">
        <v>2</v>
      </c>
      <c r="G24" s="97">
        <v>0</v>
      </c>
      <c r="H24" s="16">
        <f t="shared" si="4"/>
        <v>0</v>
      </c>
      <c r="I24" s="96">
        <v>2</v>
      </c>
      <c r="J24" s="97">
        <v>0</v>
      </c>
      <c r="K24" s="98">
        <f t="shared" si="5"/>
        <v>0</v>
      </c>
      <c r="L24" s="96">
        <v>2</v>
      </c>
      <c r="M24" s="97">
        <v>0</v>
      </c>
      <c r="N24" s="98">
        <f t="shared" si="1"/>
        <v>0</v>
      </c>
      <c r="O24" s="100">
        <v>0</v>
      </c>
      <c r="P24" s="101"/>
      <c r="Q24" s="98"/>
      <c r="R24" s="100">
        <v>0</v>
      </c>
      <c r="S24" s="101"/>
      <c r="T24" s="98"/>
      <c r="U24" s="99">
        <f t="shared" si="2"/>
        <v>0</v>
      </c>
      <c r="V24" s="59">
        <f t="shared" si="3"/>
        <v>0</v>
      </c>
      <c r="W24" s="71"/>
    </row>
    <row r="25" spans="1:23" ht="15.6" x14ac:dyDescent="0.3">
      <c r="A25" s="28" t="s">
        <v>21</v>
      </c>
      <c r="B25" s="89" t="s">
        <v>52</v>
      </c>
      <c r="C25" s="15" t="s">
        <v>62</v>
      </c>
      <c r="D25" s="68">
        <v>0</v>
      </c>
      <c r="E25" s="95">
        <f t="shared" si="0"/>
        <v>6</v>
      </c>
      <c r="F25" s="96">
        <v>2</v>
      </c>
      <c r="G25" s="97">
        <v>0</v>
      </c>
      <c r="H25" s="16">
        <f t="shared" si="4"/>
        <v>0</v>
      </c>
      <c r="I25" s="96">
        <v>2</v>
      </c>
      <c r="J25" s="97">
        <v>0</v>
      </c>
      <c r="K25" s="98">
        <f t="shared" si="5"/>
        <v>0</v>
      </c>
      <c r="L25" s="96">
        <v>2</v>
      </c>
      <c r="M25" s="97">
        <v>0</v>
      </c>
      <c r="N25" s="98">
        <f t="shared" si="1"/>
        <v>0</v>
      </c>
      <c r="O25" s="100">
        <v>0</v>
      </c>
      <c r="P25" s="101"/>
      <c r="Q25" s="98"/>
      <c r="R25" s="100">
        <v>0</v>
      </c>
      <c r="S25" s="101"/>
      <c r="T25" s="98"/>
      <c r="U25" s="99">
        <f t="shared" si="2"/>
        <v>0</v>
      </c>
      <c r="V25" s="59">
        <f t="shared" si="3"/>
        <v>0</v>
      </c>
      <c r="W25" s="71"/>
    </row>
    <row r="26" spans="1:23" ht="15.6" x14ac:dyDescent="0.3">
      <c r="A26" s="28" t="s">
        <v>69</v>
      </c>
      <c r="B26" s="90" t="s">
        <v>72</v>
      </c>
      <c r="C26" s="15" t="s">
        <v>62</v>
      </c>
      <c r="D26" s="68">
        <v>0</v>
      </c>
      <c r="E26" s="95">
        <f t="shared" si="0"/>
        <v>50</v>
      </c>
      <c r="F26" s="96">
        <v>2</v>
      </c>
      <c r="G26" s="97">
        <v>0</v>
      </c>
      <c r="H26" s="16">
        <f t="shared" si="4"/>
        <v>0</v>
      </c>
      <c r="I26" s="96">
        <v>4</v>
      </c>
      <c r="J26" s="97">
        <v>0</v>
      </c>
      <c r="K26" s="98">
        <f t="shared" si="5"/>
        <v>0</v>
      </c>
      <c r="L26" s="96">
        <v>4</v>
      </c>
      <c r="M26" s="97">
        <v>0</v>
      </c>
      <c r="N26" s="98">
        <f t="shared" si="1"/>
        <v>0</v>
      </c>
      <c r="O26" s="96">
        <v>20</v>
      </c>
      <c r="P26" s="97">
        <v>0</v>
      </c>
      <c r="Q26" s="98">
        <f>O26*P26</f>
        <v>0</v>
      </c>
      <c r="R26" s="96">
        <v>20</v>
      </c>
      <c r="S26" s="97">
        <v>0</v>
      </c>
      <c r="T26" s="98">
        <f>R26*S26</f>
        <v>0</v>
      </c>
      <c r="U26" s="99">
        <f t="shared" si="2"/>
        <v>0</v>
      </c>
      <c r="V26" s="59">
        <f t="shared" si="3"/>
        <v>0</v>
      </c>
      <c r="W26" s="71"/>
    </row>
    <row r="27" spans="1:23" ht="15.6" x14ac:dyDescent="0.3">
      <c r="A27" s="28" t="s">
        <v>70</v>
      </c>
      <c r="B27" s="90" t="s">
        <v>73</v>
      </c>
      <c r="C27" s="15" t="s">
        <v>62</v>
      </c>
      <c r="D27" s="68">
        <v>0</v>
      </c>
      <c r="E27" s="95">
        <f t="shared" si="0"/>
        <v>50</v>
      </c>
      <c r="F27" s="96">
        <v>2</v>
      </c>
      <c r="G27" s="97">
        <v>0</v>
      </c>
      <c r="H27" s="16">
        <f t="shared" si="4"/>
        <v>0</v>
      </c>
      <c r="I27" s="96">
        <v>4</v>
      </c>
      <c r="J27" s="97">
        <v>0</v>
      </c>
      <c r="K27" s="98">
        <f t="shared" si="5"/>
        <v>0</v>
      </c>
      <c r="L27" s="96">
        <v>4</v>
      </c>
      <c r="M27" s="97">
        <v>0</v>
      </c>
      <c r="N27" s="98">
        <f t="shared" si="1"/>
        <v>0</v>
      </c>
      <c r="O27" s="96">
        <v>20</v>
      </c>
      <c r="P27" s="97">
        <v>0</v>
      </c>
      <c r="Q27" s="98">
        <f>O27*P27</f>
        <v>0</v>
      </c>
      <c r="R27" s="96">
        <v>20</v>
      </c>
      <c r="S27" s="97">
        <v>0</v>
      </c>
      <c r="T27" s="98">
        <f>R27*S27</f>
        <v>0</v>
      </c>
      <c r="U27" s="99">
        <f t="shared" si="2"/>
        <v>0</v>
      </c>
      <c r="V27" s="59">
        <f t="shared" si="3"/>
        <v>0</v>
      </c>
      <c r="W27" s="71"/>
    </row>
    <row r="28" spans="1:23" ht="15.6" x14ac:dyDescent="0.3">
      <c r="A28" s="28" t="s">
        <v>22</v>
      </c>
      <c r="B28" s="89" t="s">
        <v>53</v>
      </c>
      <c r="C28" s="15" t="s">
        <v>62</v>
      </c>
      <c r="D28" s="68">
        <v>0</v>
      </c>
      <c r="E28" s="95">
        <f t="shared" si="0"/>
        <v>50</v>
      </c>
      <c r="F28" s="96">
        <v>10</v>
      </c>
      <c r="G28" s="97">
        <v>0</v>
      </c>
      <c r="H28" s="16">
        <f t="shared" si="4"/>
        <v>0</v>
      </c>
      <c r="I28" s="96">
        <v>10</v>
      </c>
      <c r="J28" s="97">
        <v>0</v>
      </c>
      <c r="K28" s="98">
        <f t="shared" si="5"/>
        <v>0</v>
      </c>
      <c r="L28" s="96">
        <v>10</v>
      </c>
      <c r="M28" s="97">
        <v>0</v>
      </c>
      <c r="N28" s="98">
        <f t="shared" si="1"/>
        <v>0</v>
      </c>
      <c r="O28" s="96">
        <v>10</v>
      </c>
      <c r="P28" s="97">
        <v>0</v>
      </c>
      <c r="Q28" s="98">
        <f t="shared" si="6"/>
        <v>0</v>
      </c>
      <c r="R28" s="96">
        <v>10</v>
      </c>
      <c r="S28" s="97">
        <v>0</v>
      </c>
      <c r="T28" s="98">
        <f t="shared" si="7"/>
        <v>0</v>
      </c>
      <c r="U28" s="99">
        <f t="shared" si="2"/>
        <v>0</v>
      </c>
      <c r="V28" s="59">
        <f t="shared" si="3"/>
        <v>0</v>
      </c>
      <c r="W28" s="71"/>
    </row>
    <row r="29" spans="1:23" ht="31.2" x14ac:dyDescent="0.3">
      <c r="A29" s="28" t="s">
        <v>23</v>
      </c>
      <c r="B29" s="91" t="s">
        <v>75</v>
      </c>
      <c r="C29" s="82" t="s">
        <v>68</v>
      </c>
      <c r="D29" s="68">
        <v>0</v>
      </c>
      <c r="E29" s="95">
        <f t="shared" si="0"/>
        <v>60</v>
      </c>
      <c r="F29" s="96">
        <v>12</v>
      </c>
      <c r="G29" s="97">
        <v>0</v>
      </c>
      <c r="H29" s="16">
        <f t="shared" si="4"/>
        <v>0</v>
      </c>
      <c r="I29" s="96">
        <v>12</v>
      </c>
      <c r="J29" s="97">
        <v>0</v>
      </c>
      <c r="K29" s="98">
        <f t="shared" si="5"/>
        <v>0</v>
      </c>
      <c r="L29" s="96">
        <v>12</v>
      </c>
      <c r="M29" s="97">
        <v>0</v>
      </c>
      <c r="N29" s="98">
        <f t="shared" si="1"/>
        <v>0</v>
      </c>
      <c r="O29" s="96">
        <v>12</v>
      </c>
      <c r="P29" s="101">
        <v>0</v>
      </c>
      <c r="Q29" s="98">
        <f>O29*P29</f>
        <v>0</v>
      </c>
      <c r="R29" s="96">
        <v>12</v>
      </c>
      <c r="S29" s="97">
        <v>0</v>
      </c>
      <c r="T29" s="98">
        <f t="shared" si="7"/>
        <v>0</v>
      </c>
      <c r="U29" s="99">
        <f t="shared" si="2"/>
        <v>0</v>
      </c>
      <c r="V29" s="59">
        <f t="shared" si="3"/>
        <v>0</v>
      </c>
      <c r="W29" s="71"/>
    </row>
    <row r="30" spans="1:23" ht="37.950000000000003" customHeight="1" x14ac:dyDescent="0.3">
      <c r="A30" s="28" t="s">
        <v>66</v>
      </c>
      <c r="B30" s="92" t="s">
        <v>74</v>
      </c>
      <c r="C30" s="82" t="s">
        <v>68</v>
      </c>
      <c r="D30" s="68">
        <v>0</v>
      </c>
      <c r="E30" s="95">
        <f t="shared" si="0"/>
        <v>36</v>
      </c>
      <c r="F30" s="96">
        <v>12</v>
      </c>
      <c r="G30" s="97">
        <v>0</v>
      </c>
      <c r="H30" s="16">
        <f t="shared" si="4"/>
        <v>0</v>
      </c>
      <c r="I30" s="96">
        <v>12</v>
      </c>
      <c r="J30" s="97">
        <v>0</v>
      </c>
      <c r="K30" s="98">
        <f t="shared" si="5"/>
        <v>0</v>
      </c>
      <c r="L30" s="96">
        <v>12</v>
      </c>
      <c r="M30" s="97">
        <v>0</v>
      </c>
      <c r="N30" s="98">
        <f t="shared" si="1"/>
        <v>0</v>
      </c>
      <c r="O30" s="96">
        <v>0</v>
      </c>
      <c r="P30" s="101"/>
      <c r="Q30" s="98"/>
      <c r="R30" s="100">
        <v>0</v>
      </c>
      <c r="S30" s="101"/>
      <c r="T30" s="98"/>
      <c r="U30" s="99">
        <f t="shared" si="2"/>
        <v>0</v>
      </c>
      <c r="V30" s="59">
        <f t="shared" si="3"/>
        <v>0</v>
      </c>
      <c r="W30" s="71"/>
    </row>
    <row r="31" spans="1:23" ht="15.6" x14ac:dyDescent="0.3">
      <c r="A31" s="28" t="s">
        <v>54</v>
      </c>
      <c r="B31" s="89" t="s">
        <v>55</v>
      </c>
      <c r="C31" s="94" t="s">
        <v>77</v>
      </c>
      <c r="D31" s="68">
        <v>0</v>
      </c>
      <c r="E31" s="95">
        <f t="shared" si="0"/>
        <v>10</v>
      </c>
      <c r="F31" s="96">
        <v>2</v>
      </c>
      <c r="G31" s="97">
        <v>0</v>
      </c>
      <c r="H31" s="16">
        <f t="shared" si="4"/>
        <v>0</v>
      </c>
      <c r="I31" s="96">
        <v>2</v>
      </c>
      <c r="J31" s="97">
        <v>0</v>
      </c>
      <c r="K31" s="98">
        <f t="shared" si="5"/>
        <v>0</v>
      </c>
      <c r="L31" s="96">
        <v>2</v>
      </c>
      <c r="M31" s="97">
        <v>0</v>
      </c>
      <c r="N31" s="98">
        <f t="shared" si="1"/>
        <v>0</v>
      </c>
      <c r="O31" s="96">
        <v>2</v>
      </c>
      <c r="P31" s="97">
        <v>0</v>
      </c>
      <c r="Q31" s="98">
        <f t="shared" si="6"/>
        <v>0</v>
      </c>
      <c r="R31" s="96">
        <v>2</v>
      </c>
      <c r="S31" s="97">
        <v>0</v>
      </c>
      <c r="T31" s="98">
        <f t="shared" si="7"/>
        <v>0</v>
      </c>
      <c r="U31" s="99">
        <f t="shared" si="2"/>
        <v>0</v>
      </c>
      <c r="V31" s="59">
        <f t="shared" si="3"/>
        <v>0</v>
      </c>
      <c r="W31" s="71"/>
    </row>
    <row r="32" spans="1:23" ht="31.8" thickBot="1" x14ac:dyDescent="0.35">
      <c r="A32" s="28" t="s">
        <v>67</v>
      </c>
      <c r="B32" s="93" t="s">
        <v>56</v>
      </c>
      <c r="C32" s="15" t="s">
        <v>63</v>
      </c>
      <c r="D32" s="68">
        <v>0</v>
      </c>
      <c r="E32" s="95">
        <f t="shared" si="0"/>
        <v>1</v>
      </c>
      <c r="F32" s="96">
        <v>1</v>
      </c>
      <c r="G32" s="97">
        <v>0</v>
      </c>
      <c r="H32" s="16">
        <f t="shared" si="4"/>
        <v>0</v>
      </c>
      <c r="I32" s="100">
        <v>0</v>
      </c>
      <c r="J32" s="101"/>
      <c r="K32" s="98"/>
      <c r="L32" s="100">
        <v>0</v>
      </c>
      <c r="M32" s="101"/>
      <c r="N32" s="98"/>
      <c r="O32" s="100">
        <v>0</v>
      </c>
      <c r="P32" s="101"/>
      <c r="Q32" s="98"/>
      <c r="R32" s="100">
        <v>0</v>
      </c>
      <c r="S32" s="101"/>
      <c r="T32" s="98"/>
      <c r="U32" s="99">
        <f t="shared" si="2"/>
        <v>0</v>
      </c>
      <c r="V32" s="59">
        <f t="shared" si="3"/>
        <v>0</v>
      </c>
      <c r="W32" s="71"/>
    </row>
    <row r="33" spans="1:23" ht="15.6" x14ac:dyDescent="0.3">
      <c r="A33" s="12"/>
      <c r="B33" s="13" t="s">
        <v>31</v>
      </c>
      <c r="C33" s="17"/>
      <c r="D33" s="17"/>
      <c r="E33" s="17"/>
      <c r="F33" s="18"/>
      <c r="G33" s="31"/>
      <c r="H33" s="19">
        <f>SUBTOTAL(9,H19:H32)</f>
        <v>0</v>
      </c>
      <c r="I33" s="30"/>
      <c r="J33" s="30"/>
      <c r="K33" s="19">
        <f>SUBTOTAL(9,K19:K32)</f>
        <v>0</v>
      </c>
      <c r="L33" s="30"/>
      <c r="M33" s="29"/>
      <c r="N33" s="19">
        <f>SUBTOTAL(9,N19:N32)</f>
        <v>0</v>
      </c>
      <c r="O33" s="30"/>
      <c r="P33" s="29"/>
      <c r="Q33" s="19">
        <f>SUBTOTAL(9,Q19:Q32)</f>
        <v>0</v>
      </c>
      <c r="R33" s="30"/>
      <c r="S33" s="29"/>
      <c r="T33" s="19">
        <f>SUBTOTAL(9,T19:T32)</f>
        <v>0</v>
      </c>
      <c r="U33" s="19">
        <f>SUBTOTAL(9,U19:U32)</f>
        <v>0</v>
      </c>
      <c r="V33" s="19">
        <f>SUBTOTAL(9,V19:V32)</f>
        <v>0</v>
      </c>
      <c r="W33" s="71"/>
    </row>
    <row r="34" spans="1:23" ht="15.6" x14ac:dyDescent="0.3">
      <c r="A34" s="12"/>
      <c r="B34" s="13" t="s">
        <v>2</v>
      </c>
      <c r="C34" s="17"/>
      <c r="D34" s="17"/>
      <c r="E34" s="17"/>
      <c r="F34" s="18"/>
      <c r="G34" s="31"/>
      <c r="H34" s="32">
        <f>H33*0.15</f>
        <v>0</v>
      </c>
      <c r="I34" s="30"/>
      <c r="J34" s="29"/>
      <c r="K34" s="32">
        <f>K33*0.15</f>
        <v>0</v>
      </c>
      <c r="L34" s="30"/>
      <c r="M34" s="29"/>
      <c r="N34" s="32">
        <f>N33*0.15</f>
        <v>0</v>
      </c>
      <c r="O34" s="30"/>
      <c r="P34" s="29"/>
      <c r="Q34" s="32">
        <f>Q33*0.15</f>
        <v>0</v>
      </c>
      <c r="R34" s="30"/>
      <c r="S34" s="29"/>
      <c r="T34" s="32">
        <f>T33*0.15</f>
        <v>0</v>
      </c>
      <c r="U34" s="32">
        <f>U33*0.15</f>
        <v>0</v>
      </c>
      <c r="V34" s="60"/>
      <c r="W34" s="71"/>
    </row>
    <row r="35" spans="1:23" ht="16.2" thickBot="1" x14ac:dyDescent="0.35">
      <c r="A35" s="12"/>
      <c r="B35" s="13" t="s">
        <v>32</v>
      </c>
      <c r="C35" s="17"/>
      <c r="D35" s="17"/>
      <c r="E35" s="17"/>
      <c r="F35" s="18"/>
      <c r="G35" s="31"/>
      <c r="H35" s="33">
        <f>H33+H34</f>
        <v>0</v>
      </c>
      <c r="I35" s="30"/>
      <c r="J35" s="29"/>
      <c r="K35" s="33">
        <f>K33+K34</f>
        <v>0</v>
      </c>
      <c r="L35" s="30"/>
      <c r="M35" s="29"/>
      <c r="N35" s="33">
        <f>N33+N34</f>
        <v>0</v>
      </c>
      <c r="O35" s="30"/>
      <c r="P35" s="29"/>
      <c r="Q35" s="33">
        <f>Q33+Q34</f>
        <v>0</v>
      </c>
      <c r="R35" s="30"/>
      <c r="S35" s="29"/>
      <c r="T35" s="33">
        <f>T33+T34</f>
        <v>0</v>
      </c>
      <c r="U35" s="33">
        <f>U33+U34</f>
        <v>0</v>
      </c>
      <c r="V35" s="61"/>
      <c r="W35" s="71"/>
    </row>
    <row r="36" spans="1:23" x14ac:dyDescent="0.3">
      <c r="A36" s="72"/>
      <c r="B36" s="73"/>
      <c r="C36" s="74"/>
      <c r="D36" s="74"/>
      <c r="E36" s="74"/>
      <c r="F36" s="74"/>
      <c r="G36" s="75"/>
      <c r="H36" s="75"/>
      <c r="I36" s="75"/>
      <c r="J36" s="75"/>
      <c r="K36" s="75"/>
      <c r="L36" s="75"/>
      <c r="M36" s="75"/>
      <c r="N36" s="75"/>
      <c r="O36" s="75"/>
      <c r="P36" s="75"/>
      <c r="Q36" s="75"/>
      <c r="R36" s="75"/>
      <c r="S36" s="75"/>
      <c r="T36" s="75"/>
      <c r="U36" s="75"/>
      <c r="V36" s="75"/>
      <c r="W36" s="75"/>
    </row>
    <row r="37" spans="1:23" ht="15" thickBot="1" x14ac:dyDescent="0.35">
      <c r="A37" s="72"/>
      <c r="B37" s="75"/>
      <c r="C37" s="74"/>
      <c r="D37" s="74"/>
      <c r="E37" s="74"/>
      <c r="F37" s="74"/>
      <c r="G37" s="75"/>
      <c r="H37" s="75"/>
      <c r="I37" s="75"/>
      <c r="J37" s="75"/>
      <c r="K37" s="75"/>
      <c r="L37" s="75"/>
      <c r="M37" s="75"/>
      <c r="N37" s="75"/>
      <c r="O37" s="75"/>
      <c r="P37" s="75"/>
      <c r="Q37" s="75"/>
      <c r="R37" s="75"/>
      <c r="S37" s="75"/>
      <c r="T37" s="75"/>
      <c r="U37" s="75"/>
      <c r="V37" s="75"/>
      <c r="W37" s="75"/>
    </row>
    <row r="38" spans="1:23" ht="25.8" customHeight="1" x14ac:dyDescent="0.3">
      <c r="A38" s="72"/>
      <c r="B38" s="116" t="s">
        <v>40</v>
      </c>
      <c r="C38" s="114"/>
      <c r="D38" s="115"/>
      <c r="E38" s="83"/>
      <c r="F38" s="121"/>
      <c r="G38" s="122"/>
      <c r="H38" s="75"/>
      <c r="I38" s="75"/>
      <c r="J38" s="75"/>
      <c r="K38" s="75"/>
      <c r="L38" s="75"/>
      <c r="M38" s="75"/>
      <c r="N38" s="75"/>
      <c r="O38" s="75"/>
      <c r="P38" s="75"/>
      <c r="Q38" s="75"/>
      <c r="R38" s="75"/>
      <c r="S38" s="75"/>
      <c r="T38" s="75"/>
      <c r="U38" s="75"/>
      <c r="V38" s="75"/>
      <c r="W38" s="75"/>
    </row>
    <row r="39" spans="1:23" ht="17.55" customHeight="1" x14ac:dyDescent="0.3">
      <c r="A39" s="72"/>
      <c r="B39" s="117"/>
      <c r="C39" s="123" t="s">
        <v>33</v>
      </c>
      <c r="D39" s="124"/>
      <c r="E39" s="84"/>
      <c r="F39" s="53" t="s">
        <v>35</v>
      </c>
      <c r="G39" s="47"/>
      <c r="H39" s="75"/>
      <c r="I39" s="75"/>
      <c r="J39" s="75"/>
      <c r="K39" s="75"/>
      <c r="L39" s="75"/>
      <c r="M39" s="75"/>
      <c r="N39" s="75"/>
      <c r="O39" s="75"/>
      <c r="P39" s="75"/>
      <c r="Q39" s="75"/>
      <c r="R39" s="75"/>
      <c r="S39" s="75"/>
      <c r="T39" s="75"/>
      <c r="U39" s="75"/>
      <c r="V39" s="75"/>
      <c r="W39" s="75"/>
    </row>
    <row r="40" spans="1:23" ht="34.799999999999997" customHeight="1" x14ac:dyDescent="0.3">
      <c r="A40" s="72"/>
      <c r="B40" s="117"/>
      <c r="C40" s="125"/>
      <c r="D40" s="126"/>
      <c r="E40" s="85"/>
      <c r="F40" s="119"/>
      <c r="G40" s="120"/>
      <c r="H40" s="75"/>
      <c r="I40" s="75"/>
      <c r="J40" s="75"/>
      <c r="K40" s="75"/>
      <c r="L40" s="75"/>
      <c r="M40" s="75"/>
      <c r="N40" s="75"/>
      <c r="O40" s="75"/>
      <c r="P40" s="75"/>
      <c r="Q40" s="75"/>
      <c r="R40" s="75"/>
      <c r="S40" s="75"/>
      <c r="T40" s="75"/>
      <c r="U40" s="75"/>
      <c r="V40" s="75"/>
      <c r="W40" s="75"/>
    </row>
    <row r="41" spans="1:23" ht="19.2" customHeight="1" thickBot="1" x14ac:dyDescent="0.35">
      <c r="A41" s="72"/>
      <c r="B41" s="118"/>
      <c r="C41" s="127" t="s">
        <v>42</v>
      </c>
      <c r="D41" s="128"/>
      <c r="E41" s="86"/>
      <c r="F41" s="129" t="s">
        <v>34</v>
      </c>
      <c r="G41" s="130"/>
      <c r="H41" s="75"/>
      <c r="I41" s="75"/>
      <c r="J41" s="75"/>
      <c r="K41" s="75"/>
      <c r="L41" s="75"/>
      <c r="M41" s="75"/>
      <c r="N41" s="75"/>
      <c r="O41" s="75"/>
      <c r="P41" s="75"/>
      <c r="Q41" s="75"/>
      <c r="R41" s="75"/>
      <c r="S41" s="75"/>
      <c r="T41" s="75"/>
      <c r="U41" s="75"/>
      <c r="V41" s="75"/>
      <c r="W41" s="75"/>
    </row>
    <row r="42" spans="1:23" x14ac:dyDescent="0.3">
      <c r="A42" s="72"/>
      <c r="B42" s="75"/>
      <c r="C42" s="74"/>
      <c r="D42" s="74"/>
      <c r="E42" s="74"/>
      <c r="F42" s="74"/>
      <c r="G42" s="75"/>
      <c r="H42" s="75"/>
      <c r="I42" s="75"/>
      <c r="J42" s="75"/>
      <c r="K42" s="75"/>
      <c r="L42" s="75"/>
      <c r="M42" s="75"/>
      <c r="N42" s="75"/>
      <c r="O42" s="75"/>
      <c r="P42" s="75"/>
      <c r="Q42" s="75"/>
      <c r="R42" s="75"/>
      <c r="S42" s="75"/>
      <c r="T42" s="75"/>
      <c r="U42" s="75"/>
      <c r="V42" s="75"/>
      <c r="W42" s="75"/>
    </row>
    <row r="43" spans="1:23" x14ac:dyDescent="0.3">
      <c r="A43" s="72"/>
      <c r="B43" s="75"/>
      <c r="C43" s="74"/>
      <c r="D43" s="74"/>
      <c r="E43" s="74"/>
      <c r="F43" s="74"/>
      <c r="G43" s="75"/>
      <c r="H43" s="75"/>
      <c r="I43" s="75"/>
      <c r="J43" s="75"/>
      <c r="K43" s="75"/>
      <c r="L43" s="75"/>
      <c r="M43" s="75"/>
      <c r="N43" s="75"/>
      <c r="O43" s="75"/>
      <c r="P43" s="75"/>
      <c r="Q43" s="75"/>
      <c r="R43" s="75"/>
      <c r="S43" s="75"/>
      <c r="T43" s="75"/>
      <c r="U43" s="75"/>
      <c r="V43" s="75"/>
      <c r="W43" s="75"/>
    </row>
    <row r="44" spans="1:23" ht="93.6" x14ac:dyDescent="0.3">
      <c r="B44" s="81" t="s">
        <v>64</v>
      </c>
    </row>
  </sheetData>
  <sheetProtection formatCells="0" formatColumns="0" formatRows="0" insertRows="0" deleteRows="0"/>
  <protectedRanges>
    <protectedRange sqref="C38:G40" name="Range7"/>
    <protectedRange sqref="W19:W35" name="Range6"/>
    <protectedRange sqref="O32:P32 L32:M32 R32:S32 M20:M31 P20:P31 S20:S31" name="Range5"/>
    <protectedRange sqref="J20:J32" name="Range4"/>
    <protectedRange sqref="L20:L31 R20:R31 O20:O31 I20:I32 A19:G32" name="Range3"/>
    <protectedRange sqref="C13:F15" name="Range2"/>
    <protectedRange sqref="B3:B5" name="Range1"/>
  </protectedRanges>
  <mergeCells count="18">
    <mergeCell ref="C38:D38"/>
    <mergeCell ref="B38:B41"/>
    <mergeCell ref="F40:G40"/>
    <mergeCell ref="F38:G38"/>
    <mergeCell ref="C39:D39"/>
    <mergeCell ref="C40:D40"/>
    <mergeCell ref="C41:D41"/>
    <mergeCell ref="F41:G41"/>
    <mergeCell ref="R17:T17"/>
    <mergeCell ref="F17:H17"/>
    <mergeCell ref="G13:G15"/>
    <mergeCell ref="I17:K17"/>
    <mergeCell ref="L17:N17"/>
    <mergeCell ref="C13:E13"/>
    <mergeCell ref="C14:E14"/>
    <mergeCell ref="C15:E15"/>
    <mergeCell ref="C12:E12"/>
    <mergeCell ref="O17:Q17"/>
  </mergeCells>
  <phoneticPr fontId="17" type="noConversion"/>
  <dataValidations count="2">
    <dataValidation type="decimal" operator="greaterThanOrEqual" allowBlank="1" showInputMessage="1" showErrorMessage="1" sqref="C13:D15 O20:P32 F20:G32 I20:J32 L20:M32 R20:S32" xr:uid="{00000000-0002-0000-0000-000000000000}">
      <formula1>0</formula1>
    </dataValidation>
    <dataValidation type="list" allowBlank="1" showInputMessage="1" showErrorMessage="1" sqref="F13:F15" xr:uid="{00000000-0002-0000-0000-000001000000}">
      <formula1>" ,X"</formula1>
    </dataValidation>
  </dataValidations>
  <pageMargins left="0.70866141732283472" right="0.70866141732283472" top="0.74803149606299213" bottom="0.74803149606299213" header="0.31496062992125984" footer="0.31496062992125984"/>
  <pageSetup paperSize="8" scale="44" fitToHeight="4" orientation="landscape" r:id="rId1"/>
  <ignoredErrors>
    <ignoredError sqref="A20:A21"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vt:lpstr>
      <vt:lpstr>'PRICING SCHEDULE'!Print_Area</vt:lpstr>
      <vt:lpstr>'PRICING SCHEDULE'!Print_Titles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Lungile Sibiya</cp:lastModifiedBy>
  <cp:lastPrinted>2020-07-02T18:44:36Z</cp:lastPrinted>
  <dcterms:created xsi:type="dcterms:W3CDTF">2017-06-15T23:28:53Z</dcterms:created>
  <dcterms:modified xsi:type="dcterms:W3CDTF">2024-02-14T07:06:36Z</dcterms:modified>
</cp:coreProperties>
</file>