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om-my.sharepoint.com/personal/hlatshmr_eskom_co_za/Documents/Desktop/CONTRACTS/GROCERIES/Pricing Sheet/"/>
    </mc:Choice>
  </mc:AlternateContent>
  <xr:revisionPtr revIDLastSave="21" documentId="13_ncr:1_{6F21AB81-7940-48E8-B452-4A64829C4AC3}" xr6:coauthVersionLast="47" xr6:coauthVersionMax="47" xr10:uidLastSave="{D75B1AEA-E858-42C5-B321-836C2B018EF6}"/>
  <bookViews>
    <workbookView xWindow="-110" yWindow="-110" windowWidth="19420" windowHeight="10420" xr2:uid="{00000000-000D-0000-FFFF-FFFF00000000}"/>
  </bookViews>
  <sheets>
    <sheet name="BOQ" sheetId="3" r:id="rId1"/>
    <sheet name="CPA" sheetId="4" state="hidden" r:id="rId2"/>
  </sheets>
  <definedNames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Print_Area" localSheetId="0">BOQ!$A$1:$L$45</definedName>
    <definedName name="_xlnm.Print_Area" localSheetId="1">CPA!$A$1:$I$35</definedName>
    <definedName name="TEST1">#REF!</definedName>
    <definedName name="TEST10">#REF!</definedName>
    <definedName name="TEST11">#REF!</definedName>
    <definedName name="TEST12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NI_AA_VERSION" hidden="1">"322.4.0"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" l="1"/>
  <c r="H39" i="3"/>
  <c r="H38" i="3"/>
  <c r="H37" i="3"/>
  <c r="H36" i="3"/>
  <c r="H35" i="3"/>
  <c r="H30" i="3" l="1"/>
  <c r="H29" i="3"/>
  <c r="H24" i="3"/>
  <c r="H22" i="3"/>
  <c r="H21" i="3"/>
  <c r="H16" i="3"/>
  <c r="H14" i="3"/>
  <c r="H13" i="3"/>
  <c r="H8" i="3"/>
  <c r="H6" i="3"/>
  <c r="H41" i="3" s="1"/>
  <c r="H5" i="3"/>
  <c r="H34" i="3"/>
  <c r="H33" i="3"/>
  <c r="H32" i="3"/>
  <c r="H31" i="3"/>
  <c r="H28" i="3"/>
  <c r="H27" i="3"/>
  <c r="H26" i="3"/>
  <c r="H25" i="3"/>
  <c r="H23" i="3"/>
  <c r="H20" i="3"/>
  <c r="H19" i="3"/>
  <c r="H18" i="3"/>
  <c r="H17" i="3"/>
  <c r="H15" i="3"/>
  <c r="H12" i="3"/>
  <c r="H11" i="3"/>
  <c r="H10" i="3"/>
  <c r="H9" i="3"/>
  <c r="H7" i="3"/>
  <c r="H43" i="3" l="1"/>
  <c r="E21" i="4"/>
  <c r="H17" i="4"/>
  <c r="I17" i="4" s="1"/>
  <c r="H15" i="4"/>
  <c r="I15" i="4" s="1"/>
  <c r="I21" i="4" l="1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</calcChain>
</file>

<file path=xl/sharedStrings.xml><?xml version="1.0" encoding="utf-8"?>
<sst xmlns="http://schemas.openxmlformats.org/spreadsheetml/2006/main" count="138" uniqueCount="97">
  <si>
    <t>PAPER BOND:80 GSM;A4;WHITE;SHEET;80 GSM</t>
  </si>
  <si>
    <t>L</t>
  </si>
  <si>
    <t>BAG:REFUSE;WD 800 X LG 930 X THK 0.5 MM</t>
  </si>
  <si>
    <t>CLEANER HND:ARGOSY;TOILET SOAP</t>
  </si>
  <si>
    <t>TOWEL PPR:DISPOSABLE;WD 240 MM;LG 360 MM</t>
  </si>
  <si>
    <t>TOWEL PPR:DISPOSABLE;WD 270 MM;LG 1.5 KM</t>
  </si>
  <si>
    <t>SUGAR REFND:PKT;2.5 KG;WHITE; PACKED IN</t>
  </si>
  <si>
    <t>TEA:JOKO;BOX;250 G;TAGLESS 100 BAGS</t>
  </si>
  <si>
    <t>PADLOCK:KEY;6 MM;WD 33 X THK 40 MM;BRS</t>
  </si>
  <si>
    <t>PADLOCK:KEY;5 MM;BRS;14 MM;16 MM</t>
  </si>
  <si>
    <t>PADLOCK:KEY;8.8 MM;50 MM;BRS;25 MM;25 MM</t>
  </si>
  <si>
    <t>BATT DCELL:ALKALINE;1.5 VDC;AA;FLAT PIN</t>
  </si>
  <si>
    <t>BATT DCELL:ALKALINE;1.5 VDC;AAA</t>
  </si>
  <si>
    <t>FLASHLIGHT:FL-006;RECHARGEABLE;(1) 6 V</t>
  </si>
  <si>
    <t>CREAM BARR:PETROLEUM JELLY WHITE;TUB</t>
  </si>
  <si>
    <t>CLEANER:R;BLEACH;LIQUID;JIK</t>
  </si>
  <si>
    <t>BIN WST:REFUSE;DIA 450 X HT 600 MM;PE</t>
  </si>
  <si>
    <t>CLEANER:SOAP;CAKE;WRAPPED 500 G;SUNLIGHT</t>
  </si>
  <si>
    <t>CLEANER HND:COMPOUND;TUBE 250 ML;SOLOPOL</t>
  </si>
  <si>
    <t>CLEANER HND:DELUXE LIQUID SOAP;125XA</t>
  </si>
  <si>
    <t>CREAMER NON DAIRY:BAG PLASTIC;1 KG</t>
  </si>
  <si>
    <t>TEA:ROOIBOS;BOX;200 G</t>
  </si>
  <si>
    <t>MILK:LONG LIFE;FULL CREAM;CARTON;1 L</t>
  </si>
  <si>
    <t>CLEANER HND:TOILET SOAP;CAKE 100 G</t>
  </si>
  <si>
    <t>DETERGENT:SUNLIGHT;DISH WASHING;25 L</t>
  </si>
  <si>
    <t>SUGAR BRWN:PACKET;1 KG;GRANULES</t>
  </si>
  <si>
    <t>SOAP LDRY:WASHING POWDER;10 KG</t>
  </si>
  <si>
    <t>DETERGENT:FABRIC SOFTNER;LAUNDRY MACHINE</t>
  </si>
  <si>
    <t>Material</t>
  </si>
  <si>
    <t>Description</t>
  </si>
  <si>
    <t>Unit</t>
  </si>
  <si>
    <t>Quantity</t>
  </si>
  <si>
    <t>14.08.19</t>
  </si>
  <si>
    <t>04.06.19</t>
  </si>
  <si>
    <t>16.04.19</t>
  </si>
  <si>
    <t>SAP date</t>
  </si>
  <si>
    <t>19.07.17</t>
  </si>
  <si>
    <t>13.08.19</t>
  </si>
  <si>
    <t>24.05.19</t>
  </si>
  <si>
    <t>13.09.17</t>
  </si>
  <si>
    <t>28.03.19</t>
  </si>
  <si>
    <t>PAPER TOILT:ROLL;1;WHITE;PERFORATED</t>
  </si>
  <si>
    <t>29.05.18</t>
  </si>
  <si>
    <t>14.03.19</t>
  </si>
  <si>
    <t>09.09.19</t>
  </si>
  <si>
    <t>29.11.19</t>
  </si>
  <si>
    <t>18.05.16</t>
  </si>
  <si>
    <t>25.07.18</t>
  </si>
  <si>
    <t>09.10.18</t>
  </si>
  <si>
    <t>21.01.19</t>
  </si>
  <si>
    <t>11.10.18</t>
  </si>
  <si>
    <t>01.06.17</t>
  </si>
  <si>
    <t>31.01.19</t>
  </si>
  <si>
    <t>11.07.18</t>
  </si>
  <si>
    <t>12.02.18</t>
  </si>
  <si>
    <t>19.09.19</t>
  </si>
  <si>
    <t>Item</t>
  </si>
  <si>
    <t>each</t>
  </si>
  <si>
    <t>kg</t>
  </si>
  <si>
    <t>Rate</t>
  </si>
  <si>
    <t>Old Rate</t>
  </si>
  <si>
    <t>CPA Calculation - The provision of electrical maintenance at Grootvlei Power Station</t>
  </si>
  <si>
    <t>Ref</t>
  </si>
  <si>
    <t>Description - Component</t>
  </si>
  <si>
    <t>CPA</t>
  </si>
  <si>
    <t>Component size</t>
  </si>
  <si>
    <t>Base index</t>
  </si>
  <si>
    <t>Final index</t>
  </si>
  <si>
    <t>Gross Adustment</t>
  </si>
  <si>
    <t>Net adjustment</t>
  </si>
  <si>
    <t>FORMULA</t>
  </si>
  <si>
    <t>Non-adjustable (Fixed Portion)</t>
  </si>
  <si>
    <t>Fixed</t>
  </si>
  <si>
    <t xml:space="preserve">Stats SA - Table D2  </t>
  </si>
  <si>
    <t>Transport</t>
  </si>
  <si>
    <t>Stats SA - Table L2 A</t>
  </si>
  <si>
    <t>Net Adjustment Total</t>
  </si>
  <si>
    <t>GROOTVLEI POWER STATION</t>
  </si>
  <si>
    <t>Base Date :  01 December 2017</t>
  </si>
  <si>
    <t>COFFEE INST:CLASSIC;NESCAFE;GRANULES;JAR</t>
  </si>
  <si>
    <t>COFFEE INST:FILTER CLASSIC PRELUDE;CIRO</t>
  </si>
  <si>
    <t>BAG:REFUSE;WD 750 X LG 950 MM;BLACK;20</t>
  </si>
  <si>
    <t>BATT DCELL:ALKALINE;9 VDC</t>
  </si>
  <si>
    <t>BATT DCELL:D;ALKALINE;1.5 VDC;D</t>
  </si>
  <si>
    <t>PAPER BOND:A4;PINK LIGHT;BOX 5 RM</t>
  </si>
  <si>
    <t>09.09.21</t>
  </si>
  <si>
    <t>06.12.18</t>
  </si>
  <si>
    <t>22.03.18</t>
  </si>
  <si>
    <t>06.10.15</t>
  </si>
  <si>
    <t>23.07.20</t>
  </si>
  <si>
    <t>25.05.21</t>
  </si>
  <si>
    <t>TOTAL</t>
  </si>
  <si>
    <t>Total Value</t>
  </si>
  <si>
    <t>COFFEE INST:RIC0FFY;RICOFFY DECAFF;TIN (750G)</t>
  </si>
  <si>
    <t>COFFEE INST:NESCAFE DECAF;NESTLE;TIN (200g)</t>
  </si>
  <si>
    <t>BOQ : SUPPLY AND DELIVERY OF GROCERIES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</si>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</sst>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* #,##0.00_ ;_ * \-#,##0.00_ ;_ * &quot;-&quot;??_ ;_ @_ "/>
    <numFmt numFmtId="165" formatCode="_(* #,##0.00_);_(* \(#,##0.00\);_(* &quot;-&quot;??_);_(@_)"/>
    <numFmt numFmtId="166" formatCode="0.00000"/>
    <numFmt numFmtId="167" formatCode="&quot;R&quot;\ #,##0.00"/>
    <numFmt numFmtId="168" formatCode="[$€-2]\ #,##0.00"/>
    <numFmt numFmtId="169" formatCode="&quot;R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sz val="18"/>
      <name val="Tahoma"/>
      <family val="2"/>
    </font>
    <font>
      <sz val="10"/>
      <name val="Arial"/>
      <family val="2"/>
    </font>
    <font>
      <b/>
      <sz val="12"/>
      <name val="Tahoma"/>
      <family val="2"/>
    </font>
    <font>
      <sz val="9"/>
      <name val="Tahoma"/>
      <family val="2"/>
    </font>
    <font>
      <sz val="9"/>
      <color indexed="12"/>
      <name val="Tahoma"/>
      <family val="2"/>
    </font>
    <font>
      <b/>
      <sz val="9"/>
      <name val="Tahoma"/>
      <family val="2"/>
    </font>
    <font>
      <b/>
      <sz val="10"/>
      <name val="Tahoma"/>
      <family val="2"/>
    </font>
    <font>
      <b/>
      <sz val="10"/>
      <name val="Arial"/>
      <family val="2"/>
    </font>
    <font>
      <sz val="10"/>
      <color indexed="12"/>
      <name val="Tahoma"/>
      <family val="2"/>
    </font>
    <font>
      <b/>
      <u/>
      <sz val="10"/>
      <name val="Tahoma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5" fillId="0" borderId="0"/>
  </cellStyleXfs>
  <cellXfs count="122">
    <xf numFmtId="0" fontId="0" fillId="0" borderId="0" xfId="0"/>
    <xf numFmtId="0" fontId="3" fillId="0" borderId="0" xfId="0" applyFont="1"/>
    <xf numFmtId="0" fontId="4" fillId="0" borderId="3" xfId="0" applyFont="1" applyBorder="1"/>
    <xf numFmtId="0" fontId="3" fillId="0" borderId="3" xfId="0" applyFont="1" applyBorder="1"/>
    <xf numFmtId="164" fontId="3" fillId="0" borderId="3" xfId="2" applyFont="1" applyFill="1" applyBorder="1"/>
    <xf numFmtId="164" fontId="3" fillId="0" borderId="0" xfId="2" applyFont="1" applyFill="1"/>
    <xf numFmtId="0" fontId="3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165" fontId="8" fillId="0" borderId="0" xfId="3" applyFont="1" applyFill="1" applyBorder="1" applyAlignment="1">
      <alignment horizontal="center"/>
    </xf>
    <xf numFmtId="165" fontId="7" fillId="0" borderId="0" xfId="3" applyFont="1" applyFill="1" applyBorder="1" applyAlignment="1">
      <alignment horizontal="center" vertical="center"/>
    </xf>
    <xf numFmtId="165" fontId="8" fillId="0" borderId="0" xfId="3" applyFont="1" applyFill="1" applyAlignment="1">
      <alignment horizontal="center" vertical="center"/>
    </xf>
    <xf numFmtId="165" fontId="7" fillId="0" borderId="0" xfId="3" applyFont="1" applyFill="1" applyAlignment="1">
      <alignment horizontal="center" vertical="center"/>
    </xf>
    <xf numFmtId="165" fontId="7" fillId="0" borderId="0" xfId="3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2" xfId="0" applyFont="1" applyBorder="1"/>
    <xf numFmtId="0" fontId="3" fillId="0" borderId="6" xfId="0" applyFont="1" applyBorder="1"/>
    <xf numFmtId="0" fontId="12" fillId="0" borderId="2" xfId="0" applyFont="1" applyBorder="1"/>
    <xf numFmtId="0" fontId="13" fillId="0" borderId="0" xfId="0" applyFont="1"/>
    <xf numFmtId="0" fontId="13" fillId="0" borderId="0" xfId="0" applyFont="1" applyAlignment="1">
      <alignment horizontal="left" indent="1"/>
    </xf>
    <xf numFmtId="1" fontId="7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3"/>
    </xf>
    <xf numFmtId="0" fontId="7" fillId="0" borderId="2" xfId="0" applyFont="1" applyBorder="1" applyAlignment="1">
      <alignment horizontal="left" vertical="center"/>
    </xf>
    <xf numFmtId="165" fontId="8" fillId="0" borderId="2" xfId="3" applyFont="1" applyFill="1" applyBorder="1" applyAlignment="1">
      <alignment horizontal="center" vertical="center" wrapText="1"/>
    </xf>
    <xf numFmtId="165" fontId="8" fillId="0" borderId="2" xfId="3" applyFont="1" applyFill="1" applyBorder="1" applyAlignment="1">
      <alignment horizontal="center" vertical="center"/>
    </xf>
    <xf numFmtId="4" fontId="7" fillId="0" borderId="10" xfId="3" applyNumberFormat="1" applyFont="1" applyFill="1" applyBorder="1" applyAlignment="1">
      <alignment horizontal="center" vertical="center"/>
    </xf>
    <xf numFmtId="4" fontId="8" fillId="0" borderId="2" xfId="3" applyNumberFormat="1" applyFont="1" applyFill="1" applyBorder="1" applyAlignment="1">
      <alignment horizontal="center" vertical="center"/>
    </xf>
    <xf numFmtId="4" fontId="7" fillId="0" borderId="2" xfId="3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7" fillId="0" borderId="2" xfId="3" applyNumberFormat="1" applyFont="1" applyFill="1" applyBorder="1" applyAlignment="1">
      <alignment horizontal="center" vertical="center"/>
    </xf>
    <xf numFmtId="10" fontId="7" fillId="0" borderId="0" xfId="3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7" fillId="0" borderId="0" xfId="3" applyNumberFormat="1" applyFont="1" applyFill="1" applyBorder="1" applyAlignment="1">
      <alignment horizontal="center" vertical="center"/>
    </xf>
    <xf numFmtId="167" fontId="8" fillId="0" borderId="2" xfId="3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65" fontId="8" fillId="0" borderId="6" xfId="3" applyFont="1" applyFill="1" applyBorder="1" applyAlignment="1">
      <alignment horizontal="center" vertical="center" wrapText="1"/>
    </xf>
    <xf numFmtId="165" fontId="8" fillId="0" borderId="6" xfId="3" applyFont="1" applyFill="1" applyBorder="1" applyAlignment="1">
      <alignment horizontal="center" vertical="center"/>
    </xf>
    <xf numFmtId="167" fontId="7" fillId="0" borderId="11" xfId="3" applyNumberFormat="1" applyFont="1" applyFill="1" applyBorder="1" applyAlignment="1">
      <alignment horizontal="center" vertical="center"/>
    </xf>
    <xf numFmtId="4" fontId="8" fillId="0" borderId="6" xfId="3" applyNumberFormat="1" applyFont="1" applyFill="1" applyBorder="1" applyAlignment="1">
      <alignment horizontal="center" vertical="center"/>
    </xf>
    <xf numFmtId="2" fontId="7" fillId="0" borderId="6" xfId="3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65" fontId="8" fillId="0" borderId="8" xfId="3" applyFont="1" applyFill="1" applyBorder="1" applyAlignment="1">
      <alignment horizontal="center" vertical="center"/>
    </xf>
    <xf numFmtId="168" fontId="7" fillId="0" borderId="3" xfId="3" applyNumberFormat="1" applyFont="1" applyFill="1" applyBorder="1" applyAlignment="1">
      <alignment horizontal="center" vertical="center"/>
    </xf>
    <xf numFmtId="168" fontId="8" fillId="0" borderId="8" xfId="3" applyNumberFormat="1" applyFont="1" applyFill="1" applyBorder="1" applyAlignment="1">
      <alignment horizontal="center" vertical="center"/>
    </xf>
    <xf numFmtId="2" fontId="7" fillId="0" borderId="8" xfId="3" applyNumberFormat="1" applyFont="1" applyFill="1" applyBorder="1" applyAlignment="1">
      <alignment horizontal="center" vertical="center"/>
    </xf>
    <xf numFmtId="165" fontId="8" fillId="0" borderId="0" xfId="3" applyFont="1" applyFill="1" applyAlignment="1">
      <alignment horizontal="center"/>
    </xf>
    <xf numFmtId="0" fontId="10" fillId="0" borderId="0" xfId="0" applyFont="1" applyAlignment="1">
      <alignment horizontal="left"/>
    </xf>
    <xf numFmtId="0" fontId="14" fillId="0" borderId="0" xfId="4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43" fontId="1" fillId="0" borderId="1" xfId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43" fontId="2" fillId="0" borderId="1" xfId="1" applyFont="1" applyBorder="1" applyProtection="1">
      <protection locked="0"/>
    </xf>
    <xf numFmtId="44" fontId="2" fillId="0" borderId="1" xfId="0" applyNumberFormat="1" applyFont="1" applyFill="1" applyBorder="1" applyProtection="1">
      <protection locked="0"/>
    </xf>
    <xf numFmtId="9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4" fontId="2" fillId="0" borderId="0" xfId="0" applyNumberFormat="1" applyFont="1" applyProtection="1">
      <protection locked="0"/>
    </xf>
    <xf numFmtId="44" fontId="0" fillId="0" borderId="1" xfId="0" applyNumberFormat="1" applyFont="1" applyFill="1" applyBorder="1" applyProtection="1">
      <protection locked="0"/>
    </xf>
    <xf numFmtId="43" fontId="2" fillId="0" borderId="1" xfId="1" applyFont="1" applyFill="1" applyBorder="1" applyProtection="1">
      <protection locked="0"/>
    </xf>
    <xf numFmtId="0" fontId="2" fillId="0" borderId="1" xfId="0" applyFont="1" applyFill="1" applyBorder="1" applyProtection="1">
      <protection locked="0"/>
    </xf>
    <xf numFmtId="44" fontId="0" fillId="0" borderId="14" xfId="0" applyNumberFormat="1" applyFill="1" applyBorder="1" applyProtection="1">
      <protection locked="0"/>
    </xf>
    <xf numFmtId="44" fontId="0" fillId="0" borderId="1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1" fillId="0" borderId="17" xfId="0" applyFont="1" applyBorder="1" applyProtection="1">
      <protection locked="0"/>
    </xf>
    <xf numFmtId="43" fontId="1" fillId="0" borderId="17" xfId="1" applyFont="1" applyBorder="1" applyProtection="1">
      <protection locked="0"/>
    </xf>
    <xf numFmtId="43" fontId="2" fillId="0" borderId="0" xfId="1" applyFont="1" applyProtection="1">
      <protection locked="0"/>
    </xf>
    <xf numFmtId="0" fontId="14" fillId="0" borderId="0" xfId="4" applyFont="1" applyAlignment="1" applyProtection="1">
      <alignment horizontal="left"/>
    </xf>
    <xf numFmtId="0" fontId="14" fillId="0" borderId="0" xfId="0" applyFont="1" applyAlignment="1" applyProtection="1">
      <alignment horizontal="left"/>
    </xf>
    <xf numFmtId="0" fontId="1" fillId="0" borderId="1" xfId="0" applyFont="1" applyBorder="1" applyProtection="1"/>
    <xf numFmtId="0" fontId="2" fillId="0" borderId="1" xfId="0" applyFont="1" applyBorder="1" applyProtection="1"/>
    <xf numFmtId="0" fontId="1" fillId="0" borderId="16" xfId="0" applyFont="1" applyBorder="1" applyProtection="1"/>
    <xf numFmtId="0" fontId="2" fillId="0" borderId="7" xfId="0" applyFont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1" fillId="2" borderId="1" xfId="0" applyFont="1" applyFill="1" applyBorder="1" applyProtection="1"/>
    <xf numFmtId="49" fontId="2" fillId="2" borderId="1" xfId="0" applyNumberFormat="1" applyFont="1" applyFill="1" applyBorder="1" applyProtection="1"/>
    <xf numFmtId="0" fontId="2" fillId="2" borderId="1" xfId="0" applyFont="1" applyFill="1" applyBorder="1" applyProtection="1"/>
    <xf numFmtId="0" fontId="0" fillId="2" borderId="1" xfId="0" applyFont="1" applyFill="1" applyBorder="1" applyProtection="1"/>
    <xf numFmtId="49" fontId="0" fillId="0" borderId="1" xfId="0" applyNumberFormat="1" applyBorder="1" applyProtection="1"/>
    <xf numFmtId="0" fontId="0" fillId="0" borderId="1" xfId="0" applyBorder="1" applyProtection="1"/>
    <xf numFmtId="49" fontId="0" fillId="0" borderId="1" xfId="0" applyNumberFormat="1" applyFont="1" applyFill="1" applyBorder="1" applyProtection="1"/>
    <xf numFmtId="49" fontId="2" fillId="0" borderId="1" xfId="0" applyNumberFormat="1" applyFont="1" applyBorder="1" applyProtection="1"/>
    <xf numFmtId="49" fontId="0" fillId="0" borderId="11" xfId="0" applyNumberFormat="1" applyBorder="1" applyProtection="1"/>
    <xf numFmtId="0" fontId="1" fillId="0" borderId="17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1" xfId="0" applyFont="1" applyFill="1" applyBorder="1" applyProtection="1"/>
    <xf numFmtId="49" fontId="2" fillId="0" borderId="1" xfId="0" applyNumberFormat="1" applyFont="1" applyFill="1" applyBorder="1" applyProtection="1"/>
    <xf numFmtId="0" fontId="0" fillId="0" borderId="13" xfId="0" applyBorder="1" applyProtection="1"/>
    <xf numFmtId="0" fontId="0" fillId="0" borderId="11" xfId="0" applyBorder="1" applyProtection="1"/>
    <xf numFmtId="0" fontId="1" fillId="0" borderId="17" xfId="0" applyFont="1" applyBorder="1" applyProtection="1"/>
    <xf numFmtId="43" fontId="2" fillId="0" borderId="0" xfId="1" applyFont="1" applyAlignment="1" applyProtection="1">
      <alignment horizontal="right"/>
    </xf>
    <xf numFmtId="0" fontId="0" fillId="0" borderId="1" xfId="0" applyFill="1" applyBorder="1" applyProtection="1"/>
    <xf numFmtId="15" fontId="1" fillId="0" borderId="0" xfId="0" applyNumberFormat="1" applyFont="1" applyAlignment="1" applyProtection="1">
      <alignment horizontal="right"/>
    </xf>
    <xf numFmtId="169" fontId="2" fillId="0" borderId="0" xfId="0" applyNumberFormat="1" applyFont="1" applyAlignment="1" applyProtection="1">
      <alignment horizontal="left"/>
    </xf>
    <xf numFmtId="169" fontId="1" fillId="0" borderId="1" xfId="0" applyNumberFormat="1" applyFont="1" applyFill="1" applyBorder="1" applyProtection="1"/>
    <xf numFmtId="44" fontId="2" fillId="0" borderId="1" xfId="0" applyNumberFormat="1" applyFont="1" applyFill="1" applyBorder="1" applyProtection="1"/>
    <xf numFmtId="169" fontId="2" fillId="0" borderId="6" xfId="0" applyNumberFormat="1" applyFont="1" applyBorder="1" applyProtection="1"/>
    <xf numFmtId="169" fontId="1" fillId="0" borderId="15" xfId="0" applyNumberFormat="1" applyFont="1" applyBorder="1" applyProtection="1"/>
    <xf numFmtId="169" fontId="2" fillId="0" borderId="0" xfId="0" applyNumberFormat="1" applyFont="1" applyProtection="1"/>
    <xf numFmtId="169" fontId="1" fillId="0" borderId="15" xfId="0" applyNumberFormat="1" applyFont="1" applyFill="1" applyBorder="1" applyProtection="1"/>
    <xf numFmtId="0" fontId="1" fillId="0" borderId="16" xfId="0" applyFont="1" applyFill="1" applyBorder="1" applyAlignment="1" applyProtection="1">
      <alignment horizontal="left"/>
    </xf>
    <xf numFmtId="0" fontId="1" fillId="0" borderId="17" xfId="0" applyFont="1" applyFill="1" applyBorder="1" applyAlignment="1" applyProtection="1">
      <alignment horizontal="left"/>
    </xf>
    <xf numFmtId="0" fontId="1" fillId="0" borderId="18" xfId="0" applyFont="1" applyFill="1" applyBorder="1" applyAlignment="1" applyProtection="1">
      <alignment horizontal="left"/>
    </xf>
    <xf numFmtId="0" fontId="11" fillId="4" borderId="6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166" fontId="11" fillId="4" borderId="6" xfId="0" applyNumberFormat="1" applyFont="1" applyFill="1" applyBorder="1" applyAlignment="1">
      <alignment horizontal="center" vertical="center"/>
    </xf>
    <xf numFmtId="166" fontId="11" fillId="4" borderId="8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7">
    <cellStyle name="Comma" xfId="1" builtinId="3"/>
    <cellStyle name="Comma 10 2" xfId="3" xr:uid="{00000000-0005-0000-0000-000001000000}"/>
    <cellStyle name="Comma_Conventional Stope Costing" xfId="2" xr:uid="{00000000-0005-0000-0000-000002000000}"/>
    <cellStyle name="Normal" xfId="0" builtinId="0"/>
    <cellStyle name="Normal 14 2" xfId="5" xr:uid="{00000000-0005-0000-0000-000004000000}"/>
    <cellStyle name="Normal 16 2" xfId="6" xr:uid="{00000000-0005-0000-0000-000005000000}"/>
    <cellStyle name="Normal_QS Analysis  GVL 361.xls - REV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tabSelected="1" view="pageBreakPreview" zoomScale="90" zoomScaleNormal="100" zoomScaleSheetLayoutView="90" workbookViewId="0">
      <selection activeCell="H6" sqref="H6"/>
    </sheetView>
  </sheetViews>
  <sheetFormatPr defaultColWidth="9.08984375" defaultRowHeight="14.5" x14ac:dyDescent="0.35"/>
  <cols>
    <col min="1" max="1" width="10.453125" style="83" customWidth="1"/>
    <col min="2" max="2" width="48.453125" style="84" customWidth="1"/>
    <col min="3" max="3" width="13.453125" style="66" hidden="1" customWidth="1"/>
    <col min="4" max="4" width="20.54296875" style="83" customWidth="1"/>
    <col min="5" max="5" width="15.453125" style="83" customWidth="1"/>
    <col min="6" max="6" width="16.453125" style="76" hidden="1" customWidth="1"/>
    <col min="7" max="7" width="23.453125" style="66" customWidth="1"/>
    <col min="8" max="8" width="28.81640625" style="109" customWidth="1"/>
    <col min="9" max="10" width="16.08984375" style="66" customWidth="1"/>
    <col min="11" max="11" width="16.1796875" style="66" customWidth="1"/>
    <col min="12" max="12" width="10.81640625" style="66" bestFit="1" customWidth="1"/>
    <col min="13" max="16384" width="9.08984375" style="66"/>
  </cols>
  <sheetData>
    <row r="1" spans="1:12" s="54" customFormat="1" ht="20.399999999999999" customHeight="1" x14ac:dyDescent="0.35">
      <c r="A1" s="77" t="s">
        <v>77</v>
      </c>
      <c r="B1" s="84"/>
      <c r="C1" s="53"/>
      <c r="D1" s="95"/>
      <c r="E1" s="101"/>
      <c r="G1" s="55"/>
      <c r="H1" s="103"/>
    </row>
    <row r="2" spans="1:12" s="54" customFormat="1" ht="20.399999999999999" customHeight="1" x14ac:dyDescent="0.35">
      <c r="A2" s="78" t="s">
        <v>95</v>
      </c>
      <c r="B2" s="84"/>
      <c r="C2" s="56"/>
      <c r="D2" s="95"/>
      <c r="E2" s="101"/>
      <c r="G2" s="55"/>
      <c r="H2" s="104"/>
    </row>
    <row r="4" spans="1:12" s="60" customFormat="1" ht="19" customHeight="1" x14ac:dyDescent="0.35">
      <c r="A4" s="79" t="s">
        <v>56</v>
      </c>
      <c r="B4" s="85" t="s">
        <v>29</v>
      </c>
      <c r="C4" s="57" t="s">
        <v>35</v>
      </c>
      <c r="D4" s="96" t="s">
        <v>30</v>
      </c>
      <c r="E4" s="96" t="s">
        <v>31</v>
      </c>
      <c r="F4" s="59" t="s">
        <v>60</v>
      </c>
      <c r="G4" s="58" t="s">
        <v>59</v>
      </c>
      <c r="H4" s="105" t="s">
        <v>96</v>
      </c>
    </row>
    <row r="5" spans="1:12" ht="21" customHeight="1" x14ac:dyDescent="0.35">
      <c r="A5" s="80">
        <v>1</v>
      </c>
      <c r="B5" s="86" t="s">
        <v>20</v>
      </c>
      <c r="C5" s="61" t="s">
        <v>32</v>
      </c>
      <c r="D5" s="86" t="s">
        <v>57</v>
      </c>
      <c r="E5" s="90">
        <v>4000</v>
      </c>
      <c r="F5" s="63">
        <v>40</v>
      </c>
      <c r="G5" s="64"/>
      <c r="H5" s="106">
        <f>E5*G5</f>
        <v>0</v>
      </c>
      <c r="I5" s="65"/>
      <c r="K5" s="67"/>
      <c r="L5" s="67"/>
    </row>
    <row r="6" spans="1:12" ht="21" customHeight="1" x14ac:dyDescent="0.35">
      <c r="A6" s="80">
        <f>A5+1</f>
        <v>2</v>
      </c>
      <c r="B6" s="86" t="s">
        <v>27</v>
      </c>
      <c r="C6" s="61" t="s">
        <v>33</v>
      </c>
      <c r="D6" s="86" t="s">
        <v>57</v>
      </c>
      <c r="E6" s="90">
        <v>50</v>
      </c>
      <c r="F6" s="63">
        <v>41.8</v>
      </c>
      <c r="G6" s="64"/>
      <c r="H6" s="106">
        <f t="shared" ref="H6:H40" si="0">E6*G6</f>
        <v>0</v>
      </c>
      <c r="I6" s="65"/>
      <c r="K6" s="67"/>
      <c r="L6" s="67"/>
    </row>
    <row r="7" spans="1:12" ht="21" customHeight="1" x14ac:dyDescent="0.35">
      <c r="A7" s="80">
        <f t="shared" ref="A7:A40" si="1">A6+1</f>
        <v>3</v>
      </c>
      <c r="B7" s="86" t="s">
        <v>24</v>
      </c>
      <c r="C7" s="61" t="s">
        <v>34</v>
      </c>
      <c r="D7" s="86" t="s">
        <v>57</v>
      </c>
      <c r="E7" s="90">
        <v>2000</v>
      </c>
      <c r="F7" s="63">
        <v>465</v>
      </c>
      <c r="G7" s="64"/>
      <c r="H7" s="106">
        <f t="shared" si="0"/>
        <v>0</v>
      </c>
      <c r="I7" s="65"/>
      <c r="K7" s="67"/>
      <c r="L7" s="67"/>
    </row>
    <row r="8" spans="1:12" ht="21" customHeight="1" x14ac:dyDescent="0.35">
      <c r="A8" s="80">
        <f t="shared" si="1"/>
        <v>4</v>
      </c>
      <c r="B8" s="86" t="s">
        <v>25</v>
      </c>
      <c r="C8" s="61" t="s">
        <v>55</v>
      </c>
      <c r="D8" s="86" t="s">
        <v>58</v>
      </c>
      <c r="E8" s="90">
        <v>4400</v>
      </c>
      <c r="F8" s="63">
        <v>23.45</v>
      </c>
      <c r="G8" s="68"/>
      <c r="H8" s="106">
        <f t="shared" si="0"/>
        <v>0</v>
      </c>
      <c r="I8" s="65"/>
      <c r="K8" s="67"/>
      <c r="L8" s="67"/>
    </row>
    <row r="9" spans="1:12" ht="21" customHeight="1" x14ac:dyDescent="0.35">
      <c r="A9" s="80">
        <f t="shared" si="1"/>
        <v>5</v>
      </c>
      <c r="B9" s="86" t="s">
        <v>6</v>
      </c>
      <c r="C9" s="61" t="s">
        <v>32</v>
      </c>
      <c r="D9" s="86" t="s">
        <v>58</v>
      </c>
      <c r="E9" s="90">
        <v>15500</v>
      </c>
      <c r="F9" s="63">
        <v>16</v>
      </c>
      <c r="G9" s="64"/>
      <c r="H9" s="106">
        <f t="shared" si="0"/>
        <v>0</v>
      </c>
      <c r="I9" s="65"/>
      <c r="K9" s="67"/>
      <c r="L9" s="67"/>
    </row>
    <row r="10" spans="1:12" ht="21" customHeight="1" x14ac:dyDescent="0.35">
      <c r="A10" s="80">
        <f t="shared" si="1"/>
        <v>6</v>
      </c>
      <c r="B10" s="86" t="s">
        <v>7</v>
      </c>
      <c r="C10" s="61" t="s">
        <v>32</v>
      </c>
      <c r="D10" s="86" t="s">
        <v>57</v>
      </c>
      <c r="E10" s="90">
        <v>3100</v>
      </c>
      <c r="F10" s="63">
        <v>38</v>
      </c>
      <c r="G10" s="64"/>
      <c r="H10" s="106">
        <f t="shared" si="0"/>
        <v>0</v>
      </c>
      <c r="I10" s="65"/>
      <c r="K10" s="67"/>
      <c r="L10" s="67"/>
    </row>
    <row r="11" spans="1:12" ht="21" customHeight="1" x14ac:dyDescent="0.35">
      <c r="A11" s="80">
        <f t="shared" si="1"/>
        <v>7</v>
      </c>
      <c r="B11" s="86" t="s">
        <v>21</v>
      </c>
      <c r="C11" s="61" t="s">
        <v>32</v>
      </c>
      <c r="D11" s="86" t="s">
        <v>57</v>
      </c>
      <c r="E11" s="90">
        <v>1500</v>
      </c>
      <c r="F11" s="63">
        <v>46</v>
      </c>
      <c r="G11" s="64"/>
      <c r="H11" s="106">
        <f t="shared" si="0"/>
        <v>0</v>
      </c>
      <c r="I11" s="65"/>
      <c r="K11" s="67"/>
      <c r="L11" s="67"/>
    </row>
    <row r="12" spans="1:12" ht="21" customHeight="1" x14ac:dyDescent="0.35">
      <c r="A12" s="80">
        <f t="shared" si="1"/>
        <v>8</v>
      </c>
      <c r="B12" s="87" t="s">
        <v>22</v>
      </c>
      <c r="C12" s="61" t="s">
        <v>32</v>
      </c>
      <c r="D12" s="86" t="s">
        <v>57</v>
      </c>
      <c r="E12" s="90">
        <v>33000</v>
      </c>
      <c r="F12" s="63">
        <v>14</v>
      </c>
      <c r="G12" s="64"/>
      <c r="H12" s="106">
        <f t="shared" si="0"/>
        <v>0</v>
      </c>
      <c r="I12" s="65"/>
      <c r="K12" s="67"/>
      <c r="L12" s="67"/>
    </row>
    <row r="13" spans="1:12" ht="21" customHeight="1" x14ac:dyDescent="0.35">
      <c r="A13" s="80">
        <f t="shared" si="1"/>
        <v>9</v>
      </c>
      <c r="B13" s="88" t="s">
        <v>93</v>
      </c>
      <c r="C13" s="61" t="s">
        <v>32</v>
      </c>
      <c r="D13" s="86" t="s">
        <v>57</v>
      </c>
      <c r="E13" s="90">
        <v>1200</v>
      </c>
      <c r="F13" s="63">
        <v>79.989999999999995</v>
      </c>
      <c r="G13" s="64"/>
      <c r="H13" s="106">
        <f t="shared" si="0"/>
        <v>0</v>
      </c>
      <c r="I13" s="65"/>
      <c r="K13" s="67"/>
      <c r="L13" s="67"/>
    </row>
    <row r="14" spans="1:12" ht="21" customHeight="1" x14ac:dyDescent="0.35">
      <c r="A14" s="80">
        <f t="shared" si="1"/>
        <v>10</v>
      </c>
      <c r="B14" s="88" t="s">
        <v>94</v>
      </c>
      <c r="C14" s="61" t="s">
        <v>32</v>
      </c>
      <c r="D14" s="86" t="s">
        <v>57</v>
      </c>
      <c r="E14" s="90">
        <v>800</v>
      </c>
      <c r="F14" s="63">
        <v>155</v>
      </c>
      <c r="G14" s="64"/>
      <c r="H14" s="106">
        <f t="shared" si="0"/>
        <v>0</v>
      </c>
      <c r="I14" s="65"/>
      <c r="K14" s="67"/>
      <c r="L14" s="67"/>
    </row>
    <row r="15" spans="1:12" ht="21" customHeight="1" x14ac:dyDescent="0.35">
      <c r="A15" s="80">
        <f t="shared" si="1"/>
        <v>11</v>
      </c>
      <c r="B15" s="80" t="s">
        <v>14</v>
      </c>
      <c r="C15" s="61" t="s">
        <v>33</v>
      </c>
      <c r="D15" s="86" t="s">
        <v>58</v>
      </c>
      <c r="E15" s="90">
        <v>900</v>
      </c>
      <c r="F15" s="63">
        <v>49</v>
      </c>
      <c r="G15" s="64"/>
      <c r="H15" s="106">
        <f t="shared" si="0"/>
        <v>0</v>
      </c>
      <c r="I15" s="65"/>
      <c r="K15" s="67"/>
      <c r="L15" s="67"/>
    </row>
    <row r="16" spans="1:12" ht="21" customHeight="1" x14ac:dyDescent="0.35">
      <c r="A16" s="80">
        <f t="shared" si="1"/>
        <v>12</v>
      </c>
      <c r="B16" s="89" t="s">
        <v>26</v>
      </c>
      <c r="C16" s="61" t="s">
        <v>54</v>
      </c>
      <c r="D16" s="92" t="s">
        <v>57</v>
      </c>
      <c r="E16" s="90">
        <v>20</v>
      </c>
      <c r="F16" s="69">
        <v>384</v>
      </c>
      <c r="G16" s="64"/>
      <c r="H16" s="106">
        <f t="shared" si="0"/>
        <v>0</v>
      </c>
      <c r="I16" s="65"/>
      <c r="K16" s="67"/>
      <c r="L16" s="67"/>
    </row>
    <row r="17" spans="1:12" ht="21" customHeight="1" x14ac:dyDescent="0.35">
      <c r="A17" s="80">
        <f t="shared" si="1"/>
        <v>13</v>
      </c>
      <c r="B17" s="90" t="s">
        <v>3</v>
      </c>
      <c r="C17" s="61" t="s">
        <v>36</v>
      </c>
      <c r="D17" s="86" t="s">
        <v>57</v>
      </c>
      <c r="E17" s="90">
        <v>820</v>
      </c>
      <c r="F17" s="69">
        <v>6</v>
      </c>
      <c r="G17" s="64"/>
      <c r="H17" s="106">
        <f t="shared" si="0"/>
        <v>0</v>
      </c>
      <c r="I17" s="65"/>
      <c r="K17" s="67"/>
      <c r="L17" s="67"/>
    </row>
    <row r="18" spans="1:12" ht="21" customHeight="1" x14ac:dyDescent="0.35">
      <c r="A18" s="80">
        <f t="shared" si="1"/>
        <v>14</v>
      </c>
      <c r="B18" s="80" t="s">
        <v>23</v>
      </c>
      <c r="C18" s="61" t="s">
        <v>37</v>
      </c>
      <c r="D18" s="86" t="s">
        <v>57</v>
      </c>
      <c r="E18" s="90">
        <v>2500</v>
      </c>
      <c r="F18" s="63">
        <v>9</v>
      </c>
      <c r="G18" s="64"/>
      <c r="H18" s="106">
        <f t="shared" si="0"/>
        <v>0</v>
      </c>
      <c r="I18" s="65"/>
      <c r="K18" s="67"/>
      <c r="L18" s="67"/>
    </row>
    <row r="19" spans="1:12" ht="21" customHeight="1" x14ac:dyDescent="0.35">
      <c r="A19" s="80">
        <f t="shared" si="1"/>
        <v>15</v>
      </c>
      <c r="B19" s="80" t="s">
        <v>17</v>
      </c>
      <c r="C19" s="61" t="s">
        <v>38</v>
      </c>
      <c r="D19" s="86" t="s">
        <v>57</v>
      </c>
      <c r="E19" s="90">
        <v>1700</v>
      </c>
      <c r="F19" s="63">
        <v>18.36</v>
      </c>
      <c r="G19" s="64"/>
      <c r="H19" s="106">
        <f t="shared" si="0"/>
        <v>0</v>
      </c>
      <c r="I19" s="65"/>
      <c r="K19" s="67"/>
      <c r="L19" s="67"/>
    </row>
    <row r="20" spans="1:12" ht="21" customHeight="1" x14ac:dyDescent="0.35">
      <c r="A20" s="80">
        <f t="shared" si="1"/>
        <v>16</v>
      </c>
      <c r="B20" s="80" t="s">
        <v>18</v>
      </c>
      <c r="C20" s="61" t="s">
        <v>39</v>
      </c>
      <c r="D20" s="86" t="s">
        <v>57</v>
      </c>
      <c r="E20" s="90">
        <v>400</v>
      </c>
      <c r="F20" s="63">
        <v>59.95</v>
      </c>
      <c r="G20" s="64"/>
      <c r="H20" s="106">
        <f t="shared" si="0"/>
        <v>0</v>
      </c>
      <c r="I20" s="65"/>
      <c r="K20" s="67"/>
      <c r="L20" s="67"/>
    </row>
    <row r="21" spans="1:12" ht="21" customHeight="1" x14ac:dyDescent="0.35">
      <c r="A21" s="80">
        <f t="shared" si="1"/>
        <v>17</v>
      </c>
      <c r="B21" s="80" t="s">
        <v>19</v>
      </c>
      <c r="C21" s="61" t="s">
        <v>40</v>
      </c>
      <c r="D21" s="80" t="s">
        <v>1</v>
      </c>
      <c r="E21" s="90">
        <v>4000</v>
      </c>
      <c r="F21" s="63">
        <v>15.26</v>
      </c>
      <c r="G21" s="64"/>
      <c r="H21" s="106">
        <f t="shared" si="0"/>
        <v>0</v>
      </c>
      <c r="I21" s="65"/>
      <c r="K21" s="67"/>
      <c r="L21" s="67"/>
    </row>
    <row r="22" spans="1:12" ht="21" customHeight="1" x14ac:dyDescent="0.35">
      <c r="A22" s="80">
        <f t="shared" si="1"/>
        <v>18</v>
      </c>
      <c r="B22" s="86" t="s">
        <v>15</v>
      </c>
      <c r="C22" s="61" t="s">
        <v>32</v>
      </c>
      <c r="D22" s="80" t="s">
        <v>1</v>
      </c>
      <c r="E22" s="90">
        <v>5000</v>
      </c>
      <c r="F22" s="63">
        <v>23.3</v>
      </c>
      <c r="G22" s="64"/>
      <c r="H22" s="106">
        <f t="shared" si="0"/>
        <v>0</v>
      </c>
      <c r="I22" s="65"/>
      <c r="K22" s="67"/>
      <c r="L22" s="67"/>
    </row>
    <row r="23" spans="1:12" ht="21" customHeight="1" x14ac:dyDescent="0.35">
      <c r="A23" s="80">
        <f t="shared" si="1"/>
        <v>19</v>
      </c>
      <c r="B23" s="91" t="s">
        <v>41</v>
      </c>
      <c r="C23" s="70" t="s">
        <v>44</v>
      </c>
      <c r="D23" s="97" t="s">
        <v>57</v>
      </c>
      <c r="E23" s="102">
        <v>140000</v>
      </c>
      <c r="F23" s="69">
        <v>36</v>
      </c>
      <c r="G23" s="64"/>
      <c r="H23" s="106">
        <f t="shared" si="0"/>
        <v>0</v>
      </c>
      <c r="I23" s="65"/>
      <c r="K23" s="67"/>
      <c r="L23" s="67"/>
    </row>
    <row r="24" spans="1:12" ht="21" customHeight="1" x14ac:dyDescent="0.35">
      <c r="A24" s="80">
        <f t="shared" si="1"/>
        <v>20</v>
      </c>
      <c r="B24" s="80" t="s">
        <v>0</v>
      </c>
      <c r="C24" s="61" t="s">
        <v>45</v>
      </c>
      <c r="D24" s="86" t="s">
        <v>57</v>
      </c>
      <c r="E24" s="90">
        <v>23000</v>
      </c>
      <c r="F24" s="63">
        <v>47</v>
      </c>
      <c r="G24" s="64"/>
      <c r="H24" s="106">
        <f t="shared" si="0"/>
        <v>0</v>
      </c>
      <c r="I24" s="65"/>
      <c r="K24" s="67"/>
      <c r="L24" s="67"/>
    </row>
    <row r="25" spans="1:12" ht="21" customHeight="1" x14ac:dyDescent="0.35">
      <c r="A25" s="80">
        <f t="shared" si="1"/>
        <v>21</v>
      </c>
      <c r="B25" s="86" t="s">
        <v>2</v>
      </c>
      <c r="C25" s="61" t="s">
        <v>46</v>
      </c>
      <c r="D25" s="86" t="s">
        <v>57</v>
      </c>
      <c r="E25" s="90">
        <v>17000</v>
      </c>
      <c r="F25" s="63">
        <v>1.05</v>
      </c>
      <c r="G25" s="64"/>
      <c r="H25" s="106">
        <f t="shared" si="0"/>
        <v>0</v>
      </c>
      <c r="I25" s="65"/>
      <c r="K25" s="67"/>
      <c r="L25" s="67"/>
    </row>
    <row r="26" spans="1:12" ht="21" customHeight="1" x14ac:dyDescent="0.35">
      <c r="A26" s="80">
        <f t="shared" si="1"/>
        <v>22</v>
      </c>
      <c r="B26" s="80" t="s">
        <v>13</v>
      </c>
      <c r="C26" s="61" t="s">
        <v>47</v>
      </c>
      <c r="D26" s="86" t="s">
        <v>57</v>
      </c>
      <c r="E26" s="90">
        <v>800</v>
      </c>
      <c r="F26" s="63">
        <v>450</v>
      </c>
      <c r="G26" s="64"/>
      <c r="H26" s="106">
        <f t="shared" si="0"/>
        <v>0</v>
      </c>
      <c r="I26" s="65"/>
      <c r="K26" s="67"/>
      <c r="L26" s="67"/>
    </row>
    <row r="27" spans="1:12" ht="21" customHeight="1" x14ac:dyDescent="0.35">
      <c r="A27" s="80">
        <f t="shared" si="1"/>
        <v>23</v>
      </c>
      <c r="B27" s="80" t="s">
        <v>12</v>
      </c>
      <c r="C27" s="61" t="s">
        <v>48</v>
      </c>
      <c r="D27" s="86" t="s">
        <v>57</v>
      </c>
      <c r="E27" s="90">
        <v>5000</v>
      </c>
      <c r="F27" s="63">
        <v>11.25</v>
      </c>
      <c r="G27" s="64"/>
      <c r="H27" s="106">
        <f t="shared" si="0"/>
        <v>0</v>
      </c>
      <c r="I27" s="65"/>
      <c r="K27" s="67"/>
      <c r="L27" s="67"/>
    </row>
    <row r="28" spans="1:12" ht="21" customHeight="1" x14ac:dyDescent="0.35">
      <c r="A28" s="80">
        <f t="shared" si="1"/>
        <v>24</v>
      </c>
      <c r="B28" s="80" t="s">
        <v>11</v>
      </c>
      <c r="C28" s="61" t="s">
        <v>49</v>
      </c>
      <c r="D28" s="86" t="s">
        <v>57</v>
      </c>
      <c r="E28" s="90">
        <v>5000</v>
      </c>
      <c r="F28" s="63">
        <v>7.85</v>
      </c>
      <c r="G28" s="64"/>
      <c r="H28" s="106">
        <f t="shared" si="0"/>
        <v>0</v>
      </c>
      <c r="I28" s="65"/>
      <c r="K28" s="67"/>
      <c r="L28" s="67"/>
    </row>
    <row r="29" spans="1:12" ht="21" customHeight="1" x14ac:dyDescent="0.35">
      <c r="A29" s="80">
        <f t="shared" si="1"/>
        <v>25</v>
      </c>
      <c r="B29" s="80" t="s">
        <v>8</v>
      </c>
      <c r="C29" s="61" t="s">
        <v>50</v>
      </c>
      <c r="D29" s="86" t="s">
        <v>57</v>
      </c>
      <c r="E29" s="90">
        <v>700</v>
      </c>
      <c r="F29" s="63">
        <v>141</v>
      </c>
      <c r="G29" s="64"/>
      <c r="H29" s="106">
        <f t="shared" si="0"/>
        <v>0</v>
      </c>
      <c r="I29" s="65"/>
      <c r="K29" s="67"/>
      <c r="L29" s="67"/>
    </row>
    <row r="30" spans="1:12" ht="21" customHeight="1" x14ac:dyDescent="0.35">
      <c r="A30" s="80">
        <f t="shared" si="1"/>
        <v>26</v>
      </c>
      <c r="B30" s="80" t="s">
        <v>9</v>
      </c>
      <c r="C30" s="61" t="s">
        <v>51</v>
      </c>
      <c r="D30" s="86" t="s">
        <v>57</v>
      </c>
      <c r="E30" s="90">
        <v>200</v>
      </c>
      <c r="F30" s="63">
        <v>82.5</v>
      </c>
      <c r="G30" s="64"/>
      <c r="H30" s="106">
        <f t="shared" si="0"/>
        <v>0</v>
      </c>
      <c r="I30" s="65"/>
      <c r="K30" s="67"/>
      <c r="L30" s="67"/>
    </row>
    <row r="31" spans="1:12" ht="21" customHeight="1" x14ac:dyDescent="0.35">
      <c r="A31" s="80">
        <f t="shared" si="1"/>
        <v>27</v>
      </c>
      <c r="B31" s="80" t="s">
        <v>10</v>
      </c>
      <c r="C31" s="61" t="s">
        <v>52</v>
      </c>
      <c r="D31" s="86" t="s">
        <v>57</v>
      </c>
      <c r="E31" s="90">
        <v>400</v>
      </c>
      <c r="F31" s="63">
        <v>113</v>
      </c>
      <c r="G31" s="64"/>
      <c r="H31" s="106">
        <f t="shared" si="0"/>
        <v>0</v>
      </c>
      <c r="I31" s="65"/>
      <c r="K31" s="67"/>
      <c r="L31" s="67"/>
    </row>
    <row r="32" spans="1:12" ht="21" customHeight="1" x14ac:dyDescent="0.35">
      <c r="A32" s="80">
        <f t="shared" si="1"/>
        <v>28</v>
      </c>
      <c r="B32" s="86" t="s">
        <v>4</v>
      </c>
      <c r="C32" s="61" t="s">
        <v>53</v>
      </c>
      <c r="D32" s="86" t="s">
        <v>57</v>
      </c>
      <c r="E32" s="90">
        <v>350</v>
      </c>
      <c r="F32" s="63">
        <v>270</v>
      </c>
      <c r="G32" s="64"/>
      <c r="H32" s="106">
        <f t="shared" si="0"/>
        <v>0</v>
      </c>
      <c r="I32" s="65"/>
      <c r="K32" s="67"/>
      <c r="L32" s="67"/>
    </row>
    <row r="33" spans="1:12" ht="21" customHeight="1" x14ac:dyDescent="0.35">
      <c r="A33" s="80">
        <f t="shared" si="1"/>
        <v>29</v>
      </c>
      <c r="B33" s="86" t="s">
        <v>5</v>
      </c>
      <c r="C33" s="61" t="s">
        <v>43</v>
      </c>
      <c r="D33" s="86" t="s">
        <v>57</v>
      </c>
      <c r="E33" s="90">
        <v>2100</v>
      </c>
      <c r="F33" s="63">
        <v>236.75</v>
      </c>
      <c r="G33" s="64"/>
      <c r="H33" s="106">
        <f t="shared" si="0"/>
        <v>0</v>
      </c>
      <c r="I33" s="65"/>
      <c r="K33" s="67"/>
      <c r="L33" s="67"/>
    </row>
    <row r="34" spans="1:12" ht="21" customHeight="1" x14ac:dyDescent="0.35">
      <c r="A34" s="80">
        <f t="shared" si="1"/>
        <v>30</v>
      </c>
      <c r="B34" s="92" t="s">
        <v>16</v>
      </c>
      <c r="C34" s="61" t="s">
        <v>42</v>
      </c>
      <c r="D34" s="92" t="s">
        <v>57</v>
      </c>
      <c r="E34" s="90">
        <v>50</v>
      </c>
      <c r="F34" s="69">
        <v>1080</v>
      </c>
      <c r="G34" s="64"/>
      <c r="H34" s="106">
        <f t="shared" si="0"/>
        <v>0</v>
      </c>
      <c r="I34" s="65"/>
      <c r="K34" s="67"/>
      <c r="L34" s="67"/>
    </row>
    <row r="35" spans="1:12" s="60" customFormat="1" ht="20.25" customHeight="1" x14ac:dyDescent="0.35">
      <c r="A35" s="80">
        <f t="shared" si="1"/>
        <v>31</v>
      </c>
      <c r="B35" s="90" t="s">
        <v>79</v>
      </c>
      <c r="C35" s="62" t="s">
        <v>85</v>
      </c>
      <c r="D35" s="98" t="s">
        <v>57</v>
      </c>
      <c r="E35" s="90">
        <v>20</v>
      </c>
      <c r="F35" s="62">
        <v>207.69</v>
      </c>
      <c r="G35" s="71"/>
      <c r="H35" s="106">
        <f t="shared" si="0"/>
        <v>0</v>
      </c>
      <c r="I35" s="65"/>
      <c r="K35" s="67"/>
      <c r="L35" s="67"/>
    </row>
    <row r="36" spans="1:12" ht="20.25" customHeight="1" x14ac:dyDescent="0.35">
      <c r="A36" s="80">
        <f t="shared" si="1"/>
        <v>32</v>
      </c>
      <c r="B36" s="90" t="s">
        <v>80</v>
      </c>
      <c r="C36" s="62" t="s">
        <v>86</v>
      </c>
      <c r="D36" s="98" t="s">
        <v>57</v>
      </c>
      <c r="E36" s="90">
        <v>10</v>
      </c>
      <c r="F36" s="62">
        <v>1782.5</v>
      </c>
      <c r="G36" s="72"/>
      <c r="H36" s="106">
        <f t="shared" si="0"/>
        <v>0</v>
      </c>
      <c r="I36" s="65"/>
      <c r="K36" s="67"/>
      <c r="L36" s="67"/>
    </row>
    <row r="37" spans="1:12" ht="20.25" customHeight="1" x14ac:dyDescent="0.35">
      <c r="A37" s="80">
        <f t="shared" si="1"/>
        <v>33</v>
      </c>
      <c r="B37" s="90" t="s">
        <v>81</v>
      </c>
      <c r="C37" s="62" t="s">
        <v>87</v>
      </c>
      <c r="D37" s="98" t="s">
        <v>57</v>
      </c>
      <c r="E37" s="90">
        <v>50000</v>
      </c>
      <c r="F37" s="62">
        <v>1.79</v>
      </c>
      <c r="G37" s="72"/>
      <c r="H37" s="106">
        <f t="shared" si="0"/>
        <v>0</v>
      </c>
      <c r="I37" s="65"/>
      <c r="K37" s="67"/>
      <c r="L37" s="67"/>
    </row>
    <row r="38" spans="1:12" ht="20.25" customHeight="1" x14ac:dyDescent="0.35">
      <c r="A38" s="80">
        <f t="shared" si="1"/>
        <v>34</v>
      </c>
      <c r="B38" s="90" t="s">
        <v>82</v>
      </c>
      <c r="C38" s="62" t="s">
        <v>88</v>
      </c>
      <c r="D38" s="98" t="s">
        <v>57</v>
      </c>
      <c r="E38" s="90">
        <v>400</v>
      </c>
      <c r="F38" s="62">
        <v>108.1</v>
      </c>
      <c r="G38" s="72"/>
      <c r="H38" s="106">
        <f t="shared" si="0"/>
        <v>0</v>
      </c>
      <c r="I38" s="65"/>
      <c r="K38" s="67"/>
      <c r="L38" s="67"/>
    </row>
    <row r="39" spans="1:12" ht="20.25" customHeight="1" x14ac:dyDescent="0.35">
      <c r="A39" s="80">
        <f t="shared" si="1"/>
        <v>35</v>
      </c>
      <c r="B39" s="90" t="s">
        <v>83</v>
      </c>
      <c r="C39" s="62" t="s">
        <v>89</v>
      </c>
      <c r="D39" s="98" t="s">
        <v>57</v>
      </c>
      <c r="E39" s="90">
        <v>1300</v>
      </c>
      <c r="F39" s="62">
        <v>25.8</v>
      </c>
      <c r="G39" s="72"/>
      <c r="H39" s="106">
        <f t="shared" si="0"/>
        <v>0</v>
      </c>
      <c r="I39" s="65"/>
      <c r="K39" s="67"/>
      <c r="L39" s="67"/>
    </row>
    <row r="40" spans="1:12" ht="20.25" customHeight="1" x14ac:dyDescent="0.35">
      <c r="A40" s="80">
        <f t="shared" si="1"/>
        <v>36</v>
      </c>
      <c r="B40" s="89" t="s">
        <v>84</v>
      </c>
      <c r="C40" s="62" t="s">
        <v>90</v>
      </c>
      <c r="D40" s="98" t="s">
        <v>57</v>
      </c>
      <c r="E40" s="90">
        <v>500</v>
      </c>
      <c r="F40" s="62">
        <v>628.1</v>
      </c>
      <c r="G40" s="72"/>
      <c r="H40" s="106">
        <f t="shared" si="0"/>
        <v>0</v>
      </c>
      <c r="I40" s="65"/>
      <c r="K40" s="67"/>
      <c r="L40" s="67"/>
    </row>
    <row r="41" spans="1:12" s="60" customFormat="1" ht="20.5" customHeight="1" thickBot="1" x14ac:dyDescent="0.4">
      <c r="A41" s="81"/>
      <c r="B41" s="111" t="s">
        <v>91</v>
      </c>
      <c r="C41" s="112"/>
      <c r="D41" s="112"/>
      <c r="E41" s="112"/>
      <c r="F41" s="112"/>
      <c r="G41" s="113"/>
      <c r="H41" s="110">
        <f>SUM(H4:H40)</f>
        <v>0</v>
      </c>
    </row>
    <row r="42" spans="1:12" ht="20.25" customHeight="1" thickTop="1" x14ac:dyDescent="0.35">
      <c r="A42" s="82"/>
      <c r="B42" s="93"/>
      <c r="C42" s="73"/>
      <c r="D42" s="99"/>
      <c r="E42" s="99"/>
      <c r="F42" s="73"/>
      <c r="G42" s="73"/>
      <c r="H42" s="107"/>
    </row>
    <row r="43" spans="1:12" s="60" customFormat="1" ht="22.5" customHeight="1" thickBot="1" x14ac:dyDescent="0.4">
      <c r="A43" s="81"/>
      <c r="B43" s="94" t="s">
        <v>92</v>
      </c>
      <c r="C43" s="74"/>
      <c r="D43" s="100"/>
      <c r="E43" s="100"/>
      <c r="F43" s="75"/>
      <c r="G43" s="74"/>
      <c r="H43" s="108">
        <f>SUM(H5:H40)</f>
        <v>0</v>
      </c>
    </row>
    <row r="44" spans="1:12" ht="15" thickTop="1" x14ac:dyDescent="0.35"/>
  </sheetData>
  <sheetProtection algorithmName="SHA-512" hashValue="iVow8WGDExfeWZjjBVM7eXd26k/uh0bcA3sc07j4mlcIvt6sOTOS194qdfTxaTWoASKu6miFVS/kwPI/cERCyw==" saltValue="o6gkW4H7ZUUj9YfGwclUeQ==" spinCount="100000" sheet="1" objects="1" scenarios="1"/>
  <mergeCells count="1">
    <mergeCell ref="B41:G41"/>
  </mergeCells>
  <pageMargins left="0.7" right="0.7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V25"/>
  <sheetViews>
    <sheetView view="pageBreakPreview" topLeftCell="A4" zoomScale="90" zoomScaleNormal="100" zoomScaleSheetLayoutView="90" workbookViewId="0">
      <selection activeCell="C17" sqref="C17"/>
    </sheetView>
  </sheetViews>
  <sheetFormatPr defaultRowHeight="12.5" x14ac:dyDescent="0.25"/>
  <cols>
    <col min="1" max="1" width="1.453125" style="1" customWidth="1"/>
    <col min="2" max="2" width="5.6328125" style="1" customWidth="1"/>
    <col min="3" max="3" width="54.08984375" style="1" customWidth="1"/>
    <col min="4" max="4" width="25.90625" style="1" customWidth="1"/>
    <col min="5" max="6" width="16.6328125" style="1" customWidth="1"/>
    <col min="7" max="9" width="16.6328125" style="5" customWidth="1"/>
    <col min="10" max="10" width="1.453125" style="1" customWidth="1"/>
    <col min="11" max="11" width="15.08984375" style="1" customWidth="1"/>
    <col min="12" max="12" width="13.6328125" style="1" bestFit="1" customWidth="1"/>
    <col min="13" max="13" width="14" style="1" bestFit="1" customWidth="1"/>
    <col min="14" max="14" width="9.08984375" style="1"/>
    <col min="15" max="15" width="18.453125" style="1" bestFit="1" customWidth="1"/>
    <col min="16" max="16" width="13.6328125" style="1" bestFit="1" customWidth="1"/>
    <col min="17" max="17" width="9.08984375" style="1"/>
    <col min="18" max="18" width="12.90625" style="1" bestFit="1" customWidth="1"/>
    <col min="19" max="256" width="9.08984375" style="1"/>
    <col min="257" max="257" width="1.453125" style="1" customWidth="1"/>
    <col min="258" max="258" width="5.6328125" style="1" customWidth="1"/>
    <col min="259" max="259" width="54.08984375" style="1" customWidth="1"/>
    <col min="260" max="260" width="25.90625" style="1" customWidth="1"/>
    <col min="261" max="265" width="16.6328125" style="1" customWidth="1"/>
    <col min="266" max="266" width="1.453125" style="1" customWidth="1"/>
    <col min="267" max="267" width="15.08984375" style="1" customWidth="1"/>
    <col min="268" max="268" width="13.6328125" style="1" bestFit="1" customWidth="1"/>
    <col min="269" max="269" width="14" style="1" bestFit="1" customWidth="1"/>
    <col min="270" max="270" width="9.08984375" style="1"/>
    <col min="271" max="271" width="18.453125" style="1" bestFit="1" customWidth="1"/>
    <col min="272" max="272" width="13.6328125" style="1" bestFit="1" customWidth="1"/>
    <col min="273" max="273" width="9.08984375" style="1"/>
    <col min="274" max="274" width="12.90625" style="1" bestFit="1" customWidth="1"/>
    <col min="275" max="512" width="9.08984375" style="1"/>
    <col min="513" max="513" width="1.453125" style="1" customWidth="1"/>
    <col min="514" max="514" width="5.6328125" style="1" customWidth="1"/>
    <col min="515" max="515" width="54.08984375" style="1" customWidth="1"/>
    <col min="516" max="516" width="25.90625" style="1" customWidth="1"/>
    <col min="517" max="521" width="16.6328125" style="1" customWidth="1"/>
    <col min="522" max="522" width="1.453125" style="1" customWidth="1"/>
    <col min="523" max="523" width="15.08984375" style="1" customWidth="1"/>
    <col min="524" max="524" width="13.6328125" style="1" bestFit="1" customWidth="1"/>
    <col min="525" max="525" width="14" style="1" bestFit="1" customWidth="1"/>
    <col min="526" max="526" width="9.08984375" style="1"/>
    <col min="527" max="527" width="18.453125" style="1" bestFit="1" customWidth="1"/>
    <col min="528" max="528" width="13.6328125" style="1" bestFit="1" customWidth="1"/>
    <col min="529" max="529" width="9.08984375" style="1"/>
    <col min="530" max="530" width="12.90625" style="1" bestFit="1" customWidth="1"/>
    <col min="531" max="768" width="9.08984375" style="1"/>
    <col min="769" max="769" width="1.453125" style="1" customWidth="1"/>
    <col min="770" max="770" width="5.6328125" style="1" customWidth="1"/>
    <col min="771" max="771" width="54.08984375" style="1" customWidth="1"/>
    <col min="772" max="772" width="25.90625" style="1" customWidth="1"/>
    <col min="773" max="777" width="16.6328125" style="1" customWidth="1"/>
    <col min="778" max="778" width="1.453125" style="1" customWidth="1"/>
    <col min="779" max="779" width="15.08984375" style="1" customWidth="1"/>
    <col min="780" max="780" width="13.6328125" style="1" bestFit="1" customWidth="1"/>
    <col min="781" max="781" width="14" style="1" bestFit="1" customWidth="1"/>
    <col min="782" max="782" width="9.08984375" style="1"/>
    <col min="783" max="783" width="18.453125" style="1" bestFit="1" customWidth="1"/>
    <col min="784" max="784" width="13.6328125" style="1" bestFit="1" customWidth="1"/>
    <col min="785" max="785" width="9.08984375" style="1"/>
    <col min="786" max="786" width="12.90625" style="1" bestFit="1" customWidth="1"/>
    <col min="787" max="1024" width="9.08984375" style="1"/>
    <col min="1025" max="1025" width="1.453125" style="1" customWidth="1"/>
    <col min="1026" max="1026" width="5.6328125" style="1" customWidth="1"/>
    <col min="1027" max="1027" width="54.08984375" style="1" customWidth="1"/>
    <col min="1028" max="1028" width="25.90625" style="1" customWidth="1"/>
    <col min="1029" max="1033" width="16.6328125" style="1" customWidth="1"/>
    <col min="1034" max="1034" width="1.453125" style="1" customWidth="1"/>
    <col min="1035" max="1035" width="15.08984375" style="1" customWidth="1"/>
    <col min="1036" max="1036" width="13.6328125" style="1" bestFit="1" customWidth="1"/>
    <col min="1037" max="1037" width="14" style="1" bestFit="1" customWidth="1"/>
    <col min="1038" max="1038" width="9.08984375" style="1"/>
    <col min="1039" max="1039" width="18.453125" style="1" bestFit="1" customWidth="1"/>
    <col min="1040" max="1040" width="13.6328125" style="1" bestFit="1" customWidth="1"/>
    <col min="1041" max="1041" width="9.08984375" style="1"/>
    <col min="1042" max="1042" width="12.90625" style="1" bestFit="1" customWidth="1"/>
    <col min="1043" max="1280" width="9.08984375" style="1"/>
    <col min="1281" max="1281" width="1.453125" style="1" customWidth="1"/>
    <col min="1282" max="1282" width="5.6328125" style="1" customWidth="1"/>
    <col min="1283" max="1283" width="54.08984375" style="1" customWidth="1"/>
    <col min="1284" max="1284" width="25.90625" style="1" customWidth="1"/>
    <col min="1285" max="1289" width="16.6328125" style="1" customWidth="1"/>
    <col min="1290" max="1290" width="1.453125" style="1" customWidth="1"/>
    <col min="1291" max="1291" width="15.08984375" style="1" customWidth="1"/>
    <col min="1292" max="1292" width="13.6328125" style="1" bestFit="1" customWidth="1"/>
    <col min="1293" max="1293" width="14" style="1" bestFit="1" customWidth="1"/>
    <col min="1294" max="1294" width="9.08984375" style="1"/>
    <col min="1295" max="1295" width="18.453125" style="1" bestFit="1" customWidth="1"/>
    <col min="1296" max="1296" width="13.6328125" style="1" bestFit="1" customWidth="1"/>
    <col min="1297" max="1297" width="9.08984375" style="1"/>
    <col min="1298" max="1298" width="12.90625" style="1" bestFit="1" customWidth="1"/>
    <col min="1299" max="1536" width="9.08984375" style="1"/>
    <col min="1537" max="1537" width="1.453125" style="1" customWidth="1"/>
    <col min="1538" max="1538" width="5.6328125" style="1" customWidth="1"/>
    <col min="1539" max="1539" width="54.08984375" style="1" customWidth="1"/>
    <col min="1540" max="1540" width="25.90625" style="1" customWidth="1"/>
    <col min="1541" max="1545" width="16.6328125" style="1" customWidth="1"/>
    <col min="1546" max="1546" width="1.453125" style="1" customWidth="1"/>
    <col min="1547" max="1547" width="15.08984375" style="1" customWidth="1"/>
    <col min="1548" max="1548" width="13.6328125" style="1" bestFit="1" customWidth="1"/>
    <col min="1549" max="1549" width="14" style="1" bestFit="1" customWidth="1"/>
    <col min="1550" max="1550" width="9.08984375" style="1"/>
    <col min="1551" max="1551" width="18.453125" style="1" bestFit="1" customWidth="1"/>
    <col min="1552" max="1552" width="13.6328125" style="1" bestFit="1" customWidth="1"/>
    <col min="1553" max="1553" width="9.08984375" style="1"/>
    <col min="1554" max="1554" width="12.90625" style="1" bestFit="1" customWidth="1"/>
    <col min="1555" max="1792" width="9.08984375" style="1"/>
    <col min="1793" max="1793" width="1.453125" style="1" customWidth="1"/>
    <col min="1794" max="1794" width="5.6328125" style="1" customWidth="1"/>
    <col min="1795" max="1795" width="54.08984375" style="1" customWidth="1"/>
    <col min="1796" max="1796" width="25.90625" style="1" customWidth="1"/>
    <col min="1797" max="1801" width="16.6328125" style="1" customWidth="1"/>
    <col min="1802" max="1802" width="1.453125" style="1" customWidth="1"/>
    <col min="1803" max="1803" width="15.08984375" style="1" customWidth="1"/>
    <col min="1804" max="1804" width="13.6328125" style="1" bestFit="1" customWidth="1"/>
    <col min="1805" max="1805" width="14" style="1" bestFit="1" customWidth="1"/>
    <col min="1806" max="1806" width="9.08984375" style="1"/>
    <col min="1807" max="1807" width="18.453125" style="1" bestFit="1" customWidth="1"/>
    <col min="1808" max="1808" width="13.6328125" style="1" bestFit="1" customWidth="1"/>
    <col min="1809" max="1809" width="9.08984375" style="1"/>
    <col min="1810" max="1810" width="12.90625" style="1" bestFit="1" customWidth="1"/>
    <col min="1811" max="2048" width="9.08984375" style="1"/>
    <col min="2049" max="2049" width="1.453125" style="1" customWidth="1"/>
    <col min="2050" max="2050" width="5.6328125" style="1" customWidth="1"/>
    <col min="2051" max="2051" width="54.08984375" style="1" customWidth="1"/>
    <col min="2052" max="2052" width="25.90625" style="1" customWidth="1"/>
    <col min="2053" max="2057" width="16.6328125" style="1" customWidth="1"/>
    <col min="2058" max="2058" width="1.453125" style="1" customWidth="1"/>
    <col min="2059" max="2059" width="15.08984375" style="1" customWidth="1"/>
    <col min="2060" max="2060" width="13.6328125" style="1" bestFit="1" customWidth="1"/>
    <col min="2061" max="2061" width="14" style="1" bestFit="1" customWidth="1"/>
    <col min="2062" max="2062" width="9.08984375" style="1"/>
    <col min="2063" max="2063" width="18.453125" style="1" bestFit="1" customWidth="1"/>
    <col min="2064" max="2064" width="13.6328125" style="1" bestFit="1" customWidth="1"/>
    <col min="2065" max="2065" width="9.08984375" style="1"/>
    <col min="2066" max="2066" width="12.90625" style="1" bestFit="1" customWidth="1"/>
    <col min="2067" max="2304" width="9.08984375" style="1"/>
    <col min="2305" max="2305" width="1.453125" style="1" customWidth="1"/>
    <col min="2306" max="2306" width="5.6328125" style="1" customWidth="1"/>
    <col min="2307" max="2307" width="54.08984375" style="1" customWidth="1"/>
    <col min="2308" max="2308" width="25.90625" style="1" customWidth="1"/>
    <col min="2309" max="2313" width="16.6328125" style="1" customWidth="1"/>
    <col min="2314" max="2314" width="1.453125" style="1" customWidth="1"/>
    <col min="2315" max="2315" width="15.08984375" style="1" customWidth="1"/>
    <col min="2316" max="2316" width="13.6328125" style="1" bestFit="1" customWidth="1"/>
    <col min="2317" max="2317" width="14" style="1" bestFit="1" customWidth="1"/>
    <col min="2318" max="2318" width="9.08984375" style="1"/>
    <col min="2319" max="2319" width="18.453125" style="1" bestFit="1" customWidth="1"/>
    <col min="2320" max="2320" width="13.6328125" style="1" bestFit="1" customWidth="1"/>
    <col min="2321" max="2321" width="9.08984375" style="1"/>
    <col min="2322" max="2322" width="12.90625" style="1" bestFit="1" customWidth="1"/>
    <col min="2323" max="2560" width="9.08984375" style="1"/>
    <col min="2561" max="2561" width="1.453125" style="1" customWidth="1"/>
    <col min="2562" max="2562" width="5.6328125" style="1" customWidth="1"/>
    <col min="2563" max="2563" width="54.08984375" style="1" customWidth="1"/>
    <col min="2564" max="2564" width="25.90625" style="1" customWidth="1"/>
    <col min="2565" max="2569" width="16.6328125" style="1" customWidth="1"/>
    <col min="2570" max="2570" width="1.453125" style="1" customWidth="1"/>
    <col min="2571" max="2571" width="15.08984375" style="1" customWidth="1"/>
    <col min="2572" max="2572" width="13.6328125" style="1" bestFit="1" customWidth="1"/>
    <col min="2573" max="2573" width="14" style="1" bestFit="1" customWidth="1"/>
    <col min="2574" max="2574" width="9.08984375" style="1"/>
    <col min="2575" max="2575" width="18.453125" style="1" bestFit="1" customWidth="1"/>
    <col min="2576" max="2576" width="13.6328125" style="1" bestFit="1" customWidth="1"/>
    <col min="2577" max="2577" width="9.08984375" style="1"/>
    <col min="2578" max="2578" width="12.90625" style="1" bestFit="1" customWidth="1"/>
    <col min="2579" max="2816" width="9.08984375" style="1"/>
    <col min="2817" max="2817" width="1.453125" style="1" customWidth="1"/>
    <col min="2818" max="2818" width="5.6328125" style="1" customWidth="1"/>
    <col min="2819" max="2819" width="54.08984375" style="1" customWidth="1"/>
    <col min="2820" max="2820" width="25.90625" style="1" customWidth="1"/>
    <col min="2821" max="2825" width="16.6328125" style="1" customWidth="1"/>
    <col min="2826" max="2826" width="1.453125" style="1" customWidth="1"/>
    <col min="2827" max="2827" width="15.08984375" style="1" customWidth="1"/>
    <col min="2828" max="2828" width="13.6328125" style="1" bestFit="1" customWidth="1"/>
    <col min="2829" max="2829" width="14" style="1" bestFit="1" customWidth="1"/>
    <col min="2830" max="2830" width="9.08984375" style="1"/>
    <col min="2831" max="2831" width="18.453125" style="1" bestFit="1" customWidth="1"/>
    <col min="2832" max="2832" width="13.6328125" style="1" bestFit="1" customWidth="1"/>
    <col min="2833" max="2833" width="9.08984375" style="1"/>
    <col min="2834" max="2834" width="12.90625" style="1" bestFit="1" customWidth="1"/>
    <col min="2835" max="3072" width="9.08984375" style="1"/>
    <col min="3073" max="3073" width="1.453125" style="1" customWidth="1"/>
    <col min="3074" max="3074" width="5.6328125" style="1" customWidth="1"/>
    <col min="3075" max="3075" width="54.08984375" style="1" customWidth="1"/>
    <col min="3076" max="3076" width="25.90625" style="1" customWidth="1"/>
    <col min="3077" max="3081" width="16.6328125" style="1" customWidth="1"/>
    <col min="3082" max="3082" width="1.453125" style="1" customWidth="1"/>
    <col min="3083" max="3083" width="15.08984375" style="1" customWidth="1"/>
    <col min="3084" max="3084" width="13.6328125" style="1" bestFit="1" customWidth="1"/>
    <col min="3085" max="3085" width="14" style="1" bestFit="1" customWidth="1"/>
    <col min="3086" max="3086" width="9.08984375" style="1"/>
    <col min="3087" max="3087" width="18.453125" style="1" bestFit="1" customWidth="1"/>
    <col min="3088" max="3088" width="13.6328125" style="1" bestFit="1" customWidth="1"/>
    <col min="3089" max="3089" width="9.08984375" style="1"/>
    <col min="3090" max="3090" width="12.90625" style="1" bestFit="1" customWidth="1"/>
    <col min="3091" max="3328" width="9.08984375" style="1"/>
    <col min="3329" max="3329" width="1.453125" style="1" customWidth="1"/>
    <col min="3330" max="3330" width="5.6328125" style="1" customWidth="1"/>
    <col min="3331" max="3331" width="54.08984375" style="1" customWidth="1"/>
    <col min="3332" max="3332" width="25.90625" style="1" customWidth="1"/>
    <col min="3333" max="3337" width="16.6328125" style="1" customWidth="1"/>
    <col min="3338" max="3338" width="1.453125" style="1" customWidth="1"/>
    <col min="3339" max="3339" width="15.08984375" style="1" customWidth="1"/>
    <col min="3340" max="3340" width="13.6328125" style="1" bestFit="1" customWidth="1"/>
    <col min="3341" max="3341" width="14" style="1" bestFit="1" customWidth="1"/>
    <col min="3342" max="3342" width="9.08984375" style="1"/>
    <col min="3343" max="3343" width="18.453125" style="1" bestFit="1" customWidth="1"/>
    <col min="3344" max="3344" width="13.6328125" style="1" bestFit="1" customWidth="1"/>
    <col min="3345" max="3345" width="9.08984375" style="1"/>
    <col min="3346" max="3346" width="12.90625" style="1" bestFit="1" customWidth="1"/>
    <col min="3347" max="3584" width="9.08984375" style="1"/>
    <col min="3585" max="3585" width="1.453125" style="1" customWidth="1"/>
    <col min="3586" max="3586" width="5.6328125" style="1" customWidth="1"/>
    <col min="3587" max="3587" width="54.08984375" style="1" customWidth="1"/>
    <col min="3588" max="3588" width="25.90625" style="1" customWidth="1"/>
    <col min="3589" max="3593" width="16.6328125" style="1" customWidth="1"/>
    <col min="3594" max="3594" width="1.453125" style="1" customWidth="1"/>
    <col min="3595" max="3595" width="15.08984375" style="1" customWidth="1"/>
    <col min="3596" max="3596" width="13.6328125" style="1" bestFit="1" customWidth="1"/>
    <col min="3597" max="3597" width="14" style="1" bestFit="1" customWidth="1"/>
    <col min="3598" max="3598" width="9.08984375" style="1"/>
    <col min="3599" max="3599" width="18.453125" style="1" bestFit="1" customWidth="1"/>
    <col min="3600" max="3600" width="13.6328125" style="1" bestFit="1" customWidth="1"/>
    <col min="3601" max="3601" width="9.08984375" style="1"/>
    <col min="3602" max="3602" width="12.90625" style="1" bestFit="1" customWidth="1"/>
    <col min="3603" max="3840" width="9.08984375" style="1"/>
    <col min="3841" max="3841" width="1.453125" style="1" customWidth="1"/>
    <col min="3842" max="3842" width="5.6328125" style="1" customWidth="1"/>
    <col min="3843" max="3843" width="54.08984375" style="1" customWidth="1"/>
    <col min="3844" max="3844" width="25.90625" style="1" customWidth="1"/>
    <col min="3845" max="3849" width="16.6328125" style="1" customWidth="1"/>
    <col min="3850" max="3850" width="1.453125" style="1" customWidth="1"/>
    <col min="3851" max="3851" width="15.08984375" style="1" customWidth="1"/>
    <col min="3852" max="3852" width="13.6328125" style="1" bestFit="1" customWidth="1"/>
    <col min="3853" max="3853" width="14" style="1" bestFit="1" customWidth="1"/>
    <col min="3854" max="3854" width="9.08984375" style="1"/>
    <col min="3855" max="3855" width="18.453125" style="1" bestFit="1" customWidth="1"/>
    <col min="3856" max="3856" width="13.6328125" style="1" bestFit="1" customWidth="1"/>
    <col min="3857" max="3857" width="9.08984375" style="1"/>
    <col min="3858" max="3858" width="12.90625" style="1" bestFit="1" customWidth="1"/>
    <col min="3859" max="4096" width="9.08984375" style="1"/>
    <col min="4097" max="4097" width="1.453125" style="1" customWidth="1"/>
    <col min="4098" max="4098" width="5.6328125" style="1" customWidth="1"/>
    <col min="4099" max="4099" width="54.08984375" style="1" customWidth="1"/>
    <col min="4100" max="4100" width="25.90625" style="1" customWidth="1"/>
    <col min="4101" max="4105" width="16.6328125" style="1" customWidth="1"/>
    <col min="4106" max="4106" width="1.453125" style="1" customWidth="1"/>
    <col min="4107" max="4107" width="15.08984375" style="1" customWidth="1"/>
    <col min="4108" max="4108" width="13.6328125" style="1" bestFit="1" customWidth="1"/>
    <col min="4109" max="4109" width="14" style="1" bestFit="1" customWidth="1"/>
    <col min="4110" max="4110" width="9.08984375" style="1"/>
    <col min="4111" max="4111" width="18.453125" style="1" bestFit="1" customWidth="1"/>
    <col min="4112" max="4112" width="13.6328125" style="1" bestFit="1" customWidth="1"/>
    <col min="4113" max="4113" width="9.08984375" style="1"/>
    <col min="4114" max="4114" width="12.90625" style="1" bestFit="1" customWidth="1"/>
    <col min="4115" max="4352" width="9.08984375" style="1"/>
    <col min="4353" max="4353" width="1.453125" style="1" customWidth="1"/>
    <col min="4354" max="4354" width="5.6328125" style="1" customWidth="1"/>
    <col min="4355" max="4355" width="54.08984375" style="1" customWidth="1"/>
    <col min="4356" max="4356" width="25.90625" style="1" customWidth="1"/>
    <col min="4357" max="4361" width="16.6328125" style="1" customWidth="1"/>
    <col min="4362" max="4362" width="1.453125" style="1" customWidth="1"/>
    <col min="4363" max="4363" width="15.08984375" style="1" customWidth="1"/>
    <col min="4364" max="4364" width="13.6328125" style="1" bestFit="1" customWidth="1"/>
    <col min="4365" max="4365" width="14" style="1" bestFit="1" customWidth="1"/>
    <col min="4366" max="4366" width="9.08984375" style="1"/>
    <col min="4367" max="4367" width="18.453125" style="1" bestFit="1" customWidth="1"/>
    <col min="4368" max="4368" width="13.6328125" style="1" bestFit="1" customWidth="1"/>
    <col min="4369" max="4369" width="9.08984375" style="1"/>
    <col min="4370" max="4370" width="12.90625" style="1" bestFit="1" customWidth="1"/>
    <col min="4371" max="4608" width="9.08984375" style="1"/>
    <col min="4609" max="4609" width="1.453125" style="1" customWidth="1"/>
    <col min="4610" max="4610" width="5.6328125" style="1" customWidth="1"/>
    <col min="4611" max="4611" width="54.08984375" style="1" customWidth="1"/>
    <col min="4612" max="4612" width="25.90625" style="1" customWidth="1"/>
    <col min="4613" max="4617" width="16.6328125" style="1" customWidth="1"/>
    <col min="4618" max="4618" width="1.453125" style="1" customWidth="1"/>
    <col min="4619" max="4619" width="15.08984375" style="1" customWidth="1"/>
    <col min="4620" max="4620" width="13.6328125" style="1" bestFit="1" customWidth="1"/>
    <col min="4621" max="4621" width="14" style="1" bestFit="1" customWidth="1"/>
    <col min="4622" max="4622" width="9.08984375" style="1"/>
    <col min="4623" max="4623" width="18.453125" style="1" bestFit="1" customWidth="1"/>
    <col min="4624" max="4624" width="13.6328125" style="1" bestFit="1" customWidth="1"/>
    <col min="4625" max="4625" width="9.08984375" style="1"/>
    <col min="4626" max="4626" width="12.90625" style="1" bestFit="1" customWidth="1"/>
    <col min="4627" max="4864" width="9.08984375" style="1"/>
    <col min="4865" max="4865" width="1.453125" style="1" customWidth="1"/>
    <col min="4866" max="4866" width="5.6328125" style="1" customWidth="1"/>
    <col min="4867" max="4867" width="54.08984375" style="1" customWidth="1"/>
    <col min="4868" max="4868" width="25.90625" style="1" customWidth="1"/>
    <col min="4869" max="4873" width="16.6328125" style="1" customWidth="1"/>
    <col min="4874" max="4874" width="1.453125" style="1" customWidth="1"/>
    <col min="4875" max="4875" width="15.08984375" style="1" customWidth="1"/>
    <col min="4876" max="4876" width="13.6328125" style="1" bestFit="1" customWidth="1"/>
    <col min="4877" max="4877" width="14" style="1" bestFit="1" customWidth="1"/>
    <col min="4878" max="4878" width="9.08984375" style="1"/>
    <col min="4879" max="4879" width="18.453125" style="1" bestFit="1" customWidth="1"/>
    <col min="4880" max="4880" width="13.6328125" style="1" bestFit="1" customWidth="1"/>
    <col min="4881" max="4881" width="9.08984375" style="1"/>
    <col min="4882" max="4882" width="12.90625" style="1" bestFit="1" customWidth="1"/>
    <col min="4883" max="5120" width="9.08984375" style="1"/>
    <col min="5121" max="5121" width="1.453125" style="1" customWidth="1"/>
    <col min="5122" max="5122" width="5.6328125" style="1" customWidth="1"/>
    <col min="5123" max="5123" width="54.08984375" style="1" customWidth="1"/>
    <col min="5124" max="5124" width="25.90625" style="1" customWidth="1"/>
    <col min="5125" max="5129" width="16.6328125" style="1" customWidth="1"/>
    <col min="5130" max="5130" width="1.453125" style="1" customWidth="1"/>
    <col min="5131" max="5131" width="15.08984375" style="1" customWidth="1"/>
    <col min="5132" max="5132" width="13.6328125" style="1" bestFit="1" customWidth="1"/>
    <col min="5133" max="5133" width="14" style="1" bestFit="1" customWidth="1"/>
    <col min="5134" max="5134" width="9.08984375" style="1"/>
    <col min="5135" max="5135" width="18.453125" style="1" bestFit="1" customWidth="1"/>
    <col min="5136" max="5136" width="13.6328125" style="1" bestFit="1" customWidth="1"/>
    <col min="5137" max="5137" width="9.08984375" style="1"/>
    <col min="5138" max="5138" width="12.90625" style="1" bestFit="1" customWidth="1"/>
    <col min="5139" max="5376" width="9.08984375" style="1"/>
    <col min="5377" max="5377" width="1.453125" style="1" customWidth="1"/>
    <col min="5378" max="5378" width="5.6328125" style="1" customWidth="1"/>
    <col min="5379" max="5379" width="54.08984375" style="1" customWidth="1"/>
    <col min="5380" max="5380" width="25.90625" style="1" customWidth="1"/>
    <col min="5381" max="5385" width="16.6328125" style="1" customWidth="1"/>
    <col min="5386" max="5386" width="1.453125" style="1" customWidth="1"/>
    <col min="5387" max="5387" width="15.08984375" style="1" customWidth="1"/>
    <col min="5388" max="5388" width="13.6328125" style="1" bestFit="1" customWidth="1"/>
    <col min="5389" max="5389" width="14" style="1" bestFit="1" customWidth="1"/>
    <col min="5390" max="5390" width="9.08984375" style="1"/>
    <col min="5391" max="5391" width="18.453125" style="1" bestFit="1" customWidth="1"/>
    <col min="5392" max="5392" width="13.6328125" style="1" bestFit="1" customWidth="1"/>
    <col min="5393" max="5393" width="9.08984375" style="1"/>
    <col min="5394" max="5394" width="12.90625" style="1" bestFit="1" customWidth="1"/>
    <col min="5395" max="5632" width="9.08984375" style="1"/>
    <col min="5633" max="5633" width="1.453125" style="1" customWidth="1"/>
    <col min="5634" max="5634" width="5.6328125" style="1" customWidth="1"/>
    <col min="5635" max="5635" width="54.08984375" style="1" customWidth="1"/>
    <col min="5636" max="5636" width="25.90625" style="1" customWidth="1"/>
    <col min="5637" max="5641" width="16.6328125" style="1" customWidth="1"/>
    <col min="5642" max="5642" width="1.453125" style="1" customWidth="1"/>
    <col min="5643" max="5643" width="15.08984375" style="1" customWidth="1"/>
    <col min="5644" max="5644" width="13.6328125" style="1" bestFit="1" customWidth="1"/>
    <col min="5645" max="5645" width="14" style="1" bestFit="1" customWidth="1"/>
    <col min="5646" max="5646" width="9.08984375" style="1"/>
    <col min="5647" max="5647" width="18.453125" style="1" bestFit="1" customWidth="1"/>
    <col min="5648" max="5648" width="13.6328125" style="1" bestFit="1" customWidth="1"/>
    <col min="5649" max="5649" width="9.08984375" style="1"/>
    <col min="5650" max="5650" width="12.90625" style="1" bestFit="1" customWidth="1"/>
    <col min="5651" max="5888" width="9.08984375" style="1"/>
    <col min="5889" max="5889" width="1.453125" style="1" customWidth="1"/>
    <col min="5890" max="5890" width="5.6328125" style="1" customWidth="1"/>
    <col min="5891" max="5891" width="54.08984375" style="1" customWidth="1"/>
    <col min="5892" max="5892" width="25.90625" style="1" customWidth="1"/>
    <col min="5893" max="5897" width="16.6328125" style="1" customWidth="1"/>
    <col min="5898" max="5898" width="1.453125" style="1" customWidth="1"/>
    <col min="5899" max="5899" width="15.08984375" style="1" customWidth="1"/>
    <col min="5900" max="5900" width="13.6328125" style="1" bestFit="1" customWidth="1"/>
    <col min="5901" max="5901" width="14" style="1" bestFit="1" customWidth="1"/>
    <col min="5902" max="5902" width="9.08984375" style="1"/>
    <col min="5903" max="5903" width="18.453125" style="1" bestFit="1" customWidth="1"/>
    <col min="5904" max="5904" width="13.6328125" style="1" bestFit="1" customWidth="1"/>
    <col min="5905" max="5905" width="9.08984375" style="1"/>
    <col min="5906" max="5906" width="12.90625" style="1" bestFit="1" customWidth="1"/>
    <col min="5907" max="6144" width="9.08984375" style="1"/>
    <col min="6145" max="6145" width="1.453125" style="1" customWidth="1"/>
    <col min="6146" max="6146" width="5.6328125" style="1" customWidth="1"/>
    <col min="6147" max="6147" width="54.08984375" style="1" customWidth="1"/>
    <col min="6148" max="6148" width="25.90625" style="1" customWidth="1"/>
    <col min="6149" max="6153" width="16.6328125" style="1" customWidth="1"/>
    <col min="6154" max="6154" width="1.453125" style="1" customWidth="1"/>
    <col min="6155" max="6155" width="15.08984375" style="1" customWidth="1"/>
    <col min="6156" max="6156" width="13.6328125" style="1" bestFit="1" customWidth="1"/>
    <col min="6157" max="6157" width="14" style="1" bestFit="1" customWidth="1"/>
    <col min="6158" max="6158" width="9.08984375" style="1"/>
    <col min="6159" max="6159" width="18.453125" style="1" bestFit="1" customWidth="1"/>
    <col min="6160" max="6160" width="13.6328125" style="1" bestFit="1" customWidth="1"/>
    <col min="6161" max="6161" width="9.08984375" style="1"/>
    <col min="6162" max="6162" width="12.90625" style="1" bestFit="1" customWidth="1"/>
    <col min="6163" max="6400" width="9.08984375" style="1"/>
    <col min="6401" max="6401" width="1.453125" style="1" customWidth="1"/>
    <col min="6402" max="6402" width="5.6328125" style="1" customWidth="1"/>
    <col min="6403" max="6403" width="54.08984375" style="1" customWidth="1"/>
    <col min="6404" max="6404" width="25.90625" style="1" customWidth="1"/>
    <col min="6405" max="6409" width="16.6328125" style="1" customWidth="1"/>
    <col min="6410" max="6410" width="1.453125" style="1" customWidth="1"/>
    <col min="6411" max="6411" width="15.08984375" style="1" customWidth="1"/>
    <col min="6412" max="6412" width="13.6328125" style="1" bestFit="1" customWidth="1"/>
    <col min="6413" max="6413" width="14" style="1" bestFit="1" customWidth="1"/>
    <col min="6414" max="6414" width="9.08984375" style="1"/>
    <col min="6415" max="6415" width="18.453125" style="1" bestFit="1" customWidth="1"/>
    <col min="6416" max="6416" width="13.6328125" style="1" bestFit="1" customWidth="1"/>
    <col min="6417" max="6417" width="9.08984375" style="1"/>
    <col min="6418" max="6418" width="12.90625" style="1" bestFit="1" customWidth="1"/>
    <col min="6419" max="6656" width="9.08984375" style="1"/>
    <col min="6657" max="6657" width="1.453125" style="1" customWidth="1"/>
    <col min="6658" max="6658" width="5.6328125" style="1" customWidth="1"/>
    <col min="6659" max="6659" width="54.08984375" style="1" customWidth="1"/>
    <col min="6660" max="6660" width="25.90625" style="1" customWidth="1"/>
    <col min="6661" max="6665" width="16.6328125" style="1" customWidth="1"/>
    <col min="6666" max="6666" width="1.453125" style="1" customWidth="1"/>
    <col min="6667" max="6667" width="15.08984375" style="1" customWidth="1"/>
    <col min="6668" max="6668" width="13.6328125" style="1" bestFit="1" customWidth="1"/>
    <col min="6669" max="6669" width="14" style="1" bestFit="1" customWidth="1"/>
    <col min="6670" max="6670" width="9.08984375" style="1"/>
    <col min="6671" max="6671" width="18.453125" style="1" bestFit="1" customWidth="1"/>
    <col min="6672" max="6672" width="13.6328125" style="1" bestFit="1" customWidth="1"/>
    <col min="6673" max="6673" width="9.08984375" style="1"/>
    <col min="6674" max="6674" width="12.90625" style="1" bestFit="1" customWidth="1"/>
    <col min="6675" max="6912" width="9.08984375" style="1"/>
    <col min="6913" max="6913" width="1.453125" style="1" customWidth="1"/>
    <col min="6914" max="6914" width="5.6328125" style="1" customWidth="1"/>
    <col min="6915" max="6915" width="54.08984375" style="1" customWidth="1"/>
    <col min="6916" max="6916" width="25.90625" style="1" customWidth="1"/>
    <col min="6917" max="6921" width="16.6328125" style="1" customWidth="1"/>
    <col min="6922" max="6922" width="1.453125" style="1" customWidth="1"/>
    <col min="6923" max="6923" width="15.08984375" style="1" customWidth="1"/>
    <col min="6924" max="6924" width="13.6328125" style="1" bestFit="1" customWidth="1"/>
    <col min="6925" max="6925" width="14" style="1" bestFit="1" customWidth="1"/>
    <col min="6926" max="6926" width="9.08984375" style="1"/>
    <col min="6927" max="6927" width="18.453125" style="1" bestFit="1" customWidth="1"/>
    <col min="6928" max="6928" width="13.6328125" style="1" bestFit="1" customWidth="1"/>
    <col min="6929" max="6929" width="9.08984375" style="1"/>
    <col min="6930" max="6930" width="12.90625" style="1" bestFit="1" customWidth="1"/>
    <col min="6931" max="7168" width="9.08984375" style="1"/>
    <col min="7169" max="7169" width="1.453125" style="1" customWidth="1"/>
    <col min="7170" max="7170" width="5.6328125" style="1" customWidth="1"/>
    <col min="7171" max="7171" width="54.08984375" style="1" customWidth="1"/>
    <col min="7172" max="7172" width="25.90625" style="1" customWidth="1"/>
    <col min="7173" max="7177" width="16.6328125" style="1" customWidth="1"/>
    <col min="7178" max="7178" width="1.453125" style="1" customWidth="1"/>
    <col min="7179" max="7179" width="15.08984375" style="1" customWidth="1"/>
    <col min="7180" max="7180" width="13.6328125" style="1" bestFit="1" customWidth="1"/>
    <col min="7181" max="7181" width="14" style="1" bestFit="1" customWidth="1"/>
    <col min="7182" max="7182" width="9.08984375" style="1"/>
    <col min="7183" max="7183" width="18.453125" style="1" bestFit="1" customWidth="1"/>
    <col min="7184" max="7184" width="13.6328125" style="1" bestFit="1" customWidth="1"/>
    <col min="7185" max="7185" width="9.08984375" style="1"/>
    <col min="7186" max="7186" width="12.90625" style="1" bestFit="1" customWidth="1"/>
    <col min="7187" max="7424" width="9.08984375" style="1"/>
    <col min="7425" max="7425" width="1.453125" style="1" customWidth="1"/>
    <col min="7426" max="7426" width="5.6328125" style="1" customWidth="1"/>
    <col min="7427" max="7427" width="54.08984375" style="1" customWidth="1"/>
    <col min="7428" max="7428" width="25.90625" style="1" customWidth="1"/>
    <col min="7429" max="7433" width="16.6328125" style="1" customWidth="1"/>
    <col min="7434" max="7434" width="1.453125" style="1" customWidth="1"/>
    <col min="7435" max="7435" width="15.08984375" style="1" customWidth="1"/>
    <col min="7436" max="7436" width="13.6328125" style="1" bestFit="1" customWidth="1"/>
    <col min="7437" max="7437" width="14" style="1" bestFit="1" customWidth="1"/>
    <col min="7438" max="7438" width="9.08984375" style="1"/>
    <col min="7439" max="7439" width="18.453125" style="1" bestFit="1" customWidth="1"/>
    <col min="7440" max="7440" width="13.6328125" style="1" bestFit="1" customWidth="1"/>
    <col min="7441" max="7441" width="9.08984375" style="1"/>
    <col min="7442" max="7442" width="12.90625" style="1" bestFit="1" customWidth="1"/>
    <col min="7443" max="7680" width="9.08984375" style="1"/>
    <col min="7681" max="7681" width="1.453125" style="1" customWidth="1"/>
    <col min="7682" max="7682" width="5.6328125" style="1" customWidth="1"/>
    <col min="7683" max="7683" width="54.08984375" style="1" customWidth="1"/>
    <col min="7684" max="7684" width="25.90625" style="1" customWidth="1"/>
    <col min="7685" max="7689" width="16.6328125" style="1" customWidth="1"/>
    <col min="7690" max="7690" width="1.453125" style="1" customWidth="1"/>
    <col min="7691" max="7691" width="15.08984375" style="1" customWidth="1"/>
    <col min="7692" max="7692" width="13.6328125" style="1" bestFit="1" customWidth="1"/>
    <col min="7693" max="7693" width="14" style="1" bestFit="1" customWidth="1"/>
    <col min="7694" max="7694" width="9.08984375" style="1"/>
    <col min="7695" max="7695" width="18.453125" style="1" bestFit="1" customWidth="1"/>
    <col min="7696" max="7696" width="13.6328125" style="1" bestFit="1" customWidth="1"/>
    <col min="7697" max="7697" width="9.08984375" style="1"/>
    <col min="7698" max="7698" width="12.90625" style="1" bestFit="1" customWidth="1"/>
    <col min="7699" max="7936" width="9.08984375" style="1"/>
    <col min="7937" max="7937" width="1.453125" style="1" customWidth="1"/>
    <col min="7938" max="7938" width="5.6328125" style="1" customWidth="1"/>
    <col min="7939" max="7939" width="54.08984375" style="1" customWidth="1"/>
    <col min="7940" max="7940" width="25.90625" style="1" customWidth="1"/>
    <col min="7941" max="7945" width="16.6328125" style="1" customWidth="1"/>
    <col min="7946" max="7946" width="1.453125" style="1" customWidth="1"/>
    <col min="7947" max="7947" width="15.08984375" style="1" customWidth="1"/>
    <col min="7948" max="7948" width="13.6328125" style="1" bestFit="1" customWidth="1"/>
    <col min="7949" max="7949" width="14" style="1" bestFit="1" customWidth="1"/>
    <col min="7950" max="7950" width="9.08984375" style="1"/>
    <col min="7951" max="7951" width="18.453125" style="1" bestFit="1" customWidth="1"/>
    <col min="7952" max="7952" width="13.6328125" style="1" bestFit="1" customWidth="1"/>
    <col min="7953" max="7953" width="9.08984375" style="1"/>
    <col min="7954" max="7954" width="12.90625" style="1" bestFit="1" customWidth="1"/>
    <col min="7955" max="8192" width="9.08984375" style="1"/>
    <col min="8193" max="8193" width="1.453125" style="1" customWidth="1"/>
    <col min="8194" max="8194" width="5.6328125" style="1" customWidth="1"/>
    <col min="8195" max="8195" width="54.08984375" style="1" customWidth="1"/>
    <col min="8196" max="8196" width="25.90625" style="1" customWidth="1"/>
    <col min="8197" max="8201" width="16.6328125" style="1" customWidth="1"/>
    <col min="8202" max="8202" width="1.453125" style="1" customWidth="1"/>
    <col min="8203" max="8203" width="15.08984375" style="1" customWidth="1"/>
    <col min="8204" max="8204" width="13.6328125" style="1" bestFit="1" customWidth="1"/>
    <col min="8205" max="8205" width="14" style="1" bestFit="1" customWidth="1"/>
    <col min="8206" max="8206" width="9.08984375" style="1"/>
    <col min="8207" max="8207" width="18.453125" style="1" bestFit="1" customWidth="1"/>
    <col min="8208" max="8208" width="13.6328125" style="1" bestFit="1" customWidth="1"/>
    <col min="8209" max="8209" width="9.08984375" style="1"/>
    <col min="8210" max="8210" width="12.90625" style="1" bestFit="1" customWidth="1"/>
    <col min="8211" max="8448" width="9.08984375" style="1"/>
    <col min="8449" max="8449" width="1.453125" style="1" customWidth="1"/>
    <col min="8450" max="8450" width="5.6328125" style="1" customWidth="1"/>
    <col min="8451" max="8451" width="54.08984375" style="1" customWidth="1"/>
    <col min="8452" max="8452" width="25.90625" style="1" customWidth="1"/>
    <col min="8453" max="8457" width="16.6328125" style="1" customWidth="1"/>
    <col min="8458" max="8458" width="1.453125" style="1" customWidth="1"/>
    <col min="8459" max="8459" width="15.08984375" style="1" customWidth="1"/>
    <col min="8460" max="8460" width="13.6328125" style="1" bestFit="1" customWidth="1"/>
    <col min="8461" max="8461" width="14" style="1" bestFit="1" customWidth="1"/>
    <col min="8462" max="8462" width="9.08984375" style="1"/>
    <col min="8463" max="8463" width="18.453125" style="1" bestFit="1" customWidth="1"/>
    <col min="8464" max="8464" width="13.6328125" style="1" bestFit="1" customWidth="1"/>
    <col min="8465" max="8465" width="9.08984375" style="1"/>
    <col min="8466" max="8466" width="12.90625" style="1" bestFit="1" customWidth="1"/>
    <col min="8467" max="8704" width="9.08984375" style="1"/>
    <col min="8705" max="8705" width="1.453125" style="1" customWidth="1"/>
    <col min="8706" max="8706" width="5.6328125" style="1" customWidth="1"/>
    <col min="8707" max="8707" width="54.08984375" style="1" customWidth="1"/>
    <col min="8708" max="8708" width="25.90625" style="1" customWidth="1"/>
    <col min="8709" max="8713" width="16.6328125" style="1" customWidth="1"/>
    <col min="8714" max="8714" width="1.453125" style="1" customWidth="1"/>
    <col min="8715" max="8715" width="15.08984375" style="1" customWidth="1"/>
    <col min="8716" max="8716" width="13.6328125" style="1" bestFit="1" customWidth="1"/>
    <col min="8717" max="8717" width="14" style="1" bestFit="1" customWidth="1"/>
    <col min="8718" max="8718" width="9.08984375" style="1"/>
    <col min="8719" max="8719" width="18.453125" style="1" bestFit="1" customWidth="1"/>
    <col min="8720" max="8720" width="13.6328125" style="1" bestFit="1" customWidth="1"/>
    <col min="8721" max="8721" width="9.08984375" style="1"/>
    <col min="8722" max="8722" width="12.90625" style="1" bestFit="1" customWidth="1"/>
    <col min="8723" max="8960" width="9.08984375" style="1"/>
    <col min="8961" max="8961" width="1.453125" style="1" customWidth="1"/>
    <col min="8962" max="8962" width="5.6328125" style="1" customWidth="1"/>
    <col min="8963" max="8963" width="54.08984375" style="1" customWidth="1"/>
    <col min="8964" max="8964" width="25.90625" style="1" customWidth="1"/>
    <col min="8965" max="8969" width="16.6328125" style="1" customWidth="1"/>
    <col min="8970" max="8970" width="1.453125" style="1" customWidth="1"/>
    <col min="8971" max="8971" width="15.08984375" style="1" customWidth="1"/>
    <col min="8972" max="8972" width="13.6328125" style="1" bestFit="1" customWidth="1"/>
    <col min="8973" max="8973" width="14" style="1" bestFit="1" customWidth="1"/>
    <col min="8974" max="8974" width="9.08984375" style="1"/>
    <col min="8975" max="8975" width="18.453125" style="1" bestFit="1" customWidth="1"/>
    <col min="8976" max="8976" width="13.6328125" style="1" bestFit="1" customWidth="1"/>
    <col min="8977" max="8977" width="9.08984375" style="1"/>
    <col min="8978" max="8978" width="12.90625" style="1" bestFit="1" customWidth="1"/>
    <col min="8979" max="9216" width="9.08984375" style="1"/>
    <col min="9217" max="9217" width="1.453125" style="1" customWidth="1"/>
    <col min="9218" max="9218" width="5.6328125" style="1" customWidth="1"/>
    <col min="9219" max="9219" width="54.08984375" style="1" customWidth="1"/>
    <col min="9220" max="9220" width="25.90625" style="1" customWidth="1"/>
    <col min="9221" max="9225" width="16.6328125" style="1" customWidth="1"/>
    <col min="9226" max="9226" width="1.453125" style="1" customWidth="1"/>
    <col min="9227" max="9227" width="15.08984375" style="1" customWidth="1"/>
    <col min="9228" max="9228" width="13.6328125" style="1" bestFit="1" customWidth="1"/>
    <col min="9229" max="9229" width="14" style="1" bestFit="1" customWidth="1"/>
    <col min="9230" max="9230" width="9.08984375" style="1"/>
    <col min="9231" max="9231" width="18.453125" style="1" bestFit="1" customWidth="1"/>
    <col min="9232" max="9232" width="13.6328125" style="1" bestFit="1" customWidth="1"/>
    <col min="9233" max="9233" width="9.08984375" style="1"/>
    <col min="9234" max="9234" width="12.90625" style="1" bestFit="1" customWidth="1"/>
    <col min="9235" max="9472" width="9.08984375" style="1"/>
    <col min="9473" max="9473" width="1.453125" style="1" customWidth="1"/>
    <col min="9474" max="9474" width="5.6328125" style="1" customWidth="1"/>
    <col min="9475" max="9475" width="54.08984375" style="1" customWidth="1"/>
    <col min="9476" max="9476" width="25.90625" style="1" customWidth="1"/>
    <col min="9477" max="9481" width="16.6328125" style="1" customWidth="1"/>
    <col min="9482" max="9482" width="1.453125" style="1" customWidth="1"/>
    <col min="9483" max="9483" width="15.08984375" style="1" customWidth="1"/>
    <col min="9484" max="9484" width="13.6328125" style="1" bestFit="1" customWidth="1"/>
    <col min="9485" max="9485" width="14" style="1" bestFit="1" customWidth="1"/>
    <col min="9486" max="9486" width="9.08984375" style="1"/>
    <col min="9487" max="9487" width="18.453125" style="1" bestFit="1" customWidth="1"/>
    <col min="9488" max="9488" width="13.6328125" style="1" bestFit="1" customWidth="1"/>
    <col min="9489" max="9489" width="9.08984375" style="1"/>
    <col min="9490" max="9490" width="12.90625" style="1" bestFit="1" customWidth="1"/>
    <col min="9491" max="9728" width="9.08984375" style="1"/>
    <col min="9729" max="9729" width="1.453125" style="1" customWidth="1"/>
    <col min="9730" max="9730" width="5.6328125" style="1" customWidth="1"/>
    <col min="9731" max="9731" width="54.08984375" style="1" customWidth="1"/>
    <col min="9732" max="9732" width="25.90625" style="1" customWidth="1"/>
    <col min="9733" max="9737" width="16.6328125" style="1" customWidth="1"/>
    <col min="9738" max="9738" width="1.453125" style="1" customWidth="1"/>
    <col min="9739" max="9739" width="15.08984375" style="1" customWidth="1"/>
    <col min="9740" max="9740" width="13.6328125" style="1" bestFit="1" customWidth="1"/>
    <col min="9741" max="9741" width="14" style="1" bestFit="1" customWidth="1"/>
    <col min="9742" max="9742" width="9.08984375" style="1"/>
    <col min="9743" max="9743" width="18.453125" style="1" bestFit="1" customWidth="1"/>
    <col min="9744" max="9744" width="13.6328125" style="1" bestFit="1" customWidth="1"/>
    <col min="9745" max="9745" width="9.08984375" style="1"/>
    <col min="9746" max="9746" width="12.90625" style="1" bestFit="1" customWidth="1"/>
    <col min="9747" max="9984" width="9.08984375" style="1"/>
    <col min="9985" max="9985" width="1.453125" style="1" customWidth="1"/>
    <col min="9986" max="9986" width="5.6328125" style="1" customWidth="1"/>
    <col min="9987" max="9987" width="54.08984375" style="1" customWidth="1"/>
    <col min="9988" max="9988" width="25.90625" style="1" customWidth="1"/>
    <col min="9989" max="9993" width="16.6328125" style="1" customWidth="1"/>
    <col min="9994" max="9994" width="1.453125" style="1" customWidth="1"/>
    <col min="9995" max="9995" width="15.08984375" style="1" customWidth="1"/>
    <col min="9996" max="9996" width="13.6328125" style="1" bestFit="1" customWidth="1"/>
    <col min="9997" max="9997" width="14" style="1" bestFit="1" customWidth="1"/>
    <col min="9998" max="9998" width="9.08984375" style="1"/>
    <col min="9999" max="9999" width="18.453125" style="1" bestFit="1" customWidth="1"/>
    <col min="10000" max="10000" width="13.6328125" style="1" bestFit="1" customWidth="1"/>
    <col min="10001" max="10001" width="9.08984375" style="1"/>
    <col min="10002" max="10002" width="12.90625" style="1" bestFit="1" customWidth="1"/>
    <col min="10003" max="10240" width="9.08984375" style="1"/>
    <col min="10241" max="10241" width="1.453125" style="1" customWidth="1"/>
    <col min="10242" max="10242" width="5.6328125" style="1" customWidth="1"/>
    <col min="10243" max="10243" width="54.08984375" style="1" customWidth="1"/>
    <col min="10244" max="10244" width="25.90625" style="1" customWidth="1"/>
    <col min="10245" max="10249" width="16.6328125" style="1" customWidth="1"/>
    <col min="10250" max="10250" width="1.453125" style="1" customWidth="1"/>
    <col min="10251" max="10251" width="15.08984375" style="1" customWidth="1"/>
    <col min="10252" max="10252" width="13.6328125" style="1" bestFit="1" customWidth="1"/>
    <col min="10253" max="10253" width="14" style="1" bestFit="1" customWidth="1"/>
    <col min="10254" max="10254" width="9.08984375" style="1"/>
    <col min="10255" max="10255" width="18.453125" style="1" bestFit="1" customWidth="1"/>
    <col min="10256" max="10256" width="13.6328125" style="1" bestFit="1" customWidth="1"/>
    <col min="10257" max="10257" width="9.08984375" style="1"/>
    <col min="10258" max="10258" width="12.90625" style="1" bestFit="1" customWidth="1"/>
    <col min="10259" max="10496" width="9.08984375" style="1"/>
    <col min="10497" max="10497" width="1.453125" style="1" customWidth="1"/>
    <col min="10498" max="10498" width="5.6328125" style="1" customWidth="1"/>
    <col min="10499" max="10499" width="54.08984375" style="1" customWidth="1"/>
    <col min="10500" max="10500" width="25.90625" style="1" customWidth="1"/>
    <col min="10501" max="10505" width="16.6328125" style="1" customWidth="1"/>
    <col min="10506" max="10506" width="1.453125" style="1" customWidth="1"/>
    <col min="10507" max="10507" width="15.08984375" style="1" customWidth="1"/>
    <col min="10508" max="10508" width="13.6328125" style="1" bestFit="1" customWidth="1"/>
    <col min="10509" max="10509" width="14" style="1" bestFit="1" customWidth="1"/>
    <col min="10510" max="10510" width="9.08984375" style="1"/>
    <col min="10511" max="10511" width="18.453125" style="1" bestFit="1" customWidth="1"/>
    <col min="10512" max="10512" width="13.6328125" style="1" bestFit="1" customWidth="1"/>
    <col min="10513" max="10513" width="9.08984375" style="1"/>
    <col min="10514" max="10514" width="12.90625" style="1" bestFit="1" customWidth="1"/>
    <col min="10515" max="10752" width="9.08984375" style="1"/>
    <col min="10753" max="10753" width="1.453125" style="1" customWidth="1"/>
    <col min="10754" max="10754" width="5.6328125" style="1" customWidth="1"/>
    <col min="10755" max="10755" width="54.08984375" style="1" customWidth="1"/>
    <col min="10756" max="10756" width="25.90625" style="1" customWidth="1"/>
    <col min="10757" max="10761" width="16.6328125" style="1" customWidth="1"/>
    <col min="10762" max="10762" width="1.453125" style="1" customWidth="1"/>
    <col min="10763" max="10763" width="15.08984375" style="1" customWidth="1"/>
    <col min="10764" max="10764" width="13.6328125" style="1" bestFit="1" customWidth="1"/>
    <col min="10765" max="10765" width="14" style="1" bestFit="1" customWidth="1"/>
    <col min="10766" max="10766" width="9.08984375" style="1"/>
    <col min="10767" max="10767" width="18.453125" style="1" bestFit="1" customWidth="1"/>
    <col min="10768" max="10768" width="13.6328125" style="1" bestFit="1" customWidth="1"/>
    <col min="10769" max="10769" width="9.08984375" style="1"/>
    <col min="10770" max="10770" width="12.90625" style="1" bestFit="1" customWidth="1"/>
    <col min="10771" max="11008" width="9.08984375" style="1"/>
    <col min="11009" max="11009" width="1.453125" style="1" customWidth="1"/>
    <col min="11010" max="11010" width="5.6328125" style="1" customWidth="1"/>
    <col min="11011" max="11011" width="54.08984375" style="1" customWidth="1"/>
    <col min="11012" max="11012" width="25.90625" style="1" customWidth="1"/>
    <col min="11013" max="11017" width="16.6328125" style="1" customWidth="1"/>
    <col min="11018" max="11018" width="1.453125" style="1" customWidth="1"/>
    <col min="11019" max="11019" width="15.08984375" style="1" customWidth="1"/>
    <col min="11020" max="11020" width="13.6328125" style="1" bestFit="1" customWidth="1"/>
    <col min="11021" max="11021" width="14" style="1" bestFit="1" customWidth="1"/>
    <col min="11022" max="11022" width="9.08984375" style="1"/>
    <col min="11023" max="11023" width="18.453125" style="1" bestFit="1" customWidth="1"/>
    <col min="11024" max="11024" width="13.6328125" style="1" bestFit="1" customWidth="1"/>
    <col min="11025" max="11025" width="9.08984375" style="1"/>
    <col min="11026" max="11026" width="12.90625" style="1" bestFit="1" customWidth="1"/>
    <col min="11027" max="11264" width="9.08984375" style="1"/>
    <col min="11265" max="11265" width="1.453125" style="1" customWidth="1"/>
    <col min="11266" max="11266" width="5.6328125" style="1" customWidth="1"/>
    <col min="11267" max="11267" width="54.08984375" style="1" customWidth="1"/>
    <col min="11268" max="11268" width="25.90625" style="1" customWidth="1"/>
    <col min="11269" max="11273" width="16.6328125" style="1" customWidth="1"/>
    <col min="11274" max="11274" width="1.453125" style="1" customWidth="1"/>
    <col min="11275" max="11275" width="15.08984375" style="1" customWidth="1"/>
    <col min="11276" max="11276" width="13.6328125" style="1" bestFit="1" customWidth="1"/>
    <col min="11277" max="11277" width="14" style="1" bestFit="1" customWidth="1"/>
    <col min="11278" max="11278" width="9.08984375" style="1"/>
    <col min="11279" max="11279" width="18.453125" style="1" bestFit="1" customWidth="1"/>
    <col min="11280" max="11280" width="13.6328125" style="1" bestFit="1" customWidth="1"/>
    <col min="11281" max="11281" width="9.08984375" style="1"/>
    <col min="11282" max="11282" width="12.90625" style="1" bestFit="1" customWidth="1"/>
    <col min="11283" max="11520" width="9.08984375" style="1"/>
    <col min="11521" max="11521" width="1.453125" style="1" customWidth="1"/>
    <col min="11522" max="11522" width="5.6328125" style="1" customWidth="1"/>
    <col min="11523" max="11523" width="54.08984375" style="1" customWidth="1"/>
    <col min="11524" max="11524" width="25.90625" style="1" customWidth="1"/>
    <col min="11525" max="11529" width="16.6328125" style="1" customWidth="1"/>
    <col min="11530" max="11530" width="1.453125" style="1" customWidth="1"/>
    <col min="11531" max="11531" width="15.08984375" style="1" customWidth="1"/>
    <col min="11532" max="11532" width="13.6328125" style="1" bestFit="1" customWidth="1"/>
    <col min="11533" max="11533" width="14" style="1" bestFit="1" customWidth="1"/>
    <col min="11534" max="11534" width="9.08984375" style="1"/>
    <col min="11535" max="11535" width="18.453125" style="1" bestFit="1" customWidth="1"/>
    <col min="11536" max="11536" width="13.6328125" style="1" bestFit="1" customWidth="1"/>
    <col min="11537" max="11537" width="9.08984375" style="1"/>
    <col min="11538" max="11538" width="12.90625" style="1" bestFit="1" customWidth="1"/>
    <col min="11539" max="11776" width="9.08984375" style="1"/>
    <col min="11777" max="11777" width="1.453125" style="1" customWidth="1"/>
    <col min="11778" max="11778" width="5.6328125" style="1" customWidth="1"/>
    <col min="11779" max="11779" width="54.08984375" style="1" customWidth="1"/>
    <col min="11780" max="11780" width="25.90625" style="1" customWidth="1"/>
    <col min="11781" max="11785" width="16.6328125" style="1" customWidth="1"/>
    <col min="11786" max="11786" width="1.453125" style="1" customWidth="1"/>
    <col min="11787" max="11787" width="15.08984375" style="1" customWidth="1"/>
    <col min="11788" max="11788" width="13.6328125" style="1" bestFit="1" customWidth="1"/>
    <col min="11789" max="11789" width="14" style="1" bestFit="1" customWidth="1"/>
    <col min="11790" max="11790" width="9.08984375" style="1"/>
    <col min="11791" max="11791" width="18.453125" style="1" bestFit="1" customWidth="1"/>
    <col min="11792" max="11792" width="13.6328125" style="1" bestFit="1" customWidth="1"/>
    <col min="11793" max="11793" width="9.08984375" style="1"/>
    <col min="11794" max="11794" width="12.90625" style="1" bestFit="1" customWidth="1"/>
    <col min="11795" max="12032" width="9.08984375" style="1"/>
    <col min="12033" max="12033" width="1.453125" style="1" customWidth="1"/>
    <col min="12034" max="12034" width="5.6328125" style="1" customWidth="1"/>
    <col min="12035" max="12035" width="54.08984375" style="1" customWidth="1"/>
    <col min="12036" max="12036" width="25.90625" style="1" customWidth="1"/>
    <col min="12037" max="12041" width="16.6328125" style="1" customWidth="1"/>
    <col min="12042" max="12042" width="1.453125" style="1" customWidth="1"/>
    <col min="12043" max="12043" width="15.08984375" style="1" customWidth="1"/>
    <col min="12044" max="12044" width="13.6328125" style="1" bestFit="1" customWidth="1"/>
    <col min="12045" max="12045" width="14" style="1" bestFit="1" customWidth="1"/>
    <col min="12046" max="12046" width="9.08984375" style="1"/>
    <col min="12047" max="12047" width="18.453125" style="1" bestFit="1" customWidth="1"/>
    <col min="12048" max="12048" width="13.6328125" style="1" bestFit="1" customWidth="1"/>
    <col min="12049" max="12049" width="9.08984375" style="1"/>
    <col min="12050" max="12050" width="12.90625" style="1" bestFit="1" customWidth="1"/>
    <col min="12051" max="12288" width="9.08984375" style="1"/>
    <col min="12289" max="12289" width="1.453125" style="1" customWidth="1"/>
    <col min="12290" max="12290" width="5.6328125" style="1" customWidth="1"/>
    <col min="12291" max="12291" width="54.08984375" style="1" customWidth="1"/>
    <col min="12292" max="12292" width="25.90625" style="1" customWidth="1"/>
    <col min="12293" max="12297" width="16.6328125" style="1" customWidth="1"/>
    <col min="12298" max="12298" width="1.453125" style="1" customWidth="1"/>
    <col min="12299" max="12299" width="15.08984375" style="1" customWidth="1"/>
    <col min="12300" max="12300" width="13.6328125" style="1" bestFit="1" customWidth="1"/>
    <col min="12301" max="12301" width="14" style="1" bestFit="1" customWidth="1"/>
    <col min="12302" max="12302" width="9.08984375" style="1"/>
    <col min="12303" max="12303" width="18.453125" style="1" bestFit="1" customWidth="1"/>
    <col min="12304" max="12304" width="13.6328125" style="1" bestFit="1" customWidth="1"/>
    <col min="12305" max="12305" width="9.08984375" style="1"/>
    <col min="12306" max="12306" width="12.90625" style="1" bestFit="1" customWidth="1"/>
    <col min="12307" max="12544" width="9.08984375" style="1"/>
    <col min="12545" max="12545" width="1.453125" style="1" customWidth="1"/>
    <col min="12546" max="12546" width="5.6328125" style="1" customWidth="1"/>
    <col min="12547" max="12547" width="54.08984375" style="1" customWidth="1"/>
    <col min="12548" max="12548" width="25.90625" style="1" customWidth="1"/>
    <col min="12549" max="12553" width="16.6328125" style="1" customWidth="1"/>
    <col min="12554" max="12554" width="1.453125" style="1" customWidth="1"/>
    <col min="12555" max="12555" width="15.08984375" style="1" customWidth="1"/>
    <col min="12556" max="12556" width="13.6328125" style="1" bestFit="1" customWidth="1"/>
    <col min="12557" max="12557" width="14" style="1" bestFit="1" customWidth="1"/>
    <col min="12558" max="12558" width="9.08984375" style="1"/>
    <col min="12559" max="12559" width="18.453125" style="1" bestFit="1" customWidth="1"/>
    <col min="12560" max="12560" width="13.6328125" style="1" bestFit="1" customWidth="1"/>
    <col min="12561" max="12561" width="9.08984375" style="1"/>
    <col min="12562" max="12562" width="12.90625" style="1" bestFit="1" customWidth="1"/>
    <col min="12563" max="12800" width="9.08984375" style="1"/>
    <col min="12801" max="12801" width="1.453125" style="1" customWidth="1"/>
    <col min="12802" max="12802" width="5.6328125" style="1" customWidth="1"/>
    <col min="12803" max="12803" width="54.08984375" style="1" customWidth="1"/>
    <col min="12804" max="12804" width="25.90625" style="1" customWidth="1"/>
    <col min="12805" max="12809" width="16.6328125" style="1" customWidth="1"/>
    <col min="12810" max="12810" width="1.453125" style="1" customWidth="1"/>
    <col min="12811" max="12811" width="15.08984375" style="1" customWidth="1"/>
    <col min="12812" max="12812" width="13.6328125" style="1" bestFit="1" customWidth="1"/>
    <col min="12813" max="12813" width="14" style="1" bestFit="1" customWidth="1"/>
    <col min="12814" max="12814" width="9.08984375" style="1"/>
    <col min="12815" max="12815" width="18.453125" style="1" bestFit="1" customWidth="1"/>
    <col min="12816" max="12816" width="13.6328125" style="1" bestFit="1" customWidth="1"/>
    <col min="12817" max="12817" width="9.08984375" style="1"/>
    <col min="12818" max="12818" width="12.90625" style="1" bestFit="1" customWidth="1"/>
    <col min="12819" max="13056" width="9.08984375" style="1"/>
    <col min="13057" max="13057" width="1.453125" style="1" customWidth="1"/>
    <col min="13058" max="13058" width="5.6328125" style="1" customWidth="1"/>
    <col min="13059" max="13059" width="54.08984375" style="1" customWidth="1"/>
    <col min="13060" max="13060" width="25.90625" style="1" customWidth="1"/>
    <col min="13061" max="13065" width="16.6328125" style="1" customWidth="1"/>
    <col min="13066" max="13066" width="1.453125" style="1" customWidth="1"/>
    <col min="13067" max="13067" width="15.08984375" style="1" customWidth="1"/>
    <col min="13068" max="13068" width="13.6328125" style="1" bestFit="1" customWidth="1"/>
    <col min="13069" max="13069" width="14" style="1" bestFit="1" customWidth="1"/>
    <col min="13070" max="13070" width="9.08984375" style="1"/>
    <col min="13071" max="13071" width="18.453125" style="1" bestFit="1" customWidth="1"/>
    <col min="13072" max="13072" width="13.6328125" style="1" bestFit="1" customWidth="1"/>
    <col min="13073" max="13073" width="9.08984375" style="1"/>
    <col min="13074" max="13074" width="12.90625" style="1" bestFit="1" customWidth="1"/>
    <col min="13075" max="13312" width="9.08984375" style="1"/>
    <col min="13313" max="13313" width="1.453125" style="1" customWidth="1"/>
    <col min="13314" max="13314" width="5.6328125" style="1" customWidth="1"/>
    <col min="13315" max="13315" width="54.08984375" style="1" customWidth="1"/>
    <col min="13316" max="13316" width="25.90625" style="1" customWidth="1"/>
    <col min="13317" max="13321" width="16.6328125" style="1" customWidth="1"/>
    <col min="13322" max="13322" width="1.453125" style="1" customWidth="1"/>
    <col min="13323" max="13323" width="15.08984375" style="1" customWidth="1"/>
    <col min="13324" max="13324" width="13.6328125" style="1" bestFit="1" customWidth="1"/>
    <col min="13325" max="13325" width="14" style="1" bestFit="1" customWidth="1"/>
    <col min="13326" max="13326" width="9.08984375" style="1"/>
    <col min="13327" max="13327" width="18.453125" style="1" bestFit="1" customWidth="1"/>
    <col min="13328" max="13328" width="13.6328125" style="1" bestFit="1" customWidth="1"/>
    <col min="13329" max="13329" width="9.08984375" style="1"/>
    <col min="13330" max="13330" width="12.90625" style="1" bestFit="1" customWidth="1"/>
    <col min="13331" max="13568" width="9.08984375" style="1"/>
    <col min="13569" max="13569" width="1.453125" style="1" customWidth="1"/>
    <col min="13570" max="13570" width="5.6328125" style="1" customWidth="1"/>
    <col min="13571" max="13571" width="54.08984375" style="1" customWidth="1"/>
    <col min="13572" max="13572" width="25.90625" style="1" customWidth="1"/>
    <col min="13573" max="13577" width="16.6328125" style="1" customWidth="1"/>
    <col min="13578" max="13578" width="1.453125" style="1" customWidth="1"/>
    <col min="13579" max="13579" width="15.08984375" style="1" customWidth="1"/>
    <col min="13580" max="13580" width="13.6328125" style="1" bestFit="1" customWidth="1"/>
    <col min="13581" max="13581" width="14" style="1" bestFit="1" customWidth="1"/>
    <col min="13582" max="13582" width="9.08984375" style="1"/>
    <col min="13583" max="13583" width="18.453125" style="1" bestFit="1" customWidth="1"/>
    <col min="13584" max="13584" width="13.6328125" style="1" bestFit="1" customWidth="1"/>
    <col min="13585" max="13585" width="9.08984375" style="1"/>
    <col min="13586" max="13586" width="12.90625" style="1" bestFit="1" customWidth="1"/>
    <col min="13587" max="13824" width="9.08984375" style="1"/>
    <col min="13825" max="13825" width="1.453125" style="1" customWidth="1"/>
    <col min="13826" max="13826" width="5.6328125" style="1" customWidth="1"/>
    <col min="13827" max="13827" width="54.08984375" style="1" customWidth="1"/>
    <col min="13828" max="13828" width="25.90625" style="1" customWidth="1"/>
    <col min="13829" max="13833" width="16.6328125" style="1" customWidth="1"/>
    <col min="13834" max="13834" width="1.453125" style="1" customWidth="1"/>
    <col min="13835" max="13835" width="15.08984375" style="1" customWidth="1"/>
    <col min="13836" max="13836" width="13.6328125" style="1" bestFit="1" customWidth="1"/>
    <col min="13837" max="13837" width="14" style="1" bestFit="1" customWidth="1"/>
    <col min="13838" max="13838" width="9.08984375" style="1"/>
    <col min="13839" max="13839" width="18.453125" style="1" bestFit="1" customWidth="1"/>
    <col min="13840" max="13840" width="13.6328125" style="1" bestFit="1" customWidth="1"/>
    <col min="13841" max="13841" width="9.08984375" style="1"/>
    <col min="13842" max="13842" width="12.90625" style="1" bestFit="1" customWidth="1"/>
    <col min="13843" max="14080" width="9.08984375" style="1"/>
    <col min="14081" max="14081" width="1.453125" style="1" customWidth="1"/>
    <col min="14082" max="14082" width="5.6328125" style="1" customWidth="1"/>
    <col min="14083" max="14083" width="54.08984375" style="1" customWidth="1"/>
    <col min="14084" max="14084" width="25.90625" style="1" customWidth="1"/>
    <col min="14085" max="14089" width="16.6328125" style="1" customWidth="1"/>
    <col min="14090" max="14090" width="1.453125" style="1" customWidth="1"/>
    <col min="14091" max="14091" width="15.08984375" style="1" customWidth="1"/>
    <col min="14092" max="14092" width="13.6328125" style="1" bestFit="1" customWidth="1"/>
    <col min="14093" max="14093" width="14" style="1" bestFit="1" customWidth="1"/>
    <col min="14094" max="14094" width="9.08984375" style="1"/>
    <col min="14095" max="14095" width="18.453125" style="1" bestFit="1" customWidth="1"/>
    <col min="14096" max="14096" width="13.6328125" style="1" bestFit="1" customWidth="1"/>
    <col min="14097" max="14097" width="9.08984375" style="1"/>
    <col min="14098" max="14098" width="12.90625" style="1" bestFit="1" customWidth="1"/>
    <col min="14099" max="14336" width="9.08984375" style="1"/>
    <col min="14337" max="14337" width="1.453125" style="1" customWidth="1"/>
    <col min="14338" max="14338" width="5.6328125" style="1" customWidth="1"/>
    <col min="14339" max="14339" width="54.08984375" style="1" customWidth="1"/>
    <col min="14340" max="14340" width="25.90625" style="1" customWidth="1"/>
    <col min="14341" max="14345" width="16.6328125" style="1" customWidth="1"/>
    <col min="14346" max="14346" width="1.453125" style="1" customWidth="1"/>
    <col min="14347" max="14347" width="15.08984375" style="1" customWidth="1"/>
    <col min="14348" max="14348" width="13.6328125" style="1" bestFit="1" customWidth="1"/>
    <col min="14349" max="14349" width="14" style="1" bestFit="1" customWidth="1"/>
    <col min="14350" max="14350" width="9.08984375" style="1"/>
    <col min="14351" max="14351" width="18.453125" style="1" bestFit="1" customWidth="1"/>
    <col min="14352" max="14352" width="13.6328125" style="1" bestFit="1" customWidth="1"/>
    <col min="14353" max="14353" width="9.08984375" style="1"/>
    <col min="14354" max="14354" width="12.90625" style="1" bestFit="1" customWidth="1"/>
    <col min="14355" max="14592" width="9.08984375" style="1"/>
    <col min="14593" max="14593" width="1.453125" style="1" customWidth="1"/>
    <col min="14594" max="14594" width="5.6328125" style="1" customWidth="1"/>
    <col min="14595" max="14595" width="54.08984375" style="1" customWidth="1"/>
    <col min="14596" max="14596" width="25.90625" style="1" customWidth="1"/>
    <col min="14597" max="14601" width="16.6328125" style="1" customWidth="1"/>
    <col min="14602" max="14602" width="1.453125" style="1" customWidth="1"/>
    <col min="14603" max="14603" width="15.08984375" style="1" customWidth="1"/>
    <col min="14604" max="14604" width="13.6328125" style="1" bestFit="1" customWidth="1"/>
    <col min="14605" max="14605" width="14" style="1" bestFit="1" customWidth="1"/>
    <col min="14606" max="14606" width="9.08984375" style="1"/>
    <col min="14607" max="14607" width="18.453125" style="1" bestFit="1" customWidth="1"/>
    <col min="14608" max="14608" width="13.6328125" style="1" bestFit="1" customWidth="1"/>
    <col min="14609" max="14609" width="9.08984375" style="1"/>
    <col min="14610" max="14610" width="12.90625" style="1" bestFit="1" customWidth="1"/>
    <col min="14611" max="14848" width="9.08984375" style="1"/>
    <col min="14849" max="14849" width="1.453125" style="1" customWidth="1"/>
    <col min="14850" max="14850" width="5.6328125" style="1" customWidth="1"/>
    <col min="14851" max="14851" width="54.08984375" style="1" customWidth="1"/>
    <col min="14852" max="14852" width="25.90625" style="1" customWidth="1"/>
    <col min="14853" max="14857" width="16.6328125" style="1" customWidth="1"/>
    <col min="14858" max="14858" width="1.453125" style="1" customWidth="1"/>
    <col min="14859" max="14859" width="15.08984375" style="1" customWidth="1"/>
    <col min="14860" max="14860" width="13.6328125" style="1" bestFit="1" customWidth="1"/>
    <col min="14861" max="14861" width="14" style="1" bestFit="1" customWidth="1"/>
    <col min="14862" max="14862" width="9.08984375" style="1"/>
    <col min="14863" max="14863" width="18.453125" style="1" bestFit="1" customWidth="1"/>
    <col min="14864" max="14864" width="13.6328125" style="1" bestFit="1" customWidth="1"/>
    <col min="14865" max="14865" width="9.08984375" style="1"/>
    <col min="14866" max="14866" width="12.90625" style="1" bestFit="1" customWidth="1"/>
    <col min="14867" max="15104" width="9.08984375" style="1"/>
    <col min="15105" max="15105" width="1.453125" style="1" customWidth="1"/>
    <col min="15106" max="15106" width="5.6328125" style="1" customWidth="1"/>
    <col min="15107" max="15107" width="54.08984375" style="1" customWidth="1"/>
    <col min="15108" max="15108" width="25.90625" style="1" customWidth="1"/>
    <col min="15109" max="15113" width="16.6328125" style="1" customWidth="1"/>
    <col min="15114" max="15114" width="1.453125" style="1" customWidth="1"/>
    <col min="15115" max="15115" width="15.08984375" style="1" customWidth="1"/>
    <col min="15116" max="15116" width="13.6328125" style="1" bestFit="1" customWidth="1"/>
    <col min="15117" max="15117" width="14" style="1" bestFit="1" customWidth="1"/>
    <col min="15118" max="15118" width="9.08984375" style="1"/>
    <col min="15119" max="15119" width="18.453125" style="1" bestFit="1" customWidth="1"/>
    <col min="15120" max="15120" width="13.6328125" style="1" bestFit="1" customWidth="1"/>
    <col min="15121" max="15121" width="9.08984375" style="1"/>
    <col min="15122" max="15122" width="12.90625" style="1" bestFit="1" customWidth="1"/>
    <col min="15123" max="15360" width="9.08984375" style="1"/>
    <col min="15361" max="15361" width="1.453125" style="1" customWidth="1"/>
    <col min="15362" max="15362" width="5.6328125" style="1" customWidth="1"/>
    <col min="15363" max="15363" width="54.08984375" style="1" customWidth="1"/>
    <col min="15364" max="15364" width="25.90625" style="1" customWidth="1"/>
    <col min="15365" max="15369" width="16.6328125" style="1" customWidth="1"/>
    <col min="15370" max="15370" width="1.453125" style="1" customWidth="1"/>
    <col min="15371" max="15371" width="15.08984375" style="1" customWidth="1"/>
    <col min="15372" max="15372" width="13.6328125" style="1" bestFit="1" customWidth="1"/>
    <col min="15373" max="15373" width="14" style="1" bestFit="1" customWidth="1"/>
    <col min="15374" max="15374" width="9.08984375" style="1"/>
    <col min="15375" max="15375" width="18.453125" style="1" bestFit="1" customWidth="1"/>
    <col min="15376" max="15376" width="13.6328125" style="1" bestFit="1" customWidth="1"/>
    <col min="15377" max="15377" width="9.08984375" style="1"/>
    <col min="15378" max="15378" width="12.90625" style="1" bestFit="1" customWidth="1"/>
    <col min="15379" max="15616" width="9.08984375" style="1"/>
    <col min="15617" max="15617" width="1.453125" style="1" customWidth="1"/>
    <col min="15618" max="15618" width="5.6328125" style="1" customWidth="1"/>
    <col min="15619" max="15619" width="54.08984375" style="1" customWidth="1"/>
    <col min="15620" max="15620" width="25.90625" style="1" customWidth="1"/>
    <col min="15621" max="15625" width="16.6328125" style="1" customWidth="1"/>
    <col min="15626" max="15626" width="1.453125" style="1" customWidth="1"/>
    <col min="15627" max="15627" width="15.08984375" style="1" customWidth="1"/>
    <col min="15628" max="15628" width="13.6328125" style="1" bestFit="1" customWidth="1"/>
    <col min="15629" max="15629" width="14" style="1" bestFit="1" customWidth="1"/>
    <col min="15630" max="15630" width="9.08984375" style="1"/>
    <col min="15631" max="15631" width="18.453125" style="1" bestFit="1" customWidth="1"/>
    <col min="15632" max="15632" width="13.6328125" style="1" bestFit="1" customWidth="1"/>
    <col min="15633" max="15633" width="9.08984375" style="1"/>
    <col min="15634" max="15634" width="12.90625" style="1" bestFit="1" customWidth="1"/>
    <col min="15635" max="15872" width="9.08984375" style="1"/>
    <col min="15873" max="15873" width="1.453125" style="1" customWidth="1"/>
    <col min="15874" max="15874" width="5.6328125" style="1" customWidth="1"/>
    <col min="15875" max="15875" width="54.08984375" style="1" customWidth="1"/>
    <col min="15876" max="15876" width="25.90625" style="1" customWidth="1"/>
    <col min="15877" max="15881" width="16.6328125" style="1" customWidth="1"/>
    <col min="15882" max="15882" width="1.453125" style="1" customWidth="1"/>
    <col min="15883" max="15883" width="15.08984375" style="1" customWidth="1"/>
    <col min="15884" max="15884" width="13.6328125" style="1" bestFit="1" customWidth="1"/>
    <col min="15885" max="15885" width="14" style="1" bestFit="1" customWidth="1"/>
    <col min="15886" max="15886" width="9.08984375" style="1"/>
    <col min="15887" max="15887" width="18.453125" style="1" bestFit="1" customWidth="1"/>
    <col min="15888" max="15888" width="13.6328125" style="1" bestFit="1" customWidth="1"/>
    <col min="15889" max="15889" width="9.08984375" style="1"/>
    <col min="15890" max="15890" width="12.90625" style="1" bestFit="1" customWidth="1"/>
    <col min="15891" max="16128" width="9.08984375" style="1"/>
    <col min="16129" max="16129" width="1.453125" style="1" customWidth="1"/>
    <col min="16130" max="16130" width="5.6328125" style="1" customWidth="1"/>
    <col min="16131" max="16131" width="54.08984375" style="1" customWidth="1"/>
    <col min="16132" max="16132" width="25.90625" style="1" customWidth="1"/>
    <col min="16133" max="16137" width="16.6328125" style="1" customWidth="1"/>
    <col min="16138" max="16138" width="1.453125" style="1" customWidth="1"/>
    <col min="16139" max="16139" width="15.08984375" style="1" customWidth="1"/>
    <col min="16140" max="16140" width="13.6328125" style="1" bestFit="1" customWidth="1"/>
    <col min="16141" max="16141" width="14" style="1" bestFit="1" customWidth="1"/>
    <col min="16142" max="16142" width="9.08984375" style="1"/>
    <col min="16143" max="16143" width="18.453125" style="1" bestFit="1" customWidth="1"/>
    <col min="16144" max="16144" width="13.6328125" style="1" bestFit="1" customWidth="1"/>
    <col min="16145" max="16145" width="9.08984375" style="1"/>
    <col min="16146" max="16146" width="12.90625" style="1" bestFit="1" customWidth="1"/>
    <col min="16147" max="16384" width="9.08984375" style="1"/>
  </cols>
  <sheetData>
    <row r="2" spans="1:256" ht="22" x14ac:dyDescent="0.4">
      <c r="B2" s="2" t="s">
        <v>61</v>
      </c>
      <c r="C2" s="2"/>
      <c r="D2" s="2"/>
      <c r="E2" s="3"/>
      <c r="F2" s="3"/>
      <c r="G2" s="4"/>
      <c r="H2" s="4"/>
      <c r="I2" s="4"/>
    </row>
    <row r="6" spans="1:256" ht="15.5" thickBot="1" x14ac:dyDescent="0.3">
      <c r="A6" s="6"/>
      <c r="B6" s="118" t="s">
        <v>78</v>
      </c>
      <c r="C6" s="119"/>
      <c r="D6" s="7"/>
      <c r="E6" s="8"/>
      <c r="F6" s="8"/>
      <c r="G6" s="9"/>
      <c r="H6" s="10"/>
      <c r="I6" s="11"/>
      <c r="J6" s="12"/>
      <c r="K6" s="1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</row>
    <row r="7" spans="1:256" x14ac:dyDescent="0.25">
      <c r="A7" s="6"/>
      <c r="B7" s="13"/>
      <c r="C7" s="14"/>
      <c r="D7" s="7"/>
      <c r="E7" s="8"/>
      <c r="F7" s="8"/>
      <c r="G7" s="9"/>
      <c r="H7" s="10"/>
      <c r="I7" s="11"/>
      <c r="J7" s="12"/>
      <c r="K7" s="1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x14ac:dyDescent="0.25">
      <c r="A8" s="6"/>
      <c r="B8" s="120" t="s">
        <v>62</v>
      </c>
      <c r="C8" s="120" t="s">
        <v>63</v>
      </c>
      <c r="D8" s="15" t="s">
        <v>64</v>
      </c>
      <c r="E8" s="114" t="s">
        <v>65</v>
      </c>
      <c r="F8" s="114" t="s">
        <v>66</v>
      </c>
      <c r="G8" s="114" t="s">
        <v>67</v>
      </c>
      <c r="H8" s="114" t="s">
        <v>68</v>
      </c>
      <c r="I8" s="116" t="s">
        <v>69</v>
      </c>
      <c r="J8" s="12"/>
      <c r="K8" s="1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x14ac:dyDescent="0.25">
      <c r="A9" s="6"/>
      <c r="B9" s="121"/>
      <c r="C9" s="121"/>
      <c r="D9" s="16"/>
      <c r="E9" s="115"/>
      <c r="F9" s="115"/>
      <c r="G9" s="115"/>
      <c r="H9" s="115"/>
      <c r="I9" s="117"/>
      <c r="J9" s="12"/>
      <c r="K9" s="1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x14ac:dyDescent="0.25">
      <c r="A10" s="6"/>
      <c r="B10" s="17"/>
      <c r="D10" s="18"/>
      <c r="E10" s="19"/>
      <c r="F10" s="19"/>
      <c r="G10" s="17"/>
      <c r="H10" s="19"/>
      <c r="I10" s="17"/>
      <c r="J10" s="12"/>
      <c r="K10" s="1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x14ac:dyDescent="0.25">
      <c r="A11" s="6"/>
      <c r="B11" s="17"/>
      <c r="C11" s="20" t="s">
        <v>70</v>
      </c>
      <c r="D11" s="17"/>
      <c r="E11" s="19"/>
      <c r="F11" s="19"/>
      <c r="G11" s="1"/>
      <c r="H11" s="19"/>
      <c r="I11" s="17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spans="1:256" x14ac:dyDescent="0.25">
      <c r="A12" s="6"/>
      <c r="B12" s="17"/>
      <c r="C12" s="21"/>
      <c r="D12" s="17"/>
      <c r="E12" s="19"/>
      <c r="F12" s="19"/>
      <c r="G12" s="1"/>
      <c r="H12" s="19"/>
      <c r="I12" s="17"/>
      <c r="J12" s="12"/>
      <c r="K12" s="1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</row>
    <row r="13" spans="1:256" x14ac:dyDescent="0.25">
      <c r="A13" s="6"/>
      <c r="B13" s="22">
        <v>1</v>
      </c>
      <c r="C13" s="23" t="s">
        <v>71</v>
      </c>
      <c r="D13" s="24" t="s">
        <v>72</v>
      </c>
      <c r="E13" s="25">
        <v>0</v>
      </c>
      <c r="F13" s="26"/>
      <c r="G13" s="27"/>
      <c r="H13" s="28"/>
      <c r="I13" s="29"/>
      <c r="J13" s="12"/>
      <c r="K13" s="1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x14ac:dyDescent="0.25">
      <c r="A14" s="6"/>
      <c r="B14" s="30"/>
      <c r="C14" s="23"/>
      <c r="D14" s="24"/>
      <c r="E14" s="25"/>
      <c r="F14" s="26"/>
      <c r="G14" s="27"/>
      <c r="H14" s="28"/>
      <c r="I14" s="31"/>
      <c r="J14" s="12"/>
      <c r="K14" s="3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x14ac:dyDescent="0.25">
      <c r="A15" s="6"/>
      <c r="B15" s="30">
        <v>3</v>
      </c>
      <c r="C15" s="23" t="s">
        <v>28</v>
      </c>
      <c r="D15" s="24" t="s">
        <v>73</v>
      </c>
      <c r="E15" s="25">
        <v>0.9</v>
      </c>
      <c r="F15" s="26">
        <v>100</v>
      </c>
      <c r="G15" s="27">
        <v>122.6</v>
      </c>
      <c r="H15" s="28">
        <f>E15*(G15/F15)</f>
        <v>1.1033999999999999</v>
      </c>
      <c r="I15" s="31">
        <f>H15-E15</f>
        <v>0.20339999999999991</v>
      </c>
      <c r="J15" s="12"/>
      <c r="K15" s="3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x14ac:dyDescent="0.25">
      <c r="A16" s="6"/>
      <c r="B16" s="30"/>
      <c r="C16" s="23"/>
      <c r="D16" s="24"/>
      <c r="E16" s="25"/>
      <c r="F16" s="26"/>
      <c r="G16" s="27"/>
      <c r="H16" s="28"/>
      <c r="I16" s="31"/>
      <c r="J16" s="12"/>
      <c r="K16" s="32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</row>
    <row r="17" spans="1:256" x14ac:dyDescent="0.25">
      <c r="A17" s="6"/>
      <c r="B17" s="30">
        <v>3</v>
      </c>
      <c r="C17" s="23" t="s">
        <v>74</v>
      </c>
      <c r="D17" s="24" t="s">
        <v>75</v>
      </c>
      <c r="E17" s="25">
        <v>0.1</v>
      </c>
      <c r="F17" s="26">
        <v>100</v>
      </c>
      <c r="G17" s="27">
        <v>136.30000000000001</v>
      </c>
      <c r="H17" s="28">
        <f>E17*(G17/F17)</f>
        <v>0.13630000000000003</v>
      </c>
      <c r="I17" s="31">
        <f>H17-E17</f>
        <v>3.6300000000000027E-2</v>
      </c>
      <c r="J17" s="12"/>
      <c r="K17" s="32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</row>
    <row r="18" spans="1:256" x14ac:dyDescent="0.25">
      <c r="A18" s="6"/>
      <c r="B18" s="30"/>
      <c r="C18" s="23"/>
      <c r="D18" s="24"/>
      <c r="E18" s="25"/>
      <c r="F18" s="26"/>
      <c r="G18" s="27"/>
      <c r="H18" s="28"/>
      <c r="I18" s="31"/>
      <c r="J18" s="12"/>
      <c r="K18" s="32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</row>
    <row r="19" spans="1:256" x14ac:dyDescent="0.25">
      <c r="A19" s="6"/>
      <c r="B19" s="30"/>
      <c r="C19" s="33"/>
      <c r="D19" s="30"/>
      <c r="E19" s="25"/>
      <c r="F19" s="26"/>
      <c r="G19" s="34"/>
      <c r="H19" s="35"/>
      <c r="I19" s="31"/>
      <c r="J19" s="12"/>
      <c r="K19" s="12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</row>
    <row r="20" spans="1:256" x14ac:dyDescent="0.25">
      <c r="A20" s="6"/>
      <c r="B20" s="30"/>
      <c r="C20" s="36"/>
      <c r="D20" s="37"/>
      <c r="E20" s="38"/>
      <c r="F20" s="39"/>
      <c r="G20" s="40"/>
      <c r="H20" s="41"/>
      <c r="I20" s="4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</row>
    <row r="21" spans="1:256" x14ac:dyDescent="0.25">
      <c r="A21" s="6"/>
      <c r="B21" s="30"/>
      <c r="C21" s="43" t="s">
        <v>76</v>
      </c>
      <c r="D21" s="30"/>
      <c r="E21" s="25">
        <f>SUM(E13:E19)</f>
        <v>1</v>
      </c>
      <c r="F21" s="26"/>
      <c r="G21" s="34"/>
      <c r="H21" s="28"/>
      <c r="I21" s="31">
        <f>SUM(I13:I19)</f>
        <v>0.23969999999999994</v>
      </c>
      <c r="J21" s="12"/>
      <c r="K21" s="1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</row>
    <row r="22" spans="1:256" x14ac:dyDescent="0.25">
      <c r="A22" s="6"/>
      <c r="B22" s="44"/>
      <c r="C22" s="45"/>
      <c r="D22" s="46"/>
      <c r="E22" s="47"/>
      <c r="F22" s="47"/>
      <c r="G22" s="48"/>
      <c r="H22" s="49"/>
      <c r="I22" s="50"/>
      <c r="J22" s="12"/>
      <c r="K22" s="12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</row>
    <row r="23" spans="1:256" x14ac:dyDescent="0.25">
      <c r="A23" s="6"/>
      <c r="B23" s="13"/>
      <c r="C23" s="7"/>
      <c r="D23" s="7"/>
      <c r="E23" s="51"/>
      <c r="F23" s="51"/>
      <c r="G23" s="11"/>
      <c r="H23" s="10"/>
      <c r="I23" s="11"/>
      <c r="J23" s="12"/>
      <c r="K23" s="12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</row>
    <row r="25" spans="1:256" x14ac:dyDescent="0.25">
      <c r="C25" s="52"/>
    </row>
  </sheetData>
  <mergeCells count="8">
    <mergeCell ref="G8:G9"/>
    <mergeCell ref="H8:H9"/>
    <mergeCell ref="I8:I9"/>
    <mergeCell ref="B6:C6"/>
    <mergeCell ref="B8:B9"/>
    <mergeCell ref="C8:C9"/>
    <mergeCell ref="E8:E9"/>
    <mergeCell ref="F8:F9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BOQ</vt:lpstr>
      <vt:lpstr>CPA</vt:lpstr>
      <vt:lpstr>BOQ!Print_Area</vt:lpstr>
      <vt:lpstr>CPA!Print_Area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Tshikomba</dc:creator>
  <cp:lastModifiedBy>Mesuli Hlatshwayo</cp:lastModifiedBy>
  <dcterms:created xsi:type="dcterms:W3CDTF">2019-08-12T12:15:18Z</dcterms:created>
  <dcterms:modified xsi:type="dcterms:W3CDTF">2024-02-14T12:02:35Z</dcterms:modified>
</cp:coreProperties>
</file>