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6345"/>
  </bookViews>
  <sheets>
    <sheet name="Cover Sheet" sheetId="3" r:id="rId1"/>
    <sheet name="Pricing Schedule" sheetId="2" r:id="rId2"/>
    <sheet name="Price declaration" sheetId="4" r:id="rId3"/>
  </sheets>
  <definedNames>
    <definedName name="_xlnm.Print_Area" localSheetId="1">'Pricing Schedule'!$A$1:$H$388</definedName>
  </definedNames>
  <calcPr calcId="162913"/>
</workbook>
</file>

<file path=xl/calcChain.xml><?xml version="1.0" encoding="utf-8"?>
<calcChain xmlns="http://schemas.openxmlformats.org/spreadsheetml/2006/main">
  <c r="E291" i="2" l="1"/>
  <c r="G291" i="2" s="1"/>
  <c r="H291" i="2" s="1"/>
  <c r="D291" i="2"/>
  <c r="E290" i="2"/>
  <c r="F290" i="2" s="1"/>
  <c r="D290" i="2"/>
  <c r="E289" i="2"/>
  <c r="G289" i="2" s="1"/>
  <c r="H289" i="2" s="1"/>
  <c r="D289" i="2"/>
  <c r="E285" i="2"/>
  <c r="G285" i="2" s="1"/>
  <c r="H285" i="2" s="1"/>
  <c r="D285" i="2"/>
  <c r="E284" i="2"/>
  <c r="F284" i="2" s="1"/>
  <c r="D284" i="2"/>
  <c r="E283" i="2"/>
  <c r="G283" i="2" s="1"/>
  <c r="H283" i="2" s="1"/>
  <c r="D283" i="2"/>
  <c r="E282" i="2"/>
  <c r="G282" i="2" s="1"/>
  <c r="H282" i="2" s="1"/>
  <c r="D282" i="2"/>
  <c r="F291" i="2" l="1"/>
  <c r="G290" i="2"/>
  <c r="H290" i="2" s="1"/>
  <c r="F289" i="2"/>
  <c r="F285" i="2"/>
  <c r="G284" i="2"/>
  <c r="H284" i="2" s="1"/>
  <c r="F283" i="2"/>
  <c r="F282" i="2"/>
  <c r="E322" i="2"/>
  <c r="G322" i="2" s="1"/>
  <c r="H322" i="2" s="1"/>
  <c r="D322" i="2"/>
  <c r="E321" i="2"/>
  <c r="F321" i="2" s="1"/>
  <c r="D321" i="2"/>
  <c r="E190" i="2"/>
  <c r="G190" i="2" s="1"/>
  <c r="H190" i="2" s="1"/>
  <c r="D190" i="2"/>
  <c r="E105" i="2"/>
  <c r="F105" i="2" s="1"/>
  <c r="D105" i="2"/>
  <c r="E108" i="2"/>
  <c r="G108" i="2" s="1"/>
  <c r="H108" i="2" s="1"/>
  <c r="D108" i="2"/>
  <c r="E53" i="2"/>
  <c r="F53" i="2" s="1"/>
  <c r="D53" i="2"/>
  <c r="E52" i="2"/>
  <c r="G52" i="2" s="1"/>
  <c r="H52" i="2" s="1"/>
  <c r="D52" i="2"/>
  <c r="E51" i="2"/>
  <c r="G51" i="2" s="1"/>
  <c r="H51" i="2" s="1"/>
  <c r="D51" i="2"/>
  <c r="E50" i="2"/>
  <c r="G50" i="2" s="1"/>
  <c r="H50" i="2" s="1"/>
  <c r="D50" i="2"/>
  <c r="E49" i="2"/>
  <c r="G49" i="2" s="1"/>
  <c r="H49" i="2" s="1"/>
  <c r="D49" i="2"/>
  <c r="E48" i="2"/>
  <c r="G48" i="2" s="1"/>
  <c r="H48" i="2" s="1"/>
  <c r="D48" i="2"/>
  <c r="E18" i="2"/>
  <c r="G18" i="2" s="1"/>
  <c r="H18" i="2" s="1"/>
  <c r="D18" i="2"/>
  <c r="G105" i="2" l="1"/>
  <c r="H105" i="2" s="1"/>
  <c r="G321" i="2"/>
  <c r="H321" i="2" s="1"/>
  <c r="F322" i="2"/>
  <c r="F190" i="2"/>
  <c r="F108" i="2"/>
  <c r="G53" i="2"/>
  <c r="H53" i="2" s="1"/>
  <c r="F50" i="2"/>
  <c r="F51" i="2"/>
  <c r="F48" i="2"/>
  <c r="F52" i="2"/>
  <c r="F49" i="2"/>
  <c r="F18" i="2"/>
  <c r="E12" i="2"/>
  <c r="G12" i="2" s="1"/>
  <c r="H12" i="2" s="1"/>
  <c r="D12" i="2"/>
  <c r="E370" i="2"/>
  <c r="F370" i="2" s="1"/>
  <c r="D370" i="2"/>
  <c r="E369" i="2"/>
  <c r="G369" i="2" s="1"/>
  <c r="H369" i="2" s="1"/>
  <c r="D369" i="2"/>
  <c r="E368" i="2"/>
  <c r="F368" i="2" s="1"/>
  <c r="D368" i="2"/>
  <c r="E11" i="2"/>
  <c r="F11" i="2" s="1"/>
  <c r="D11" i="2"/>
  <c r="D81" i="2"/>
  <c r="E81" i="2"/>
  <c r="F81" i="2" s="1"/>
  <c r="D365" i="2"/>
  <c r="E364" i="2"/>
  <c r="E210" i="2"/>
  <c r="G210" i="2" s="1"/>
  <c r="H210" i="2" s="1"/>
  <c r="D210" i="2"/>
  <c r="E363" i="2"/>
  <c r="E362" i="2"/>
  <c r="D361" i="2"/>
  <c r="E298" i="2"/>
  <c r="G298" i="2" s="1"/>
  <c r="H298" i="2" s="1"/>
  <c r="D298" i="2"/>
  <c r="E360" i="2"/>
  <c r="G360" i="2" s="1"/>
  <c r="H360" i="2" s="1"/>
  <c r="E359" i="2"/>
  <c r="D358" i="2"/>
  <c r="D357" i="2"/>
  <c r="E356" i="2"/>
  <c r="F356" i="2" s="1"/>
  <c r="E355" i="2"/>
  <c r="F355" i="2" s="1"/>
  <c r="E354" i="2"/>
  <c r="D353" i="2"/>
  <c r="D373" i="2"/>
  <c r="E373" i="2"/>
  <c r="F373" i="2" s="1"/>
  <c r="G11" i="2" l="1"/>
  <c r="H11" i="2" s="1"/>
  <c r="G81" i="2"/>
  <c r="H81" i="2" s="1"/>
  <c r="F12" i="2"/>
  <c r="G370" i="2"/>
  <c r="H370" i="2" s="1"/>
  <c r="F369" i="2"/>
  <c r="G368" i="2"/>
  <c r="H368" i="2" s="1"/>
  <c r="E358" i="2"/>
  <c r="F358" i="2" s="1"/>
  <c r="D359" i="2"/>
  <c r="D360" i="2"/>
  <c r="E365" i="2"/>
  <c r="G364" i="2"/>
  <c r="H364" i="2" s="1"/>
  <c r="F364" i="2"/>
  <c r="D364" i="2"/>
  <c r="F210" i="2"/>
  <c r="E357" i="2"/>
  <c r="G357" i="2" s="1"/>
  <c r="H357" i="2" s="1"/>
  <c r="E353" i="2"/>
  <c r="G353" i="2" s="1"/>
  <c r="H353" i="2" s="1"/>
  <c r="G359" i="2"/>
  <c r="H359" i="2" s="1"/>
  <c r="F359" i="2"/>
  <c r="F354" i="2"/>
  <c r="G354" i="2"/>
  <c r="H354" i="2" s="1"/>
  <c r="D354" i="2"/>
  <c r="D355" i="2"/>
  <c r="D356" i="2"/>
  <c r="E361" i="2"/>
  <c r="G361" i="2" s="1"/>
  <c r="H361" i="2" s="1"/>
  <c r="F362" i="2"/>
  <c r="G362" i="2"/>
  <c r="H362" i="2" s="1"/>
  <c r="G363" i="2"/>
  <c r="H363" i="2" s="1"/>
  <c r="F363" i="2"/>
  <c r="D363" i="2"/>
  <c r="D362" i="2"/>
  <c r="F298" i="2"/>
  <c r="G356" i="2"/>
  <c r="H356" i="2" s="1"/>
  <c r="G355" i="2"/>
  <c r="H355" i="2" s="1"/>
  <c r="F360" i="2"/>
  <c r="G373" i="2"/>
  <c r="F353" i="2" l="1"/>
  <c r="G358" i="2"/>
  <c r="H358" i="2" s="1"/>
  <c r="F365" i="2"/>
  <c r="G365" i="2"/>
  <c r="H365" i="2" s="1"/>
  <c r="F357" i="2"/>
  <c r="F361" i="2"/>
  <c r="E341" i="2" l="1"/>
  <c r="G341" i="2" s="1"/>
  <c r="H341" i="2" s="1"/>
  <c r="D341" i="2"/>
  <c r="F341" i="2" l="1"/>
  <c r="E350" i="2" l="1"/>
  <c r="F350" i="2" s="1"/>
  <c r="D350" i="2"/>
  <c r="E349" i="2"/>
  <c r="G349" i="2" s="1"/>
  <c r="H349" i="2" s="1"/>
  <c r="D349" i="2"/>
  <c r="E348" i="2"/>
  <c r="F348" i="2" s="1"/>
  <c r="D348" i="2"/>
  <c r="E347" i="2"/>
  <c r="F347" i="2" s="1"/>
  <c r="D347" i="2"/>
  <c r="E346" i="2"/>
  <c r="G346" i="2" s="1"/>
  <c r="H346" i="2" s="1"/>
  <c r="D346" i="2"/>
  <c r="E345" i="2"/>
  <c r="G345" i="2" s="1"/>
  <c r="H345" i="2" s="1"/>
  <c r="D345" i="2"/>
  <c r="E342" i="2"/>
  <c r="G342" i="2" s="1"/>
  <c r="H342" i="2" s="1"/>
  <c r="D342" i="2"/>
  <c r="E340" i="2"/>
  <c r="G340" i="2" s="1"/>
  <c r="H340" i="2" s="1"/>
  <c r="D340" i="2"/>
  <c r="G348" i="2" l="1"/>
  <c r="H348" i="2" s="1"/>
  <c r="G350" i="2"/>
  <c r="H350" i="2" s="1"/>
  <c r="F345" i="2"/>
  <c r="F349" i="2"/>
  <c r="G347" i="2"/>
  <c r="H347" i="2" s="1"/>
  <c r="F346" i="2"/>
  <c r="F340" i="2"/>
  <c r="F342" i="2"/>
  <c r="E376" i="2" l="1"/>
  <c r="F376" i="2" s="1"/>
  <c r="D376" i="2"/>
  <c r="H373" i="2"/>
  <c r="E337" i="2"/>
  <c r="G337" i="2" s="1"/>
  <c r="H337" i="2" s="1"/>
  <c r="D337" i="2"/>
  <c r="E336" i="2"/>
  <c r="G336" i="2" s="1"/>
  <c r="H336" i="2" s="1"/>
  <c r="D336" i="2"/>
  <c r="E335" i="2"/>
  <c r="G335" i="2" s="1"/>
  <c r="H335" i="2" s="1"/>
  <c r="D335" i="2"/>
  <c r="E332" i="2"/>
  <c r="G332" i="2" s="1"/>
  <c r="H332" i="2" s="1"/>
  <c r="D332" i="2"/>
  <c r="E331" i="2"/>
  <c r="G331" i="2" s="1"/>
  <c r="H331" i="2" s="1"/>
  <c r="D331" i="2"/>
  <c r="E330" i="2"/>
  <c r="G330" i="2" s="1"/>
  <c r="H330" i="2" s="1"/>
  <c r="D330" i="2"/>
  <c r="E329" i="2"/>
  <c r="G329" i="2" s="1"/>
  <c r="H329" i="2" s="1"/>
  <c r="D329" i="2"/>
  <c r="E328" i="2"/>
  <c r="G328" i="2" s="1"/>
  <c r="H328" i="2" s="1"/>
  <c r="D328" i="2"/>
  <c r="E324" i="2"/>
  <c r="G324" i="2" s="1"/>
  <c r="H324" i="2" s="1"/>
  <c r="D324" i="2"/>
  <c r="E323" i="2"/>
  <c r="G323" i="2" s="1"/>
  <c r="H323" i="2" s="1"/>
  <c r="D323" i="2"/>
  <c r="E320" i="2"/>
  <c r="G320" i="2" s="1"/>
  <c r="H320" i="2" s="1"/>
  <c r="D320" i="2"/>
  <c r="E319" i="2"/>
  <c r="G319" i="2" s="1"/>
  <c r="H319" i="2" s="1"/>
  <c r="D319" i="2"/>
  <c r="E318" i="2"/>
  <c r="G318" i="2" s="1"/>
  <c r="H318" i="2" s="1"/>
  <c r="D318" i="2"/>
  <c r="E317" i="2"/>
  <c r="G317" i="2" s="1"/>
  <c r="H317" i="2" s="1"/>
  <c r="D317" i="2"/>
  <c r="E316" i="2"/>
  <c r="F316" i="2" s="1"/>
  <c r="D316" i="2"/>
  <c r="E315" i="2"/>
  <c r="G315" i="2" s="1"/>
  <c r="H315" i="2" s="1"/>
  <c r="D315" i="2"/>
  <c r="E314" i="2"/>
  <c r="G314" i="2" s="1"/>
  <c r="H314" i="2" s="1"/>
  <c r="D314" i="2"/>
  <c r="E313" i="2"/>
  <c r="G313" i="2" s="1"/>
  <c r="H313" i="2" s="1"/>
  <c r="D313" i="2"/>
  <c r="E312" i="2"/>
  <c r="G312" i="2" s="1"/>
  <c r="H312" i="2" s="1"/>
  <c r="D312" i="2"/>
  <c r="E311" i="2"/>
  <c r="G311" i="2" s="1"/>
  <c r="H311" i="2" s="1"/>
  <c r="D311" i="2"/>
  <c r="E310" i="2"/>
  <c r="G310" i="2" s="1"/>
  <c r="H310" i="2" s="1"/>
  <c r="D310" i="2"/>
  <c r="E307" i="2"/>
  <c r="G307" i="2" s="1"/>
  <c r="H307" i="2" s="1"/>
  <c r="D307" i="2"/>
  <c r="E306" i="2"/>
  <c r="G306" i="2" s="1"/>
  <c r="H306" i="2" s="1"/>
  <c r="D306" i="2"/>
  <c r="E305" i="2"/>
  <c r="G305" i="2" s="1"/>
  <c r="H305" i="2" s="1"/>
  <c r="D305" i="2"/>
  <c r="E304" i="2"/>
  <c r="G304" i="2" s="1"/>
  <c r="H304" i="2" s="1"/>
  <c r="D304" i="2"/>
  <c r="E303" i="2"/>
  <c r="G303" i="2" s="1"/>
  <c r="H303" i="2" s="1"/>
  <c r="D303" i="2"/>
  <c r="E302" i="2"/>
  <c r="G302" i="2" s="1"/>
  <c r="H302" i="2" s="1"/>
  <c r="D302" i="2"/>
  <c r="E301" i="2"/>
  <c r="F301" i="2" s="1"/>
  <c r="D301" i="2"/>
  <c r="E297" i="2"/>
  <c r="G297" i="2" s="1"/>
  <c r="H297" i="2" s="1"/>
  <c r="D297" i="2"/>
  <c r="E296" i="2"/>
  <c r="G296" i="2" s="1"/>
  <c r="H296" i="2" s="1"/>
  <c r="D296" i="2"/>
  <c r="E295" i="2"/>
  <c r="F295" i="2" s="1"/>
  <c r="D295" i="2"/>
  <c r="E279" i="2"/>
  <c r="G279" i="2" s="1"/>
  <c r="H279" i="2" s="1"/>
  <c r="D279" i="2"/>
  <c r="E278" i="2"/>
  <c r="G278" i="2" s="1"/>
  <c r="H278" i="2" s="1"/>
  <c r="D278" i="2"/>
  <c r="E277" i="2"/>
  <c r="G277" i="2" s="1"/>
  <c r="H277" i="2" s="1"/>
  <c r="D277" i="2"/>
  <c r="E276" i="2"/>
  <c r="G276" i="2" s="1"/>
  <c r="H276" i="2" s="1"/>
  <c r="D276" i="2"/>
  <c r="E275" i="2"/>
  <c r="G275" i="2" s="1"/>
  <c r="H275" i="2" s="1"/>
  <c r="D275" i="2"/>
  <c r="E272" i="2"/>
  <c r="F272" i="2" s="1"/>
  <c r="D272" i="2"/>
  <c r="E271" i="2"/>
  <c r="F271" i="2" s="1"/>
  <c r="D271" i="2"/>
  <c r="E270" i="2"/>
  <c r="G270" i="2" s="1"/>
  <c r="H270" i="2" s="1"/>
  <c r="D270" i="2"/>
  <c r="E269" i="2"/>
  <c r="G269" i="2" s="1"/>
  <c r="H269" i="2" s="1"/>
  <c r="D269" i="2"/>
  <c r="E268" i="2"/>
  <c r="G268" i="2" s="1"/>
  <c r="H268" i="2" s="1"/>
  <c r="D268" i="2"/>
  <c r="E267" i="2"/>
  <c r="G267" i="2" s="1"/>
  <c r="H267" i="2" s="1"/>
  <c r="D267" i="2"/>
  <c r="E266" i="2"/>
  <c r="G266" i="2" s="1"/>
  <c r="H266" i="2" s="1"/>
  <c r="D266" i="2"/>
  <c r="E265" i="2"/>
  <c r="G265" i="2" s="1"/>
  <c r="H265" i="2" s="1"/>
  <c r="D265" i="2"/>
  <c r="E264" i="2"/>
  <c r="G264" i="2" s="1"/>
  <c r="H264" i="2" s="1"/>
  <c r="D264" i="2"/>
  <c r="E263" i="2"/>
  <c r="G263" i="2" s="1"/>
  <c r="H263" i="2" s="1"/>
  <c r="D263" i="2"/>
  <c r="E261" i="2"/>
  <c r="F261" i="2" s="1"/>
  <c r="D261" i="2"/>
  <c r="E260" i="2"/>
  <c r="G260" i="2" s="1"/>
  <c r="H260" i="2" s="1"/>
  <c r="D260" i="2"/>
  <c r="E259" i="2"/>
  <c r="F259" i="2" s="1"/>
  <c r="D259" i="2"/>
  <c r="E258" i="2"/>
  <c r="G258" i="2" s="1"/>
  <c r="H258" i="2" s="1"/>
  <c r="D258" i="2"/>
  <c r="E257" i="2"/>
  <c r="G257" i="2" s="1"/>
  <c r="H257" i="2" s="1"/>
  <c r="D257" i="2"/>
  <c r="E256" i="2"/>
  <c r="G256" i="2" s="1"/>
  <c r="H256" i="2" s="1"/>
  <c r="D256" i="2"/>
  <c r="E255" i="2"/>
  <c r="F255" i="2" s="1"/>
  <c r="D255" i="2"/>
  <c r="E254" i="2"/>
  <c r="G254" i="2" s="1"/>
  <c r="H254" i="2" s="1"/>
  <c r="D254" i="2"/>
  <c r="E253" i="2"/>
  <c r="G253" i="2" s="1"/>
  <c r="H253" i="2" s="1"/>
  <c r="D253" i="2"/>
  <c r="E252" i="2"/>
  <c r="G252" i="2" s="1"/>
  <c r="H252" i="2" s="1"/>
  <c r="D252" i="2"/>
  <c r="E251" i="2"/>
  <c r="F251" i="2" s="1"/>
  <c r="D251" i="2"/>
  <c r="E250" i="2"/>
  <c r="G250" i="2" s="1"/>
  <c r="H250" i="2" s="1"/>
  <c r="D250" i="2"/>
  <c r="E249" i="2"/>
  <c r="G249" i="2" s="1"/>
  <c r="H249" i="2" s="1"/>
  <c r="D249" i="2"/>
  <c r="E248" i="2"/>
  <c r="G248" i="2" s="1"/>
  <c r="H248" i="2" s="1"/>
  <c r="D248" i="2"/>
  <c r="E247" i="2"/>
  <c r="G247" i="2" s="1"/>
  <c r="H247" i="2" s="1"/>
  <c r="D247" i="2"/>
  <c r="E246" i="2"/>
  <c r="G246" i="2" s="1"/>
  <c r="H246" i="2" s="1"/>
  <c r="D246" i="2"/>
  <c r="E245" i="2"/>
  <c r="G245" i="2" s="1"/>
  <c r="H245" i="2" s="1"/>
  <c r="D245" i="2"/>
  <c r="E243" i="2"/>
  <c r="F243" i="2" s="1"/>
  <c r="D243" i="2"/>
  <c r="E242" i="2"/>
  <c r="G242" i="2" s="1"/>
  <c r="H242" i="2" s="1"/>
  <c r="D242" i="2"/>
  <c r="E241" i="2"/>
  <c r="G241" i="2" s="1"/>
  <c r="H241" i="2" s="1"/>
  <c r="D241" i="2"/>
  <c r="E240" i="2"/>
  <c r="G240" i="2" s="1"/>
  <c r="H240" i="2" s="1"/>
  <c r="D240" i="2"/>
  <c r="E239" i="2"/>
  <c r="G239" i="2" s="1"/>
  <c r="H239" i="2" s="1"/>
  <c r="D239" i="2"/>
  <c r="E238" i="2"/>
  <c r="G238" i="2" s="1"/>
  <c r="H238" i="2" s="1"/>
  <c r="D238" i="2"/>
  <c r="E237" i="2"/>
  <c r="F237" i="2" s="1"/>
  <c r="D237" i="2"/>
  <c r="E236" i="2"/>
  <c r="G236" i="2" s="1"/>
  <c r="H236" i="2" s="1"/>
  <c r="D236" i="2"/>
  <c r="E235" i="2"/>
  <c r="F235" i="2" s="1"/>
  <c r="D235" i="2"/>
  <c r="E234" i="2"/>
  <c r="G234" i="2" s="1"/>
  <c r="H234" i="2" s="1"/>
  <c r="D234" i="2"/>
  <c r="E233" i="2"/>
  <c r="F233" i="2" s="1"/>
  <c r="D233" i="2"/>
  <c r="E232" i="2"/>
  <c r="G232" i="2" s="1"/>
  <c r="H232" i="2" s="1"/>
  <c r="D232" i="2"/>
  <c r="E231" i="2"/>
  <c r="G231" i="2" s="1"/>
  <c r="H231" i="2" s="1"/>
  <c r="D231" i="2"/>
  <c r="E230" i="2"/>
  <c r="G230" i="2" s="1"/>
  <c r="H230" i="2" s="1"/>
  <c r="D230" i="2"/>
  <c r="E229" i="2"/>
  <c r="G229" i="2" s="1"/>
  <c r="H229" i="2" s="1"/>
  <c r="D229" i="2"/>
  <c r="E228" i="2"/>
  <c r="G228" i="2" s="1"/>
  <c r="H228" i="2" s="1"/>
  <c r="D228" i="2"/>
  <c r="E227" i="2"/>
  <c r="G227" i="2" s="1"/>
  <c r="H227" i="2" s="1"/>
  <c r="D227" i="2"/>
  <c r="E226" i="2"/>
  <c r="G226" i="2" s="1"/>
  <c r="H226" i="2" s="1"/>
  <c r="D226" i="2"/>
  <c r="E225" i="2"/>
  <c r="G225" i="2" s="1"/>
  <c r="H225" i="2" s="1"/>
  <c r="D225" i="2"/>
  <c r="E224" i="2"/>
  <c r="G224" i="2" s="1"/>
  <c r="H224" i="2" s="1"/>
  <c r="D224" i="2"/>
  <c r="E223" i="2"/>
  <c r="G223" i="2" s="1"/>
  <c r="H223" i="2" s="1"/>
  <c r="D223" i="2"/>
  <c r="E222" i="2"/>
  <c r="F222" i="2" s="1"/>
  <c r="D222" i="2"/>
  <c r="E221" i="2"/>
  <c r="F221" i="2" s="1"/>
  <c r="D221" i="2"/>
  <c r="E220" i="2"/>
  <c r="F220" i="2" s="1"/>
  <c r="D220" i="2"/>
  <c r="E219" i="2"/>
  <c r="F219" i="2" s="1"/>
  <c r="D219" i="2"/>
  <c r="E218" i="2"/>
  <c r="G218" i="2" s="1"/>
  <c r="H218" i="2" s="1"/>
  <c r="D218" i="2"/>
  <c r="E217" i="2"/>
  <c r="G217" i="2" s="1"/>
  <c r="H217" i="2" s="1"/>
  <c r="D217" i="2"/>
  <c r="E216" i="2"/>
  <c r="G216" i="2" s="1"/>
  <c r="H216" i="2" s="1"/>
  <c r="D216" i="2"/>
  <c r="E215" i="2"/>
  <c r="G215" i="2" s="1"/>
  <c r="H215" i="2" s="1"/>
  <c r="D215" i="2"/>
  <c r="E214" i="2"/>
  <c r="G214" i="2" s="1"/>
  <c r="H214" i="2" s="1"/>
  <c r="D214" i="2"/>
  <c r="E213" i="2"/>
  <c r="G213" i="2" s="1"/>
  <c r="H213" i="2" s="1"/>
  <c r="D213" i="2"/>
  <c r="E206" i="2"/>
  <c r="G206" i="2" s="1"/>
  <c r="H206" i="2" s="1"/>
  <c r="D206" i="2"/>
  <c r="E203" i="2"/>
  <c r="G203" i="2" s="1"/>
  <c r="H203" i="2" s="1"/>
  <c r="D203" i="2"/>
  <c r="E201" i="2"/>
  <c r="G201" i="2" s="1"/>
  <c r="H201" i="2" s="1"/>
  <c r="D201" i="2"/>
  <c r="E199" i="2"/>
  <c r="G199" i="2" s="1"/>
  <c r="H199" i="2" s="1"/>
  <c r="D199" i="2"/>
  <c r="E197" i="2"/>
  <c r="G197" i="2" s="1"/>
  <c r="H197" i="2" s="1"/>
  <c r="D197" i="2"/>
  <c r="E195" i="2"/>
  <c r="F195" i="2" s="1"/>
  <c r="D195" i="2"/>
  <c r="E191" i="2"/>
  <c r="G191" i="2" s="1"/>
  <c r="H191" i="2" s="1"/>
  <c r="D191" i="2"/>
  <c r="E189" i="2"/>
  <c r="G189" i="2" s="1"/>
  <c r="H189" i="2" s="1"/>
  <c r="D189" i="2"/>
  <c r="E188" i="2"/>
  <c r="F188" i="2" s="1"/>
  <c r="D188" i="2"/>
  <c r="E187" i="2"/>
  <c r="G187" i="2" s="1"/>
  <c r="H187" i="2" s="1"/>
  <c r="D187" i="2"/>
  <c r="E183" i="2"/>
  <c r="G183" i="2" s="1"/>
  <c r="H183" i="2" s="1"/>
  <c r="D183" i="2"/>
  <c r="E182" i="2"/>
  <c r="G182" i="2" s="1"/>
  <c r="H182" i="2" s="1"/>
  <c r="D182" i="2"/>
  <c r="E181" i="2"/>
  <c r="F181" i="2" s="1"/>
  <c r="D181" i="2"/>
  <c r="E180" i="2"/>
  <c r="G180" i="2" s="1"/>
  <c r="H180" i="2" s="1"/>
  <c r="D180" i="2"/>
  <c r="E179" i="2"/>
  <c r="F179" i="2" s="1"/>
  <c r="D179" i="2"/>
  <c r="E178" i="2"/>
  <c r="G178" i="2" s="1"/>
  <c r="H178" i="2" s="1"/>
  <c r="D178" i="2"/>
  <c r="E177" i="2"/>
  <c r="F177" i="2" s="1"/>
  <c r="D177" i="2"/>
  <c r="E176" i="2"/>
  <c r="F176" i="2" s="1"/>
  <c r="D176" i="2"/>
  <c r="E175" i="2"/>
  <c r="G175" i="2" s="1"/>
  <c r="H175" i="2" s="1"/>
  <c r="D175" i="2"/>
  <c r="E174" i="2"/>
  <c r="F174" i="2" s="1"/>
  <c r="D174" i="2"/>
  <c r="E173" i="2"/>
  <c r="G173" i="2" s="1"/>
  <c r="H173" i="2" s="1"/>
  <c r="D173" i="2"/>
  <c r="E172" i="2"/>
  <c r="G172" i="2" s="1"/>
  <c r="H172" i="2" s="1"/>
  <c r="D172" i="2"/>
  <c r="E171" i="2"/>
  <c r="G171" i="2" s="1"/>
  <c r="H171" i="2" s="1"/>
  <c r="D171" i="2"/>
  <c r="E170" i="2"/>
  <c r="F170" i="2" s="1"/>
  <c r="D170" i="2"/>
  <c r="E169" i="2"/>
  <c r="G169" i="2" s="1"/>
  <c r="H169" i="2" s="1"/>
  <c r="D169" i="2"/>
  <c r="E168" i="2"/>
  <c r="G168" i="2" s="1"/>
  <c r="H168" i="2" s="1"/>
  <c r="D168" i="2"/>
  <c r="E167" i="2"/>
  <c r="G167" i="2" s="1"/>
  <c r="H167" i="2" s="1"/>
  <c r="D167" i="2"/>
  <c r="E166" i="2"/>
  <c r="G166" i="2" s="1"/>
  <c r="H166" i="2" s="1"/>
  <c r="D166" i="2"/>
  <c r="E165" i="2"/>
  <c r="G165" i="2" s="1"/>
  <c r="H165" i="2" s="1"/>
  <c r="D165" i="2"/>
  <c r="E162" i="2"/>
  <c r="G162" i="2" s="1"/>
  <c r="H162" i="2" s="1"/>
  <c r="D162" i="2"/>
  <c r="E161" i="2"/>
  <c r="G161" i="2" s="1"/>
  <c r="H161" i="2" s="1"/>
  <c r="D161" i="2"/>
  <c r="E160" i="2"/>
  <c r="G160" i="2" s="1"/>
  <c r="H160" i="2" s="1"/>
  <c r="D160" i="2"/>
  <c r="E159" i="2"/>
  <c r="G159" i="2" s="1"/>
  <c r="H159" i="2" s="1"/>
  <c r="D159" i="2"/>
  <c r="E158" i="2"/>
  <c r="G158" i="2" s="1"/>
  <c r="H158" i="2" s="1"/>
  <c r="D158" i="2"/>
  <c r="E157" i="2"/>
  <c r="G157" i="2" s="1"/>
  <c r="H157" i="2" s="1"/>
  <c r="D157" i="2"/>
  <c r="E156" i="2"/>
  <c r="F156" i="2" s="1"/>
  <c r="D156" i="2"/>
  <c r="E155" i="2"/>
  <c r="G155" i="2" s="1"/>
  <c r="H155" i="2" s="1"/>
  <c r="D155" i="2"/>
  <c r="E154" i="2"/>
  <c r="G154" i="2" s="1"/>
  <c r="H154" i="2" s="1"/>
  <c r="D154" i="2"/>
  <c r="E153" i="2"/>
  <c r="G153" i="2" s="1"/>
  <c r="H153" i="2" s="1"/>
  <c r="D153" i="2"/>
  <c r="E152" i="2"/>
  <c r="G152" i="2" s="1"/>
  <c r="H152" i="2" s="1"/>
  <c r="D152" i="2"/>
  <c r="E151" i="2"/>
  <c r="G151" i="2" s="1"/>
  <c r="H151" i="2" s="1"/>
  <c r="D151" i="2"/>
  <c r="E150" i="2"/>
  <c r="F150" i="2" s="1"/>
  <c r="D150" i="2"/>
  <c r="E149" i="2"/>
  <c r="F149" i="2" s="1"/>
  <c r="D149" i="2"/>
  <c r="E148" i="2"/>
  <c r="G148" i="2" s="1"/>
  <c r="H148" i="2" s="1"/>
  <c r="D148" i="2"/>
  <c r="E146" i="2"/>
  <c r="G146" i="2" s="1"/>
  <c r="H146" i="2" s="1"/>
  <c r="D146" i="2"/>
  <c r="E145" i="2"/>
  <c r="G145" i="2" s="1"/>
  <c r="H145" i="2" s="1"/>
  <c r="D145" i="2"/>
  <c r="E144" i="2"/>
  <c r="G144" i="2" s="1"/>
  <c r="H144" i="2" s="1"/>
  <c r="D144" i="2"/>
  <c r="E143" i="2"/>
  <c r="F143" i="2" s="1"/>
  <c r="D143" i="2"/>
  <c r="E142" i="2"/>
  <c r="G142" i="2" s="1"/>
  <c r="H142" i="2" s="1"/>
  <c r="D142" i="2"/>
  <c r="E141" i="2"/>
  <c r="G141" i="2" s="1"/>
  <c r="H141" i="2" s="1"/>
  <c r="D141" i="2"/>
  <c r="E140" i="2"/>
  <c r="F140" i="2" s="1"/>
  <c r="D140" i="2"/>
  <c r="E139" i="2"/>
  <c r="G139" i="2" s="1"/>
  <c r="H139" i="2" s="1"/>
  <c r="D139" i="2"/>
  <c r="E138" i="2"/>
  <c r="G138" i="2" s="1"/>
  <c r="H138" i="2" s="1"/>
  <c r="D138" i="2"/>
  <c r="E137" i="2"/>
  <c r="G137" i="2" s="1"/>
  <c r="H137" i="2" s="1"/>
  <c r="D137" i="2"/>
  <c r="E136" i="2"/>
  <c r="G136" i="2" s="1"/>
  <c r="H136" i="2" s="1"/>
  <c r="D136" i="2"/>
  <c r="E135" i="2"/>
  <c r="G135" i="2" s="1"/>
  <c r="H135" i="2" s="1"/>
  <c r="D135" i="2"/>
  <c r="E134" i="2"/>
  <c r="G134" i="2" s="1"/>
  <c r="H134" i="2" s="1"/>
  <c r="D134" i="2"/>
  <c r="E133" i="2"/>
  <c r="G133" i="2" s="1"/>
  <c r="H133" i="2" s="1"/>
  <c r="D133" i="2"/>
  <c r="E132" i="2"/>
  <c r="G132" i="2" s="1"/>
  <c r="H132" i="2" s="1"/>
  <c r="D132" i="2"/>
  <c r="E127" i="2"/>
  <c r="G127" i="2" s="1"/>
  <c r="H127" i="2" s="1"/>
  <c r="D127" i="2"/>
  <c r="E126" i="2"/>
  <c r="G126" i="2" s="1"/>
  <c r="H126" i="2" s="1"/>
  <c r="D126" i="2"/>
  <c r="E123" i="2"/>
  <c r="G123" i="2" s="1"/>
  <c r="H123" i="2" s="1"/>
  <c r="D123" i="2"/>
  <c r="E122" i="2"/>
  <c r="G122" i="2" s="1"/>
  <c r="H122" i="2" s="1"/>
  <c r="D122" i="2"/>
  <c r="E121" i="2"/>
  <c r="F121" i="2" s="1"/>
  <c r="D121" i="2"/>
  <c r="E120" i="2"/>
  <c r="G120" i="2" s="1"/>
  <c r="H120" i="2" s="1"/>
  <c r="D120" i="2"/>
  <c r="E119" i="2"/>
  <c r="F119" i="2" s="1"/>
  <c r="D119" i="2"/>
  <c r="E118" i="2"/>
  <c r="F118" i="2" s="1"/>
  <c r="D118" i="2"/>
  <c r="E117" i="2"/>
  <c r="F117" i="2" s="1"/>
  <c r="D117" i="2"/>
  <c r="E116" i="2"/>
  <c r="G116" i="2" s="1"/>
  <c r="H116" i="2" s="1"/>
  <c r="D116" i="2"/>
  <c r="E115" i="2"/>
  <c r="G115" i="2" s="1"/>
  <c r="H115" i="2" s="1"/>
  <c r="D115" i="2"/>
  <c r="E114" i="2"/>
  <c r="F114" i="2" s="1"/>
  <c r="D114" i="2"/>
  <c r="E113" i="2"/>
  <c r="F113" i="2" s="1"/>
  <c r="D113" i="2"/>
  <c r="E112" i="2"/>
  <c r="G112" i="2" s="1"/>
  <c r="H112" i="2" s="1"/>
  <c r="D112" i="2"/>
  <c r="E109" i="2"/>
  <c r="G109" i="2" s="1"/>
  <c r="H109" i="2" s="1"/>
  <c r="D109" i="2"/>
  <c r="E107" i="2"/>
  <c r="G107" i="2" s="1"/>
  <c r="H107" i="2" s="1"/>
  <c r="D107" i="2"/>
  <c r="E106" i="2"/>
  <c r="G106" i="2" s="1"/>
  <c r="H106" i="2" s="1"/>
  <c r="D106" i="2"/>
  <c r="E102" i="2"/>
  <c r="G102" i="2" s="1"/>
  <c r="H102" i="2" s="1"/>
  <c r="D102" i="2"/>
  <c r="E101" i="2"/>
  <c r="G101" i="2" s="1"/>
  <c r="H101" i="2" s="1"/>
  <c r="D101" i="2"/>
  <c r="E100" i="2"/>
  <c r="F100" i="2" s="1"/>
  <c r="D100" i="2"/>
  <c r="E99" i="2"/>
  <c r="G99" i="2" s="1"/>
  <c r="H99" i="2" s="1"/>
  <c r="D99" i="2"/>
  <c r="E98" i="2"/>
  <c r="G98" i="2" s="1"/>
  <c r="H98" i="2" s="1"/>
  <c r="D98" i="2"/>
  <c r="E96" i="2"/>
  <c r="G96" i="2" s="1"/>
  <c r="H96" i="2" s="1"/>
  <c r="D96" i="2"/>
  <c r="E95" i="2"/>
  <c r="G95" i="2" s="1"/>
  <c r="H95" i="2" s="1"/>
  <c r="D95" i="2"/>
  <c r="E94" i="2"/>
  <c r="G94" i="2" s="1"/>
  <c r="H94" i="2" s="1"/>
  <c r="D94" i="2"/>
  <c r="E93" i="2"/>
  <c r="G93" i="2" s="1"/>
  <c r="H93" i="2" s="1"/>
  <c r="D93" i="2"/>
  <c r="E92" i="2"/>
  <c r="G92" i="2" s="1"/>
  <c r="H92" i="2" s="1"/>
  <c r="D92" i="2"/>
  <c r="E90" i="2"/>
  <c r="F90" i="2" s="1"/>
  <c r="D90" i="2"/>
  <c r="E89" i="2"/>
  <c r="G89" i="2" s="1"/>
  <c r="H89" i="2" s="1"/>
  <c r="D89" i="2"/>
  <c r="E88" i="2"/>
  <c r="G88" i="2" s="1"/>
  <c r="H88" i="2" s="1"/>
  <c r="D88" i="2"/>
  <c r="E87" i="2"/>
  <c r="F87" i="2" s="1"/>
  <c r="D87" i="2"/>
  <c r="E86" i="2"/>
  <c r="G86" i="2" s="1"/>
  <c r="H86" i="2" s="1"/>
  <c r="D86" i="2"/>
  <c r="E83" i="2"/>
  <c r="G83" i="2" s="1"/>
  <c r="H83" i="2" s="1"/>
  <c r="D83" i="2"/>
  <c r="E82" i="2"/>
  <c r="G82" i="2" s="1"/>
  <c r="H82" i="2" s="1"/>
  <c r="D82" i="2"/>
  <c r="E78" i="2"/>
  <c r="G78" i="2" s="1"/>
  <c r="H78" i="2" s="1"/>
  <c r="D78" i="2"/>
  <c r="E77" i="2"/>
  <c r="G77" i="2" s="1"/>
  <c r="H77" i="2" s="1"/>
  <c r="D77" i="2"/>
  <c r="E76" i="2"/>
  <c r="G76" i="2" s="1"/>
  <c r="H76" i="2" s="1"/>
  <c r="D76" i="2"/>
  <c r="E75" i="2"/>
  <c r="F75" i="2" s="1"/>
  <c r="D75" i="2"/>
  <c r="E74" i="2"/>
  <c r="G74" i="2" s="1"/>
  <c r="H74" i="2" s="1"/>
  <c r="D74" i="2"/>
  <c r="E73" i="2"/>
  <c r="G73" i="2" s="1"/>
  <c r="H73" i="2" s="1"/>
  <c r="D73" i="2"/>
  <c r="E72" i="2"/>
  <c r="F72" i="2" s="1"/>
  <c r="D72" i="2"/>
  <c r="E69" i="2"/>
  <c r="F69" i="2" s="1"/>
  <c r="D69" i="2"/>
  <c r="E68" i="2"/>
  <c r="G68" i="2" s="1"/>
  <c r="H68" i="2" s="1"/>
  <c r="D68" i="2"/>
  <c r="E67" i="2"/>
  <c r="G67" i="2" s="1"/>
  <c r="H67" i="2" s="1"/>
  <c r="D67" i="2"/>
  <c r="E66" i="2"/>
  <c r="G66" i="2" s="1"/>
  <c r="H66" i="2" s="1"/>
  <c r="D66" i="2"/>
  <c r="E65" i="2"/>
  <c r="G65" i="2" s="1"/>
  <c r="H65" i="2" s="1"/>
  <c r="D65" i="2"/>
  <c r="E64" i="2"/>
  <c r="G64" i="2" s="1"/>
  <c r="H64" i="2" s="1"/>
  <c r="D64" i="2"/>
  <c r="E63" i="2"/>
  <c r="F63" i="2" s="1"/>
  <c r="D63" i="2"/>
  <c r="E60" i="2"/>
  <c r="F60" i="2" s="1"/>
  <c r="D60" i="2"/>
  <c r="E57" i="2"/>
  <c r="G57" i="2" s="1"/>
  <c r="H57" i="2" s="1"/>
  <c r="D57" i="2"/>
  <c r="E56" i="2"/>
  <c r="G56" i="2" s="1"/>
  <c r="H56" i="2" s="1"/>
  <c r="D56" i="2"/>
  <c r="E47" i="2"/>
  <c r="F47" i="2" s="1"/>
  <c r="D47" i="2"/>
  <c r="E46" i="2"/>
  <c r="G46" i="2" s="1"/>
  <c r="H46" i="2" s="1"/>
  <c r="D46" i="2"/>
  <c r="E45" i="2"/>
  <c r="G45" i="2" s="1"/>
  <c r="H45" i="2" s="1"/>
  <c r="D45" i="2"/>
  <c r="E44" i="2"/>
  <c r="F44" i="2" s="1"/>
  <c r="D44" i="2"/>
  <c r="E43" i="2"/>
  <c r="G43" i="2" s="1"/>
  <c r="H43" i="2" s="1"/>
  <c r="D43" i="2"/>
  <c r="E42" i="2"/>
  <c r="G42" i="2" s="1"/>
  <c r="H42" i="2" s="1"/>
  <c r="D42" i="2"/>
  <c r="E41" i="2"/>
  <c r="G41" i="2" s="1"/>
  <c r="H41" i="2" s="1"/>
  <c r="D41" i="2"/>
  <c r="E40" i="2"/>
  <c r="G40" i="2" s="1"/>
  <c r="H40" i="2" s="1"/>
  <c r="D40" i="2"/>
  <c r="E39" i="2"/>
  <c r="G39" i="2" s="1"/>
  <c r="H39" i="2" s="1"/>
  <c r="D39" i="2"/>
  <c r="E38" i="2"/>
  <c r="G38" i="2" s="1"/>
  <c r="H38" i="2" s="1"/>
  <c r="D38" i="2"/>
  <c r="E37" i="2"/>
  <c r="G37" i="2" s="1"/>
  <c r="H37" i="2" s="1"/>
  <c r="D37" i="2"/>
  <c r="E36" i="2"/>
  <c r="G36" i="2" s="1"/>
  <c r="H36" i="2" s="1"/>
  <c r="D36" i="2"/>
  <c r="E35" i="2"/>
  <c r="G35" i="2" s="1"/>
  <c r="H35" i="2" s="1"/>
  <c r="D35" i="2"/>
  <c r="E34" i="2"/>
  <c r="G34" i="2" s="1"/>
  <c r="H34" i="2" s="1"/>
  <c r="D34" i="2"/>
  <c r="E31" i="2"/>
  <c r="G31" i="2" s="1"/>
  <c r="H31" i="2" s="1"/>
  <c r="D31" i="2"/>
  <c r="E30" i="2"/>
  <c r="G30" i="2" s="1"/>
  <c r="H30" i="2" s="1"/>
  <c r="D30" i="2"/>
  <c r="E27" i="2"/>
  <c r="F27" i="2" s="1"/>
  <c r="D27" i="2"/>
  <c r="E26" i="2"/>
  <c r="F26" i="2" s="1"/>
  <c r="D26" i="2"/>
  <c r="E23" i="2"/>
  <c r="F23" i="2" s="1"/>
  <c r="D23" i="2"/>
  <c r="E22" i="2"/>
  <c r="G22" i="2" s="1"/>
  <c r="H22" i="2" s="1"/>
  <c r="D22" i="2"/>
  <c r="E17" i="2"/>
  <c r="F17" i="2" s="1"/>
  <c r="D17" i="2"/>
  <c r="E6" i="2"/>
  <c r="G6" i="2" s="1"/>
  <c r="E7" i="2"/>
  <c r="G7" i="2" s="1"/>
  <c r="E8" i="2"/>
  <c r="G8" i="2" s="1"/>
  <c r="E9" i="2"/>
  <c r="G9" i="2" s="1"/>
  <c r="E10" i="2"/>
  <c r="G10" i="2" s="1"/>
  <c r="E13" i="2"/>
  <c r="G13" i="2" s="1"/>
  <c r="E5" i="2"/>
  <c r="G5" i="2" s="1"/>
  <c r="G72" i="2" l="1"/>
  <c r="H72" i="2" s="1"/>
  <c r="G75" i="2"/>
  <c r="H75" i="2" s="1"/>
  <c r="G47" i="2"/>
  <c r="H47" i="2" s="1"/>
  <c r="G44" i="2"/>
  <c r="H44" i="2" s="1"/>
  <c r="G140" i="2"/>
  <c r="H140" i="2" s="1"/>
  <c r="F276" i="2"/>
  <c r="G143" i="2"/>
  <c r="H143" i="2" s="1"/>
  <c r="F191" i="2"/>
  <c r="G87" i="2"/>
  <c r="H87" i="2" s="1"/>
  <c r="F218" i="2"/>
  <c r="G271" i="2"/>
  <c r="H271" i="2" s="1"/>
  <c r="G174" i="2"/>
  <c r="H174" i="2" s="1"/>
  <c r="F313" i="2"/>
  <c r="G316" i="2"/>
  <c r="H316" i="2" s="1"/>
  <c r="G114" i="2"/>
  <c r="H114" i="2" s="1"/>
  <c r="F234" i="2"/>
  <c r="G237" i="2"/>
  <c r="H237" i="2" s="1"/>
  <c r="G90" i="2"/>
  <c r="H90" i="2" s="1"/>
  <c r="F252" i="2"/>
  <c r="G177" i="2"/>
  <c r="H177" i="2" s="1"/>
  <c r="G195" i="2"/>
  <c r="H195" i="2" s="1"/>
  <c r="G117" i="2"/>
  <c r="H117" i="2" s="1"/>
  <c r="G17" i="2"/>
  <c r="H17" i="2" s="1"/>
  <c r="G63" i="2"/>
  <c r="H63" i="2" s="1"/>
  <c r="F153" i="2"/>
  <c r="G156" i="2"/>
  <c r="H156" i="2" s="1"/>
  <c r="G221" i="2"/>
  <c r="H221" i="2" s="1"/>
  <c r="G255" i="2"/>
  <c r="H255" i="2" s="1"/>
  <c r="G301" i="2"/>
  <c r="H301" i="2" s="1"/>
  <c r="G376" i="2"/>
  <c r="H376" i="2" s="1"/>
  <c r="F335" i="2"/>
  <c r="F336" i="2"/>
  <c r="F337" i="2"/>
  <c r="F330" i="2"/>
  <c r="F331" i="2"/>
  <c r="F328" i="2"/>
  <c r="F332" i="2"/>
  <c r="F329" i="2"/>
  <c r="F310" i="2"/>
  <c r="F320" i="2"/>
  <c r="F317" i="2"/>
  <c r="F314" i="2"/>
  <c r="F311" i="2"/>
  <c r="F323" i="2"/>
  <c r="F324" i="2"/>
  <c r="F319" i="2"/>
  <c r="F318" i="2"/>
  <c r="F315" i="2"/>
  <c r="F312" i="2"/>
  <c r="F305" i="2"/>
  <c r="F302" i="2"/>
  <c r="F306" i="2"/>
  <c r="F303" i="2"/>
  <c r="F307" i="2"/>
  <c r="F304" i="2"/>
  <c r="G295" i="2"/>
  <c r="H295" i="2" s="1"/>
  <c r="F296" i="2"/>
  <c r="F297" i="2"/>
  <c r="F277" i="2"/>
  <c r="F278" i="2"/>
  <c r="F275" i="2"/>
  <c r="F279" i="2"/>
  <c r="F268" i="2"/>
  <c r="F265" i="2"/>
  <c r="G272" i="2"/>
  <c r="H272" i="2" s="1"/>
  <c r="F266" i="2"/>
  <c r="F269" i="2"/>
  <c r="F263" i="2"/>
  <c r="F270" i="2"/>
  <c r="F267" i="2"/>
  <c r="F264" i="2"/>
  <c r="F246" i="2"/>
  <c r="G259" i="2"/>
  <c r="H259" i="2" s="1"/>
  <c r="F249" i="2"/>
  <c r="F253" i="2"/>
  <c r="F260" i="2"/>
  <c r="F254" i="2"/>
  <c r="G251" i="2"/>
  <c r="H251" i="2" s="1"/>
  <c r="F245" i="2"/>
  <c r="F258" i="2"/>
  <c r="G261" i="2"/>
  <c r="H261" i="2" s="1"/>
  <c r="F256" i="2"/>
  <c r="F250" i="2"/>
  <c r="F247" i="2"/>
  <c r="F257" i="2"/>
  <c r="F248" i="2"/>
  <c r="F215" i="2"/>
  <c r="F231" i="2"/>
  <c r="F228" i="2"/>
  <c r="F241" i="2"/>
  <c r="G222" i="2"/>
  <c r="H222" i="2" s="1"/>
  <c r="G219" i="2"/>
  <c r="H219" i="2" s="1"/>
  <c r="F232" i="2"/>
  <c r="G235" i="2"/>
  <c r="H235" i="2" s="1"/>
  <c r="F213" i="2"/>
  <c r="F226" i="2"/>
  <c r="F242" i="2"/>
  <c r="F223" i="2"/>
  <c r="F239" i="2"/>
  <c r="F236" i="2"/>
  <c r="G220" i="2"/>
  <c r="H220" i="2" s="1"/>
  <c r="F214" i="2"/>
  <c r="G233" i="2"/>
  <c r="H233" i="2" s="1"/>
  <c r="F227" i="2"/>
  <c r="F224" i="2"/>
  <c r="F240" i="2"/>
  <c r="G243" i="2"/>
  <c r="H243" i="2" s="1"/>
  <c r="F225" i="2"/>
  <c r="F238" i="2"/>
  <c r="F216" i="2"/>
  <c r="F229" i="2"/>
  <c r="F217" i="2"/>
  <c r="F230" i="2"/>
  <c r="F206" i="2"/>
  <c r="F203" i="2"/>
  <c r="F201" i="2"/>
  <c r="F199" i="2"/>
  <c r="F197" i="2"/>
  <c r="G188" i="2"/>
  <c r="H188" i="2" s="1"/>
  <c r="F189" i="2"/>
  <c r="F187" i="2"/>
  <c r="F168" i="2"/>
  <c r="G181" i="2"/>
  <c r="H181" i="2" s="1"/>
  <c r="F172" i="2"/>
  <c r="F169" i="2"/>
  <c r="F182" i="2"/>
  <c r="G179" i="2"/>
  <c r="H179" i="2" s="1"/>
  <c r="F173" i="2"/>
  <c r="G176" i="2"/>
  <c r="H176" i="2" s="1"/>
  <c r="F167" i="2"/>
  <c r="G170" i="2"/>
  <c r="H170" i="2" s="1"/>
  <c r="F183" i="2"/>
  <c r="F180" i="2"/>
  <c r="F171" i="2"/>
  <c r="F165" i="2"/>
  <c r="F178" i="2"/>
  <c r="F175" i="2"/>
  <c r="F166" i="2"/>
  <c r="G150" i="2"/>
  <c r="H150" i="2" s="1"/>
  <c r="F157" i="2"/>
  <c r="F154" i="2"/>
  <c r="F151" i="2"/>
  <c r="F148" i="2"/>
  <c r="F161" i="2"/>
  <c r="F158" i="2"/>
  <c r="F155" i="2"/>
  <c r="F152" i="2"/>
  <c r="G149" i="2"/>
  <c r="H149" i="2" s="1"/>
  <c r="F162" i="2"/>
  <c r="F159" i="2"/>
  <c r="F160" i="2"/>
  <c r="F137" i="2"/>
  <c r="F134" i="2"/>
  <c r="F144" i="2"/>
  <c r="F141" i="2"/>
  <c r="F138" i="2"/>
  <c r="F135" i="2"/>
  <c r="F132" i="2"/>
  <c r="F145" i="2"/>
  <c r="F142" i="2"/>
  <c r="F139" i="2"/>
  <c r="F136" i="2"/>
  <c r="F133" i="2"/>
  <c r="F146" i="2"/>
  <c r="F126" i="2"/>
  <c r="F127" i="2"/>
  <c r="G121" i="2"/>
  <c r="H121" i="2" s="1"/>
  <c r="F115" i="2"/>
  <c r="G118" i="2"/>
  <c r="H118" i="2" s="1"/>
  <c r="F112" i="2"/>
  <c r="F122" i="2"/>
  <c r="F116" i="2"/>
  <c r="G119" i="2"/>
  <c r="H119" i="2" s="1"/>
  <c r="G113" i="2"/>
  <c r="H113" i="2" s="1"/>
  <c r="F123" i="2"/>
  <c r="F120" i="2"/>
  <c r="F106" i="2"/>
  <c r="F107" i="2"/>
  <c r="F109" i="2"/>
  <c r="G100" i="2"/>
  <c r="H100" i="2" s="1"/>
  <c r="F101" i="2"/>
  <c r="F98" i="2"/>
  <c r="F102" i="2"/>
  <c r="F99" i="2"/>
  <c r="F94" i="2"/>
  <c r="F95" i="2"/>
  <c r="F92" i="2"/>
  <c r="F96" i="2"/>
  <c r="F93" i="2"/>
  <c r="F88" i="2"/>
  <c r="F89" i="2"/>
  <c r="F86" i="2"/>
  <c r="F82" i="2"/>
  <c r="F83" i="2"/>
  <c r="F76" i="2"/>
  <c r="F73" i="2"/>
  <c r="F77" i="2"/>
  <c r="F74" i="2"/>
  <c r="F78" i="2"/>
  <c r="F67" i="2"/>
  <c r="F64" i="2"/>
  <c r="F68" i="2"/>
  <c r="F65" i="2"/>
  <c r="F66" i="2"/>
  <c r="G69" i="2"/>
  <c r="H69" i="2" s="1"/>
  <c r="G60" i="2"/>
  <c r="H60" i="2" s="1"/>
  <c r="F56" i="2"/>
  <c r="F57" i="2"/>
  <c r="F41" i="2"/>
  <c r="F38" i="2"/>
  <c r="F35" i="2"/>
  <c r="F45" i="2"/>
  <c r="F42" i="2"/>
  <c r="F39" i="2"/>
  <c r="F36" i="2"/>
  <c r="F46" i="2"/>
  <c r="F43" i="2"/>
  <c r="F40" i="2"/>
  <c r="F37" i="2"/>
  <c r="F34" i="2"/>
  <c r="F30" i="2"/>
  <c r="F31" i="2"/>
  <c r="G26" i="2"/>
  <c r="H26" i="2" s="1"/>
  <c r="G27" i="2"/>
  <c r="H27" i="2" s="1"/>
  <c r="G23" i="2"/>
  <c r="H23" i="2" s="1"/>
  <c r="F22" i="2"/>
  <c r="D5" i="2" l="1"/>
  <c r="D6" i="2"/>
  <c r="D7" i="2"/>
  <c r="D8" i="2"/>
  <c r="D9" i="2"/>
  <c r="D10" i="2"/>
  <c r="D13" i="2"/>
  <c r="H13" i="2"/>
  <c r="H10" i="2"/>
  <c r="H9" i="2"/>
  <c r="F8" i="2"/>
  <c r="F7" i="2"/>
  <c r="H6" i="2"/>
  <c r="F5" i="2"/>
  <c r="D378" i="2" l="1"/>
  <c r="F9" i="2"/>
  <c r="H5" i="2"/>
  <c r="F13" i="2"/>
  <c r="F10" i="2"/>
  <c r="H7" i="2"/>
  <c r="F6" i="2"/>
  <c r="H8" i="2"/>
  <c r="F378" i="2" l="1"/>
  <c r="H378" i="2"/>
  <c r="D380" i="2"/>
  <c r="D382" i="2" s="1"/>
  <c r="H380" i="2" l="1"/>
  <c r="H382" i="2" s="1"/>
  <c r="F380" i="2"/>
  <c r="F382" i="2" s="1"/>
  <c r="H384" i="2" l="1"/>
  <c r="A21" i="4" l="1"/>
</calcChain>
</file>

<file path=xl/sharedStrings.xml><?xml version="1.0" encoding="utf-8"?>
<sst xmlns="http://schemas.openxmlformats.org/spreadsheetml/2006/main" count="408" uniqueCount="382">
  <si>
    <t>Product  / Services</t>
  </si>
  <si>
    <t>Wall banner in bag (4x 2m)</t>
  </si>
  <si>
    <t>Pull Up banners (2m)</t>
  </si>
  <si>
    <t>Telescopic Banner (3m)</t>
  </si>
  <si>
    <t>Layout and design</t>
  </si>
  <si>
    <t>Teardrop Banner</t>
  </si>
  <si>
    <t>Quantity</t>
  </si>
  <si>
    <t>2. Site infrastructure/Tents and Marquees (peg and pole)</t>
  </si>
  <si>
    <t>Rental of Free Standing Tent (20m x 40m)</t>
  </si>
  <si>
    <t>Rental of Free Standing Tent (20m x 30m)</t>
  </si>
  <si>
    <t>Rental of Free Standing Tent (25m x 100m)</t>
  </si>
  <si>
    <t>Rental of Free Standing Tent (50m x 100m)</t>
  </si>
  <si>
    <t>Rental of Free Standing Tent for Media (5m x 5m)</t>
  </si>
  <si>
    <t>Rental of Free Standing Tent for EMS (5m x 5m)</t>
  </si>
  <si>
    <t>3. Stage construction</t>
  </si>
  <si>
    <t>Podium Group Stage</t>
  </si>
  <si>
    <t>Rental for the podium group (VIP) Stage</t>
  </si>
  <si>
    <t>4. Chairs</t>
  </si>
  <si>
    <t>5. Tables</t>
  </si>
  <si>
    <t>6. Décor</t>
  </si>
  <si>
    <t>8. Fire extinguishers</t>
  </si>
  <si>
    <t>9. Cooler truck, mobile toilets and generator</t>
  </si>
  <si>
    <t>Rental of 1 male toilet</t>
  </si>
  <si>
    <t>Rental of 1 female toilet</t>
  </si>
  <si>
    <t>Rental of 1 disability toilet (male and female)</t>
  </si>
  <si>
    <t>Rental of VIP Double Unit Mobile Toilets</t>
  </si>
  <si>
    <t>10. Structural Engineer Certificate</t>
  </si>
  <si>
    <t>11. Public Liability Insurance</t>
  </si>
  <si>
    <t>Cost for a Local Artist</t>
  </si>
  <si>
    <t>Cost of a poet</t>
  </si>
  <si>
    <t>Cost of a DJ</t>
  </si>
  <si>
    <t>2001 - 3000 people</t>
  </si>
  <si>
    <t>3001 - 5000 people</t>
  </si>
  <si>
    <t>5001 - 10 000 people</t>
  </si>
  <si>
    <t>16. Volunteers</t>
  </si>
  <si>
    <t>Samp, beef stew, pumpkin, one seasonal fruit and one buddy coldrink</t>
  </si>
  <si>
    <t>Menu 5 (120 people)</t>
  </si>
  <si>
    <t>¼ Grilled Chicken, 2 buttered rolls, - 1x Chakalaka, one seasonal fruit and one buddy coldrink</t>
  </si>
  <si>
    <t>(All food to be properly package)</t>
  </si>
  <si>
    <t>1 x male VIP flushable toilet (on trailer)</t>
  </si>
  <si>
    <t>1 x female VIP flushable toilet (on trailer)</t>
  </si>
  <si>
    <t>event).</t>
  </si>
  <si>
    <t>Purchase of the following:</t>
  </si>
  <si>
    <t>Overall Total</t>
  </si>
  <si>
    <t>19. Media/Advertisement</t>
  </si>
  <si>
    <t>ANNEXURE A2</t>
  </si>
  <si>
    <t>PRICING SUBMISSION</t>
  </si>
  <si>
    <t>RFP NO:</t>
  </si>
  <si>
    <t>DEPARTMENT OF SPORT, ARTS AND CULTURE</t>
  </si>
  <si>
    <t>RFP NAME:</t>
  </si>
  <si>
    <t>BIDDER NAME</t>
  </si>
  <si>
    <t>PRICE INSTRUCTIONS</t>
  </si>
  <si>
    <t>1.  STRUCTURE OF THE TENDER</t>
  </si>
  <si>
    <t>2.  GENERAL INSTRUCTIONS FOR COMPLETING THE PRICING SCHEDULE TEMPLATES</t>
  </si>
  <si>
    <t>2.1  Tender submission format</t>
  </si>
  <si>
    <t>2.1.1 Bidders must submit a paper copy of the Pricing Schedule.  It is advisable that the bidder completes the pricing schedule</t>
  </si>
  <si>
    <t>electronically and print it out once completed, and submit as part of the bid proposal.</t>
  </si>
  <si>
    <t>2.1.2 Bidders must sign all paper copies of their Pricing Schedule.</t>
  </si>
  <si>
    <t>2.2  Input spreadsheets</t>
  </si>
  <si>
    <t>2.3  Currency and VAT</t>
  </si>
  <si>
    <t>2.3.1 All Bidders’ pricing must be quoted in South African Rands (ZAR).</t>
  </si>
  <si>
    <t>Price Declaration</t>
  </si>
  <si>
    <t>Dear Sir/Madam,</t>
  </si>
  <si>
    <t>(incl. VAT)</t>
  </si>
  <si>
    <t>In words:</t>
  </si>
  <si>
    <t>We understand that Department of Sport, Arts and Culture are not bound to accept the lowest or any offer and that we must bear all costs which we have incurred in connection with preparing and submitting this bid.</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</si>
  <si>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</si>
  <si>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</si>
  <si>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</si>
  <si>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</si>
  <si>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</si>
  <si>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t>Tel No: ……………………………………….</t>
  </si>
  <si>
    <t>Fax No: ……………………………………….</t>
  </si>
  <si>
    <t>Cell No: ……………………………………….</t>
  </si>
  <si>
    <t>Cost for a live streaming of a virtual event (all related services/goods must be included)</t>
  </si>
  <si>
    <t>2.1 Rental of peg and pole for Exhibitors (5m x 5m)</t>
  </si>
  <si>
    <t>(Interlocking plastic flooring to be included as part of the rental of tents)</t>
  </si>
  <si>
    <t>Transaction fee Year 1 (Excl. VAT)</t>
  </si>
  <si>
    <t>Transaction fee Year 2 (Excl. VAT)</t>
  </si>
  <si>
    <t>Transaction fee Year 3 (Excl. VAT)</t>
  </si>
  <si>
    <t>Rental of gas heaters</t>
  </si>
  <si>
    <t>Rental of fire extinguishers</t>
  </si>
  <si>
    <t>Rental of cooler trucks</t>
  </si>
  <si>
    <t>Sewerage removal (Cost should include janitory truck &amp; workers)</t>
  </si>
  <si>
    <t>Rental of 20KVA backup generator</t>
  </si>
  <si>
    <t>Rental of 40KVA backup generator</t>
  </si>
  <si>
    <t>Rental of 80KVA backup generator</t>
  </si>
  <si>
    <t>Rental of 100KVA backup generator</t>
  </si>
  <si>
    <t>Rental of 150KVA backup generator</t>
  </si>
  <si>
    <t>Rental of 200KVA backup generator</t>
  </si>
  <si>
    <t>0 - 100 people</t>
  </si>
  <si>
    <t>101 - 200 people</t>
  </si>
  <si>
    <t>201 - 300 people</t>
  </si>
  <si>
    <t>301 - 400 people</t>
  </si>
  <si>
    <t>401 - 500 people</t>
  </si>
  <si>
    <t>501 - 600 people</t>
  </si>
  <si>
    <t>601 - 700 people</t>
  </si>
  <si>
    <t>701 - 800 people</t>
  </si>
  <si>
    <t>801 - 900 people</t>
  </si>
  <si>
    <t>901 - 1000 people</t>
  </si>
  <si>
    <t>1001 - 1500 people</t>
  </si>
  <si>
    <t>1501 - 2000 people</t>
  </si>
  <si>
    <t>15.1 Rental of complete public address system to accommodate the following:</t>
  </si>
  <si>
    <t>15.2 Rental of complete drums and backline equipment</t>
  </si>
  <si>
    <t>Rental of LED Dance Floor – Size (1m x 1m)</t>
  </si>
  <si>
    <t>15.3 Rental of LED Screens</t>
  </si>
  <si>
    <t>Rental of Indoor LED Poster Banner – Size (512mm x 512mm)</t>
  </si>
  <si>
    <t>Rental of Indoor LED Poster Banner – Size (1200mm x 1200mm)</t>
  </si>
  <si>
    <t>Rental of Outdoor LED Poster Banner – Size (640mm x 640mm)</t>
  </si>
  <si>
    <t>Rental of Outdoor LED Poster Banner – Size (1200mm x 1200mm)</t>
  </si>
  <si>
    <t>Rental of Public Viewing Day-Light Screen on Truss - Size (5m x 3m P3.9 Outdoor)</t>
  </si>
  <si>
    <t>Rental of Virtual Pitch Screen – Size (1024mm x 768mm)</t>
  </si>
  <si>
    <t>Rental of Virtual Pitch Screen – Size (1200mm x 1200mm)</t>
  </si>
  <si>
    <t>Rental of Public Viewing Day-Light Screen - Size (2.5m x 2m P3.9 Indoor/Outdoor)</t>
  </si>
  <si>
    <t>Rental of Public Viewing Day-Light Screen - Size (3.5m x 2m P2.9 Intimate Indoor)</t>
  </si>
  <si>
    <t>Rental of Public Viewing Day-Light Screen - Size (3m x 2m P3.9 Indoor/Outdoor)</t>
  </si>
  <si>
    <t>Rental of Public Viewing Day-Light Screen - Size (3.5m x 2m P3.9 Indoor/Outdoor)</t>
  </si>
  <si>
    <t>Rental of Public Viewing Day-Light Screen - Size (4m x 2m P3.9 Indoor/Outdoor)</t>
  </si>
  <si>
    <t>Rental of Public Viewing Day-Light Screen - Size (6m x 2m P3.9 Indoor/Outdoor)</t>
  </si>
  <si>
    <t>Rental of Public Viewing Day-Light Screen - Size (5m x 3m P3.9 Indoor/Outdoor)</t>
  </si>
  <si>
    <t>Rental of Public Viewing Day-Light Screen - Size (6m x 2.5m P3.9 Indoor/Outdoor)</t>
  </si>
  <si>
    <t>Rental of Public Viewing Day-Light Screen on Truss - Size (4m x 3m P3.9 Outdoor)</t>
  </si>
  <si>
    <t>Rental of Public Viewing Day-Light Screen on Truss - Size (8m x 3m P3.9 Indoor/Outdoor)</t>
  </si>
  <si>
    <t>Rental of 4m2 LED Screens for Live TV Broadcast</t>
  </si>
  <si>
    <t>Cost of one packet heavy duty refuse bags - Description 750mm x 950mm (Size 20 pack)</t>
  </si>
  <si>
    <t>Cost of a soloist</t>
  </si>
  <si>
    <t>(Compliance with Civil Aviation Authority Requirements</t>
  </si>
  <si>
    <t>Menu 1 (2000 people): Disposable packaging</t>
  </si>
  <si>
    <t>Menu 2 (2000 people): Disposable packaging</t>
  </si>
  <si>
    <t>Menu 3 (2000 people): Disposable packaging</t>
  </si>
  <si>
    <t>Menu 4 (120 people): Crockery and cutlery to be included)</t>
  </si>
  <si>
    <t>12. Electrical COC Certificate</t>
  </si>
  <si>
    <t>Rice, chicken stew, creamy spinach, one seasonal fruit and one buddy coldrink 440ml</t>
  </si>
  <si>
    <t>Hotdog, packet of chips, buddy cold drink 440ml, health bar and seasonal fruit</t>
  </si>
  <si>
    <t>Menu - 200 Kiddies Meal: Disposable packaging</t>
  </si>
  <si>
    <t>Cost of 500 Bottled water - Still (Size 500ml)</t>
  </si>
  <si>
    <t>Cost of 100 Energy Drinks - (Size 500ml) Quick source of carbohydrates and electrolytes</t>
  </si>
  <si>
    <t>Cost of 6 pack - Energy Drinks - (Size 500ml) Quick source of carbohydrates and electrolytes</t>
  </si>
  <si>
    <t>Double Crunch Burger Meal - Two crispy chicken fillets stacked with lettuce and mayo, chips and cold drink</t>
  </si>
  <si>
    <t>Colonel Burger Meal - A classic option with a perfectly seasoned chicken fillet, smoky Colonel sauce, lettuce, and pickles, chips and cold drink</t>
  </si>
  <si>
    <t xml:space="preserve">Snack Burger Meal - A smaller option with a crispy chicken fillet, lettuce, and mayo, chips and cold drink </t>
  </si>
  <si>
    <t>Boxmaster Zinger - Wraps (Including chips and cold drink)</t>
  </si>
  <si>
    <t>Doritos Cheese Boxmaster - Wraps (Including chips and cold drink)</t>
  </si>
  <si>
    <t>Boxmaster - Wraps (Including chips and cold drink)</t>
  </si>
  <si>
    <t>Dunked Twister - Wraps (Including chips and cold drink)</t>
  </si>
  <si>
    <t>The Big Cheese Twister - Wraps (Including chips and cold drink)</t>
  </si>
  <si>
    <t>Classic Twister - Wraps (Including chips and cold drink)</t>
  </si>
  <si>
    <t>Sweet Chilli Twister - Wraps (Including chips and cold drink)</t>
  </si>
  <si>
    <t>Streetwise Five With Chips and Cold drink</t>
  </si>
  <si>
    <t>Streetwise Feast</t>
  </si>
  <si>
    <t>Streetwise 4 with chips and cold drink</t>
  </si>
  <si>
    <t>Streetwise 3 with chips and cold drink</t>
  </si>
  <si>
    <t>Streetwise 2 with chips and cold drink</t>
  </si>
  <si>
    <t>Streetwise 3 with regular pap and cold drink</t>
  </si>
  <si>
    <t>Streetwise 2 with regular pap and cold drink</t>
  </si>
  <si>
    <t>Boerie &amp; Egg Meal with Fries &amp; Small Coffee</t>
  </si>
  <si>
    <t>Boerie Burger Double Meal</t>
  </si>
  <si>
    <t>Veggie Burger Meal</t>
  </si>
  <si>
    <t>Quarter Pounder® with Cheese Deluxe Meal</t>
  </si>
  <si>
    <t>2kg bag of cubed ice.</t>
  </si>
  <si>
    <t>6kg bag of cubed ice.</t>
  </si>
  <si>
    <t>10kg bag of cubed ice.</t>
  </si>
  <si>
    <t>Cost for radio jingles (Market related prices)</t>
  </si>
  <si>
    <t>Cost for advert in newspaper (Market related prices)</t>
  </si>
  <si>
    <t>Cost for media article after an event (Market related prices)</t>
  </si>
  <si>
    <t>Cost for a interpreter for sign language during an event (Market related prices)</t>
  </si>
  <si>
    <t>VAT @ 15%</t>
  </si>
  <si>
    <t>Overall Total (Inclusive of VAT)</t>
  </si>
  <si>
    <t>Total Bid Price (For a period of three (3) years</t>
  </si>
  <si>
    <t>Year 1 - Year 3</t>
  </si>
  <si>
    <t>Cost of a social media influencer</t>
  </si>
  <si>
    <t>13. Performance and Entertainment (Market related estimates)</t>
  </si>
  <si>
    <t>Cost for a National Artist</t>
  </si>
  <si>
    <t>Cost for a International Artist</t>
  </si>
  <si>
    <t>Cost of dancer</t>
  </si>
  <si>
    <t>Cost of a live band/group (at least more than 5 members)</t>
  </si>
  <si>
    <t>Ambulance with paramedics - (medical case management and medical repatriation)</t>
  </si>
  <si>
    <t>14. Emergency Medical Services (Market related estimates)</t>
  </si>
  <si>
    <t>Zinger Burger Meal - A spicy, crunchy chicken fillet topped with mayo and fresh veggies, chips and cold drink</t>
  </si>
  <si>
    <t>McFeast Meal</t>
  </si>
  <si>
    <t>100ml toothpaste</t>
  </si>
  <si>
    <t>50ml roll on (Men)</t>
  </si>
  <si>
    <t>Double action toothbrushes (medium - pack of 2)</t>
  </si>
  <si>
    <t>Sanitary pads (pack of 20)</t>
  </si>
  <si>
    <t>Toiletry bag (Medium)</t>
  </si>
  <si>
    <t>Bath soap 175g</t>
  </si>
  <si>
    <t>50ml roll on (Women)</t>
  </si>
  <si>
    <t>Water resistant plasters (Pack of 20)</t>
  </si>
  <si>
    <t>Elastic Fabric Roll Plaster 25mm X 1m</t>
  </si>
  <si>
    <t>First aid kid (Medium)</t>
  </si>
  <si>
    <t>Latex gloves (Medium) - 100 Pack Size</t>
  </si>
  <si>
    <t>Waterless Hand Sanitiser 70% Alcohol 50ml</t>
  </si>
  <si>
    <t>Cost of 12 pack - Still (Size 500ml)</t>
  </si>
  <si>
    <t>Rental of Free Standing Tent for VIP's/Artists/Poets/Choirs  (5m x 10m)</t>
  </si>
  <si>
    <t>Rental of plastic chairs</t>
  </si>
  <si>
    <t>Cost for a School Choir/Church Choir/Community Choir (at least more than 5 members)</t>
  </si>
  <si>
    <t>Cost of dance group (at least more than 5 members)/Cultural Dance Group</t>
  </si>
  <si>
    <t>Cost for a Exhibitor/Crafter</t>
  </si>
  <si>
    <t>Rice/dumpling/samp, lamp stew, cream spinach, - pumpkin, green salad including olives, feta cheese (salad dressing-separately).</t>
  </si>
  <si>
    <t xml:space="preserve">Streetwise Maxx Buddy </t>
  </si>
  <si>
    <t>24 Zinger wings</t>
  </si>
  <si>
    <t>Latte Coffee</t>
  </si>
  <si>
    <t>Cappuccino</t>
  </si>
  <si>
    <t>White Coffee</t>
  </si>
  <si>
    <t>Black Coffee</t>
  </si>
  <si>
    <t>21 Piece Bucket</t>
  </si>
  <si>
    <t>15 Piece Bucket</t>
  </si>
  <si>
    <t>9 Piece Bucket</t>
  </si>
  <si>
    <t>All in One Feast</t>
  </si>
  <si>
    <t>Family Fiesta</t>
  </si>
  <si>
    <t>Boerie &amp; Hash Brown Stack with Filter Coffee</t>
  </si>
  <si>
    <t>Boerie Burger Meal</t>
  </si>
  <si>
    <t>Mega McMuffin Meal</t>
  </si>
  <si>
    <t>2 x Cheeseburger Meals</t>
  </si>
  <si>
    <t>Big Mac Meal Medium Meal</t>
  </si>
  <si>
    <t>Big Tasty Chicken Meal</t>
  </si>
  <si>
    <t>Chilli Cheeseburger Double Meal</t>
  </si>
  <si>
    <t>Double Jalapeño Chicken Meal</t>
  </si>
  <si>
    <t>Grand Chicken Spicy Meal</t>
  </si>
  <si>
    <t>Quarter Pounder with Cheese Deluxe Meal</t>
  </si>
  <si>
    <t>Spicy Chicken Foldover Meal</t>
  </si>
  <si>
    <t>1/4 Chicken</t>
  </si>
  <si>
    <t>1/4 Chicken + Single Side</t>
  </si>
  <si>
    <t>1/4 Chicken + Chips + Roll</t>
  </si>
  <si>
    <t>1/4 Chicken + Chips +Drink</t>
  </si>
  <si>
    <t>1/2 Chicken</t>
  </si>
  <si>
    <t>Full Chicken</t>
  </si>
  <si>
    <t>Full Chicken + 4 Rolls</t>
  </si>
  <si>
    <t>Full Chicken + 2 Sharing Sides</t>
  </si>
  <si>
    <t>Full Chicken + 3 Sharing Sides</t>
  </si>
  <si>
    <t>Full Chicken + 4 Sharing Sides</t>
  </si>
  <si>
    <t>Hot Chocolate Pudding</t>
  </si>
  <si>
    <t>Peppermint Caramel Delight</t>
  </si>
  <si>
    <t>Churros &amp; Chocolate Sauce</t>
  </si>
  <si>
    <t>Rental of chair covers</t>
  </si>
  <si>
    <t>Wreath - Small: 35cm</t>
  </si>
  <si>
    <t>Wreath - Medium: 40cm</t>
  </si>
  <si>
    <t>Wreath - Large:  45cm</t>
  </si>
  <si>
    <t>Wreath - Extra Large: 55cm</t>
  </si>
  <si>
    <t>Lectern - 1.22m H x 0.57m W x 0.43m D ( decorated lectern for the presentation of speeches)</t>
  </si>
  <si>
    <t>17.3 Catering Platters</t>
  </si>
  <si>
    <t>20. Accreditation</t>
  </si>
  <si>
    <t>21. Security Services and Goods</t>
  </si>
  <si>
    <t>Perimeter security vertical standing barrier panels (1.9m x 2m x 100m)</t>
  </si>
  <si>
    <t>Crowd control angled barrier panels (1.3m x 2.4m x 100m)</t>
  </si>
  <si>
    <t>Crowd control vertical standing barrier panels (1.2m x 2m x 100m)</t>
  </si>
  <si>
    <t>Physical Security Guards - PSIRA Graded (Rate per day)</t>
  </si>
  <si>
    <t>Safety Officer - Rate per day</t>
  </si>
  <si>
    <t>White picket wooden panels (1.8m long by 1m x 50m) VIP Crowd Area</t>
  </si>
  <si>
    <t>22. Holding Room</t>
  </si>
  <si>
    <t>Lanyards</t>
  </si>
  <si>
    <t>Gold Cutlery (Knives,Forks,Spoons and Teaspoons)</t>
  </si>
  <si>
    <t>Champagne Glasses</t>
  </si>
  <si>
    <t>Wine Glasses</t>
  </si>
  <si>
    <t>Juice Glasses</t>
  </si>
  <si>
    <t>Centrepieces on all Tables</t>
  </si>
  <si>
    <t>Red Carpet (100m)</t>
  </si>
  <si>
    <t>Candle (1) on all Tables (To be incorporated into décor) - 25 Tables</t>
  </si>
  <si>
    <t>Welcome Drinks on Arrival</t>
  </si>
  <si>
    <t>Snack Platter/Cheese Board on arrival</t>
  </si>
  <si>
    <t>Menu 6 (120 people)</t>
  </si>
  <si>
    <t>Canned Juice</t>
  </si>
  <si>
    <t>Grapetizer</t>
  </si>
  <si>
    <t>Champagne (Non-alcoholic)</t>
  </si>
  <si>
    <t>The following fixed management fees will apply during the duration of the three (3) year contract:</t>
  </si>
  <si>
    <r>
      <t xml:space="preserve">2.1.3 Bidders must complete and submit the template attached ,which is </t>
    </r>
    <r>
      <rPr>
        <sz val="11"/>
        <color rgb="FF00B0F0"/>
        <rFont val="Arial"/>
        <family val="2"/>
      </rPr>
      <t>events management fee model.</t>
    </r>
  </si>
  <si>
    <t>2.2.2 Bidders must not make any changes to the spreadsheet or change the formatting of the Pricing Schedule.</t>
  </si>
  <si>
    <r>
      <t xml:space="preserve">2.2.5 Input cells FOR THE TENDERING INSTITUTION are highlighted in </t>
    </r>
    <r>
      <rPr>
        <b/>
        <sz val="11"/>
        <color theme="9" tint="-0.249977111117893"/>
        <rFont val="Arial"/>
        <family val="2"/>
      </rPr>
      <t>ORANGE.</t>
    </r>
    <r>
      <rPr>
        <sz val="11"/>
        <rFont val="Arial"/>
        <family val="2"/>
      </rPr>
      <t xml:space="preserve"> The Tendering Institution must complete all the relevant input cells for the bid. No other cells must be changed in any way whatsoever.</t>
    </r>
  </si>
  <si>
    <t>Template 1: Events Management Fee</t>
  </si>
  <si>
    <t xml:space="preserve">2.3.3 Bidders are advised not to change the format and layout of the the Pricing Schedule Template.  </t>
  </si>
  <si>
    <t xml:space="preserve">2.3.2 The Pricing Schedule template is designed such that VAT will be excluded during the Bidders "input pricing" and VAT will be automatically calculated at the end of the template. </t>
  </si>
  <si>
    <t>FOR AND ON BEHALF OF:</t>
  </si>
  <si>
    <r>
      <t xml:space="preserve">We undertake to hold this offer open for acceptance for a period of </t>
    </r>
    <r>
      <rPr>
        <b/>
        <sz val="10"/>
        <rFont val="Arial"/>
        <family val="2"/>
      </rPr>
      <t>120 days</t>
    </r>
    <r>
      <rPr>
        <sz val="10"/>
        <rFont val="Arial"/>
        <family val="2"/>
      </rPr>
      <t xml:space="preserve"> from the date of submission of offers. We further undertake that upon final acceptance of our offer, we will commence with the provision of service when required to do so by the Department of Sport, Arts and Culture.</t>
    </r>
  </si>
  <si>
    <t>23. Events Management Personnel</t>
  </si>
  <si>
    <t>24. Live streaming of a virtual event</t>
  </si>
  <si>
    <t>25. Interpreter (Sign language)</t>
  </si>
  <si>
    <t>Transporting of other items (Podium, chairs, gas heaters, portable air conditioners, tables, toilets, generator etc.) - Rate per kilometre per truck (Estimated kilometres - 500)</t>
  </si>
  <si>
    <t>Transporting of tents - Rate per kilometre per truck (Estimated kilometres - 500)</t>
  </si>
  <si>
    <t>Flat Bouquet -  Small: 25cm height and width</t>
  </si>
  <si>
    <t>Flat Bouquet -  Large:  65cm height and width</t>
  </si>
  <si>
    <t>Flat Bouquet -  Extra Large: 95cm height and width</t>
  </si>
  <si>
    <t>Black tablecloths with gold overlay (colours can differ depending on event)</t>
  </si>
  <si>
    <t>7. Gas heaters and Portable Air conditioners</t>
  </si>
  <si>
    <t>Rental of portable air conditioners</t>
  </si>
  <si>
    <t>(Inclusive of toilet paper, hand wash, air freshener.  Toilets must be clean for the duration of the</t>
  </si>
  <si>
    <t>(Litres of diesel to be used will be determined on the day of the event as it will be based on the number of running hours - Slip to be provided for diesel purchase)</t>
  </si>
  <si>
    <t>12. Public transport - 100 kilometres</t>
  </si>
  <si>
    <t>Rental of 44 seater/similar commuter bus per kilometre</t>
  </si>
  <si>
    <t>Rental of 60 seater/similar commuter bus per kilometre</t>
  </si>
  <si>
    <t>Rental of 65 seater/similar commuter bus per kilometre</t>
  </si>
  <si>
    <t>Rental of 75 seater/similar commuter bus per kilometre</t>
  </si>
  <si>
    <t>Rental of 80 seater/similar commuter bus per kilometre</t>
  </si>
  <si>
    <t>Rental of 44 seater/similar semi luxury bus per kilometre</t>
  </si>
  <si>
    <t>Rental of 60 seater/similar semi luxury bus per kilometre</t>
  </si>
  <si>
    <t>Rental of 65 seater/similar semi luxury bus per kilometre</t>
  </si>
  <si>
    <t>Rental of 75 seater/similar semi luxury bus per kilometre</t>
  </si>
  <si>
    <t>Rental of 80 seater/similar semi luxury bus per kilometre</t>
  </si>
  <si>
    <t>Rental of 44 seater/similar luxury bus per kilometre</t>
  </si>
  <si>
    <t>Rental of 60 seater/similar luxury bus per kilometre</t>
  </si>
  <si>
    <t>Rental of 65 seater/similar luxury bus per kilometre</t>
  </si>
  <si>
    <t>Rental of 75 seater/similar luxury bus per kilometre</t>
  </si>
  <si>
    <t>Rental of 80 seater/similar luxury bus per kilometre</t>
  </si>
  <si>
    <t>Rental of 15 seater taxi per kilometre</t>
  </si>
  <si>
    <t>Rental of 16 seater taxi per kilometre</t>
  </si>
  <si>
    <t>Rental of 22 seater mini bus per kilometre</t>
  </si>
  <si>
    <t>Rental of 23 seater mini bus per kilometre</t>
  </si>
  <si>
    <t>Aeromedical Services - Wing Air Ambulance Service (Short distance  emergency evacuations)</t>
  </si>
  <si>
    <t>15. Audio-visual equipment (Sound/Screens etc.)</t>
  </si>
  <si>
    <t>17.1 Catering (Including halaal and Vegetarian)</t>
  </si>
  <si>
    <t>Grilled fish, savoury rice, green salad, including olives, feta cheese (salad dressing-separately) chips, one bottle grapetiser/appetiser/just juice 100%.</t>
  </si>
  <si>
    <t>Dunked Crunch Burger Meal - Spicy twist on the classic, featuring a crispy chicken fillet dipped in a flavourful coating, topped with crunchy lettuce and mayo, chips and cold drink</t>
  </si>
  <si>
    <t>Finger Food Platter (3 Pulled Chicken Wraps (cut into 6), 3 Chicken Wraps (cut into 6), 2 Sharing Wedges, 16 Winglets, 2 Flame-grilled Mielies cut into 3 (6 portions), and 2 Dips (Various)</t>
  </si>
  <si>
    <t>Classic Platter (1 1/2 Full Chickens (12 pieces), 2 Flame-grilled Mielies cut into 3 (6 portions), 4 Kids Burgers, 2 Sharing Wedges, 2 Dips (Various)</t>
  </si>
  <si>
    <t>Chicken Platter (2 Full Chickens (16 pieces), 16 Winglets, 2 Flame-grilled Mielies cut into 3 (6 portions), 2 Sharing Wedges, and 2 Dips (Various)</t>
  </si>
  <si>
    <t>Veggie Platter 1 (2 Veggie Burgers, 2 Halloumi &amp; Roast Veg Wraps, 2 Halloumi &amp; Roast Veg Pitas, 2 Sharing Wedges, 4 Flame-grilled Mielies cut into 3 (12 portions), and 2 Dips (Various)</t>
  </si>
  <si>
    <t>Veggie Platter 2 (4 Veggie Pitas, 4 Halloumi &amp; Roast Veg Pitas, 2 Sharing Wedges, 4 Flame-grilled Mielies cut into 3 (12 portions), and 2 Dips (Various)</t>
  </si>
  <si>
    <t>Dessert (Crème Brulee)</t>
  </si>
  <si>
    <t>Cotton facecloth (Colours - charcoal, navy, cream, dusty pink, dove) Size 30cm x 30cm)</t>
  </si>
  <si>
    <t>18. Branding and marketing material</t>
  </si>
  <si>
    <t>Cost of wristbands - Masses (Various colours)</t>
  </si>
  <si>
    <t>Cost of  accreditation - VIP's  (Various colours)</t>
  </si>
  <si>
    <t>Gold/Burnt Orange Serviettes</t>
  </si>
  <si>
    <t>Travelling costs - Management Vehicle (1 vehicle permitted) Department of Transport Rates (Vehicle information to be provided): Estimated kilometres = 500. To be determined from bidders business address</t>
  </si>
  <si>
    <t>EVENT SCHEDULE - ANNEXURE A3</t>
  </si>
  <si>
    <t>ANNEXURE A4</t>
  </si>
  <si>
    <t>2.2.1 The Pricing Schedule/Submission Templates are contained within the one (1) Excel Workbook.</t>
  </si>
  <si>
    <t>2.2.3 Cells are formatted to automatically indicate South African Rands, ordinary text fields and percentages (%) where applicable.  Increases for the outer years has already been inserted as part of the calculations.</t>
  </si>
  <si>
    <t>Important information</t>
  </si>
  <si>
    <t>In the event that the catering menu is amended from what was originally specified in the tender, the department shall only be liable for an amount equivalent to the value of the original agreed menu prices.</t>
  </si>
  <si>
    <t>Unit Price
(Excl. VAT)</t>
  </si>
  <si>
    <t>TOTAL Price
(Excl. VAT)</t>
  </si>
  <si>
    <t>The Department shall pay for the rental of generators as agreed in the contract.  Diesel costs shall only be reimbursed on an adhoc basis, based on the actual utilization per hour of the generator during the event, and shall require verification of usage by an authorised DSAC Official.  Receipt to be furnished for the litres of diesel purchased.</t>
  </si>
  <si>
    <t>Only goods and services specified in this tender shall be provided.  No funds may be distributed to third parties outside the scope of this tender.  Transfer payments are strictly prohibited from this tender.</t>
  </si>
  <si>
    <t>Draping for walls ( different colours)</t>
  </si>
  <si>
    <t>Red Carpet</t>
  </si>
  <si>
    <t>Balloons</t>
  </si>
  <si>
    <t>Fairy Lights</t>
  </si>
  <si>
    <t>Table centre piece / decorative bowls</t>
  </si>
  <si>
    <t>Reflective Bibs</t>
  </si>
  <si>
    <t>2.2 Rental of waterproof ground coverings</t>
  </si>
  <si>
    <t>Rental of 23 seater mini bus per kilometre (Transportation for disabled persons)</t>
  </si>
  <si>
    <t>Rental of 15 seater taxi per kilometre (Transportation for disabled persons)</t>
  </si>
  <si>
    <r>
      <t>(The screens should provide high brightness, contrast and a very clear viewing of the proceedings of the event and during a live broadcast.  It must include all costs e.g. Screen mounting, Screen Set-Up, Technician,</t>
    </r>
    <r>
      <rPr>
        <b/>
        <sz val="11"/>
        <color theme="1"/>
        <rFont val="Century Gothic"/>
        <family val="2"/>
      </rPr>
      <t xml:space="preserve"> WIFI</t>
    </r>
    <r>
      <rPr>
        <sz val="11"/>
        <color theme="1"/>
        <rFont val="Century Gothic"/>
        <family val="2"/>
      </rPr>
      <t xml:space="preserve"> etc.)</t>
    </r>
  </si>
  <si>
    <t>17.2 En-Route Catering &amp; Sport Programs</t>
  </si>
  <si>
    <t>Vaseline(250ml)</t>
  </si>
  <si>
    <t>Body Lotion (200ml)</t>
  </si>
  <si>
    <t>Candles: ( Pillar; Taper; Votive; Tealight; Container/Jar; etc.)</t>
  </si>
  <si>
    <t xml:space="preserve">1 - 500 people 5% Management fee of the total cost of the project                                                      
501 - 1000 people 7.5% Management fee of the total cost of the project                                              
1001 - 1500 people 10% Management fee of the total cost of the project                                                                                      
1501 - 2000 people 12.5% Management fee of the total cost of the project                                                                                                            2001 - 2500 people 15% Management fee of the total cost of the project                                                                                            2501 - 3000 people 17.5% Management fee of the total cost of the project                                                                        3001 - 3500 people 20% Management fee of the total cost of the project                                                                                              3501 - 4000 people 22.5% Management fee of the total cost of the project                                                                        4001 and above people 25% Management fee of the total cost of the project                                                                             </t>
  </si>
  <si>
    <t>17.5 Catering (Braai - Supplying ingredients only)</t>
  </si>
  <si>
    <t>17.4 Catering (Potjiekos - Supplying ingredients only)</t>
  </si>
  <si>
    <t>17.6 Desserts</t>
  </si>
  <si>
    <t>17.7 Beverages &amp; Ice</t>
  </si>
  <si>
    <t>17.8 Toiletries</t>
  </si>
  <si>
    <t>3.7 Main Course Basmati Rice, Beef Stew, Grilled Chicken and 2 Country Crop Veggies with white or Cheese Sauce, Grilled Salads : Greek Salad including Feta Cheese with Salad Dressing &amp; Green Bean Salad Butternut with Cinnamon</t>
  </si>
  <si>
    <r>
      <t xml:space="preserve">This spreadsheet for </t>
    </r>
    <r>
      <rPr>
        <b/>
        <sz val="11"/>
        <color rgb="FF00B0F0"/>
        <rFont val="Arial"/>
        <family val="2"/>
      </rPr>
      <t xml:space="preserve">BID: NCDSAC-001-2026/27 </t>
    </r>
    <r>
      <rPr>
        <sz val="11"/>
        <rFont val="Arial"/>
        <family val="2"/>
      </rPr>
      <t>contains the financial response templates for the bid. The bid pricing submission instructions in this document must be read in conjunction with instructions or notes embedded in the various tabs of spreadsheet (Pricing Schedule).</t>
    </r>
  </si>
  <si>
    <r>
      <t>Having read through and examined the Request For Bid (RFB) Document, the General Conditions, The Requirement and all other Annexures to the RFB Document, we offer to provide</t>
    </r>
    <r>
      <rPr>
        <sz val="10"/>
        <color rgb="FF00B0F0"/>
        <rFont val="Arial"/>
        <family val="2"/>
      </rPr>
      <t xml:space="preserve"> events management services </t>
    </r>
    <r>
      <rPr>
        <sz val="10"/>
        <rFont val="Arial"/>
        <family val="2"/>
      </rPr>
      <t>to the Department of Sport, Arts and Culture at the following total amounts (including VAT)</t>
    </r>
  </si>
  <si>
    <t>(Events management company to provide 20KG wood/charcoal with 5 packets of fire lighters)</t>
  </si>
  <si>
    <t>Braai Menu 1: (1 - 50 people)  - 1 x Lamb chop, 1 chicken thigh, 1 x sosatie, 1 x sausage, 2 x salads with "rooster brood"/grid bread/garlic roll/pap</t>
  </si>
  <si>
    <t>Braai Menu 3: (1 - 50 people)  - T-bone steak, 1 x sausage, 1 x sweetcorn, 2 x vegetables</t>
  </si>
  <si>
    <t>Braai Menu 2: (1 - 50 people)  - Snoek (1Kg x 7) savoury rice/garlic bread</t>
  </si>
  <si>
    <t>Potjiekos Menu 1: (1 - 50 people)  - Oxtail, three (3) vegetables with samp/rice/dumpling</t>
  </si>
  <si>
    <t>Potjiekos Menu 2: (1 - 50 people)  - Lamp, three (3) vegetables with samp/rice/dumpling</t>
  </si>
  <si>
    <t>Potjiekos Menu 3: (1 - 50 people)  - Chicken, three (3) vegetables with samp/rice/dumpling</t>
  </si>
  <si>
    <t>Potjiekos Menu 4: (1 - 50 people)  - "Afval", three (3) vegetables with samp/rice/dumpling (African cuisine)</t>
  </si>
  <si>
    <t>Accommodation and meals for technical staff (maximum of 10 personnel not to exceed five (5) days) - National Treasury Guidelines</t>
  </si>
  <si>
    <t>Accommodation and meals for management (maximum of 2 personnel not to exceed five (5) days) - National Treasury Guidelines</t>
  </si>
  <si>
    <r>
      <t xml:space="preserve">2.2.4 Input cells FOR BIDDERS are highlighted in </t>
    </r>
    <r>
      <rPr>
        <b/>
        <sz val="11"/>
        <color rgb="FF00B050"/>
        <rFont val="Arial"/>
        <family val="2"/>
      </rPr>
      <t>GREEN.</t>
    </r>
    <r>
      <rPr>
        <sz val="11"/>
        <rFont val="Arial"/>
        <family val="2"/>
      </rPr>
      <t xml:space="preserve"> </t>
    </r>
    <r>
      <rPr>
        <b/>
        <sz val="11"/>
        <rFont val="Arial"/>
        <family val="2"/>
      </rPr>
      <t>The Bidder must complete all the relevant input cells (C5 - C376 only) for the bid. No other cells must be changed in any way whatsoever.  Once completed the sheet will automatically calculated pricing for Year 2 and Year 3.</t>
    </r>
  </si>
  <si>
    <t>Rental of tiffany chairs/similar for VIP Guests</t>
  </si>
  <si>
    <t>Rental of a stage to accommodate VIP Guests inside the tent at a demarcated area.</t>
  </si>
  <si>
    <t>Rental of rectangular tables measuring 2m x 3m</t>
  </si>
  <si>
    <t>Rental of round tables measuring 1.8m round</t>
  </si>
  <si>
    <t>Rental of table cloths for rectangular tables measuring 2m x 3m</t>
  </si>
  <si>
    <t>Rental of table cloths round tables measuring 1.8m round</t>
  </si>
  <si>
    <t>Rental of tiebacks for VIP Chairs</t>
  </si>
  <si>
    <t>Flat Bouquet -  Medium: 40cm  height and width</t>
  </si>
  <si>
    <t>Cost for volunteers</t>
  </si>
  <si>
    <t>Cost of marshals</t>
  </si>
  <si>
    <t>Cost of waiters</t>
  </si>
  <si>
    <t>1. Site infrastructure/Tents and Marquees (Aluminium)</t>
  </si>
  <si>
    <t>APPOINTMENT OF A PANEL OF EVENTS MANAGEMENT COMPANIES TO ORGANISE AND MANAGE THE COMMEMORATION OF NATIONAL DAYS AND HOSTING OF DEPARTMENTAL EVENTS OF THREE (3) YEARS.</t>
  </si>
  <si>
    <t>APPOINTMENT OF A PANEL OF EVENTS MANAGEMENT COMPANY'S TO ORGANISE AND MANAGE THE COMMEMORATION OF NATIONAL DAYS AND HOSTING RELATED DEPARTMENTAL EVENTS FOR 3 YEARS.</t>
  </si>
  <si>
    <t>NCDSAC-001-2026/27: The appointment of a panel of four events management company's to organize and manage the commemoration of national days and hosting of departmental events for a period of 3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</si>
</sst>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R&quot;* #,##0.00_-;\-&quot;R&quot;* #,##0.00_-;_-&quot;R&quot;* &quot;-&quot;??_-;_-@_-"/>
    <numFmt numFmtId="164" formatCode="_(&quot;$&quot;* #,##0.00_);_(&quot;$&quot;* \(#,##0.00\);_(&quot;$&quot;* &quot;-&quot;??_);_(@_)"/>
    <numFmt numFmtId="165" formatCode="_(* #,##0.00_);_(* \(#,##0.00\);_(* &quot;-&quot;??_);_(@_)"/>
    <numFmt numFmtId="166" formatCode="_ &quot;R&quot;\ * #,##0.00_ ;_ &quot;R&quot;\ * \-#,##0.00_ ;_ &quot;R&quot;\ * &quot;-&quot;??_ ;_ @_ "/>
  </numFmts>
  <fonts count="32" x14ac:knownFonts="1">
    <font>
      <sz val="11"/>
      <color theme="1"/>
      <name val="Calibri"/>
      <family val="2"/>
      <scheme val="minor"/>
    </font>
    <font>
      <sz val="11"/>
      <color theme="1"/>
      <name val="Century Gothic"/>
      <family val="2"/>
    </font>
    <font>
      <b/>
      <sz val="11"/>
      <color theme="1"/>
      <name val="Century Gothic"/>
      <family val="2"/>
    </font>
    <font>
      <b/>
      <sz val="11"/>
      <color rgb="FFFF0000"/>
      <name val="Century Gothic"/>
      <family val="2"/>
    </font>
    <font>
      <b/>
      <u/>
      <sz val="11"/>
      <color theme="1"/>
      <name val="Century Gothic"/>
      <family val="2"/>
    </font>
    <font>
      <b/>
      <sz val="14"/>
      <name val="Arial"/>
      <family val="2"/>
    </font>
    <font>
      <b/>
      <sz val="16"/>
      <name val="Arial"/>
      <family val="2"/>
    </font>
    <font>
      <b/>
      <sz val="12"/>
      <name val="Arial"/>
      <family val="2"/>
    </font>
    <font>
      <sz val="12"/>
      <name val="Arial"/>
      <family val="2"/>
    </font>
    <font>
      <b/>
      <sz val="11"/>
      <name val="Arial"/>
      <family val="2"/>
    </font>
    <font>
      <sz val="11"/>
      <name val="Arial"/>
      <family val="2"/>
    </font>
    <font>
      <b/>
      <sz val="11"/>
      <color rgb="FF00B0F0"/>
      <name val="Arial"/>
      <family val="2"/>
    </font>
    <font>
      <b/>
      <i/>
      <sz val="11"/>
      <name val="Arial"/>
      <family val="2"/>
    </font>
    <font>
      <sz val="11"/>
      <color rgb="FF00B0F0"/>
      <name val="Arial"/>
      <family val="2"/>
    </font>
    <font>
      <b/>
      <sz val="11"/>
      <color rgb="FF00B050"/>
      <name val="Arial"/>
      <family val="2"/>
    </font>
    <font>
      <b/>
      <sz val="11"/>
      <color theme="9" tint="-0.249977111117893"/>
      <name val="Arial"/>
      <family val="2"/>
    </font>
    <font>
      <b/>
      <sz val="11"/>
      <color theme="0"/>
      <name val="Arial"/>
      <family val="2"/>
    </font>
    <font>
      <sz val="10"/>
      <name val="Arial"/>
      <family val="2"/>
    </font>
    <font>
      <sz val="10"/>
      <color rgb="FF00B0F0"/>
      <name val="Arial"/>
      <family val="2"/>
    </font>
    <font>
      <b/>
      <sz val="10"/>
      <name val="Arial"/>
      <family val="2"/>
    </font>
    <font>
      <b/>
      <sz val="10"/>
      <color theme="0" tint="-0.249977111117893"/>
      <name val="Arial"/>
      <family val="2"/>
    </font>
    <font>
      <sz val="11"/>
      <color theme="1"/>
      <name val="Calibri"/>
      <family val="2"/>
      <scheme val="minor"/>
    </font>
    <font>
      <b/>
      <sz val="12"/>
      <color rgb="FFFF0000"/>
      <name val="Arial"/>
      <family val="2"/>
    </font>
    <font>
      <b/>
      <sz val="13"/>
      <color rgb="FFD32228"/>
      <name val="Arial"/>
      <family val="2"/>
    </font>
    <font>
      <sz val="13"/>
      <color rgb="FF222222"/>
      <name val="Segoe UI"/>
      <family val="2"/>
    </font>
    <font>
      <sz val="11"/>
      <color rgb="FF222222"/>
      <name val="Century Gothic"/>
      <family val="2"/>
    </font>
    <font>
      <b/>
      <sz val="11"/>
      <color rgb="FF222222"/>
      <name val="Century Gothic"/>
      <family val="2"/>
    </font>
    <font>
      <sz val="11"/>
      <name val="Century Gothic"/>
      <family val="2"/>
    </font>
    <font>
      <b/>
      <sz val="10"/>
      <color rgb="FFFF0000"/>
      <name val="Arial"/>
      <family val="2"/>
    </font>
    <font>
      <sz val="11"/>
      <color rgb="FFFF0000"/>
      <name val="Century Gothic"/>
      <family val="2"/>
    </font>
    <font>
      <b/>
      <sz val="11"/>
      <name val="Century Gothic"/>
      <family val="2"/>
    </font>
    <font>
      <b/>
      <sz val="11"/>
      <color rgb="FFFF0000"/>
      <name val="Arial"/>
      <family val="2"/>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9" tint="-0.249977111117893"/>
        <bgColor indexed="64"/>
      </patternFill>
    </fill>
    <fill>
      <patternFill patternType="solid">
        <fgColor rgb="FF92D050"/>
        <bgColor indexed="64"/>
      </patternFill>
    </fill>
    <fill>
      <patternFill patternType="solid">
        <fgColor theme="3"/>
        <bgColor indexed="64"/>
      </patternFill>
    </fill>
    <fill>
      <patternFill patternType="solid">
        <fgColor theme="1"/>
        <bgColor indexed="64"/>
      </patternFill>
    </fill>
    <fill>
      <patternFill patternType="solid">
        <fgColor rgb="FFCCFFCC"/>
        <bgColor indexed="64"/>
      </patternFill>
    </fill>
    <fill>
      <patternFill patternType="solid">
        <fgColor theme="6"/>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164" fontId="21" fillId="0" borderId="0" applyFont="0" applyFill="0" applyBorder="0" applyAlignment="0" applyProtection="0"/>
  </cellStyleXfs>
  <cellXfs count="179">
    <xf numFmtId="0" fontId="0" fillId="0" borderId="0" xfId="0"/>
    <xf numFmtId="0" fontId="1" fillId="0" borderId="0" xfId="0" applyFont="1"/>
    <xf numFmtId="0" fontId="1" fillId="0" borderId="0" xfId="0" applyFont="1" applyBorder="1"/>
    <xf numFmtId="0" fontId="1" fillId="0" borderId="0" xfId="0" applyFont="1" applyAlignment="1">
      <alignment horizontal="center"/>
    </xf>
    <xf numFmtId="0" fontId="1" fillId="0" borderId="0" xfId="0" applyFont="1" applyBorder="1" applyAlignment="1">
      <alignment horizontal="center"/>
    </xf>
    <xf numFmtId="0" fontId="0" fillId="2" borderId="13" xfId="0" applyFill="1" applyBorder="1"/>
    <xf numFmtId="0" fontId="0" fillId="2" borderId="14" xfId="0" applyFill="1" applyBorder="1"/>
    <xf numFmtId="0" fontId="0" fillId="2" borderId="15" xfId="0" applyFill="1" applyBorder="1"/>
    <xf numFmtId="0" fontId="0" fillId="2" borderId="16" xfId="0" applyFill="1" applyBorder="1"/>
    <xf numFmtId="0" fontId="0" fillId="2" borderId="0" xfId="0" applyFill="1" applyBorder="1"/>
    <xf numFmtId="0" fontId="0" fillId="2" borderId="17" xfId="0" applyFill="1" applyBorder="1"/>
    <xf numFmtId="0" fontId="6" fillId="2" borderId="16" xfId="0" applyFont="1" applyFill="1" applyBorder="1"/>
    <xf numFmtId="0" fontId="8" fillId="2" borderId="0" xfId="0" applyFont="1" applyFill="1" applyBorder="1"/>
    <xf numFmtId="0" fontId="10" fillId="0" borderId="0" xfId="0" applyFont="1"/>
    <xf numFmtId="0" fontId="10" fillId="2" borderId="16" xfId="0" applyFont="1" applyFill="1" applyBorder="1" applyAlignment="1"/>
    <xf numFmtId="0" fontId="10" fillId="2" borderId="0" xfId="0" applyFont="1" applyFill="1" applyBorder="1" applyAlignment="1">
      <alignment wrapText="1"/>
    </xf>
    <xf numFmtId="0" fontId="10" fillId="2" borderId="17" xfId="0" applyFont="1" applyFill="1" applyBorder="1" applyAlignment="1">
      <alignment wrapText="1"/>
    </xf>
    <xf numFmtId="0" fontId="0" fillId="2" borderId="4" xfId="0" applyFill="1" applyBorder="1"/>
    <xf numFmtId="0" fontId="0" fillId="2" borderId="5" xfId="0" applyFill="1" applyBorder="1"/>
    <xf numFmtId="0" fontId="0" fillId="2" borderId="6" xfId="0" applyFill="1" applyBorder="1"/>
    <xf numFmtId="0" fontId="17" fillId="2" borderId="16" xfId="0" applyFont="1" applyFill="1" applyBorder="1"/>
    <xf numFmtId="0" fontId="19" fillId="2" borderId="0" xfId="0" applyFont="1" applyFill="1" applyBorder="1" applyAlignment="1"/>
    <xf numFmtId="166" fontId="10" fillId="8" borderId="8" xfId="1" applyNumberFormat="1" applyFont="1" applyFill="1" applyBorder="1" applyAlignment="1">
      <alignment horizontal="center" vertical="center"/>
    </xf>
    <xf numFmtId="166" fontId="10" fillId="8" borderId="1" xfId="1" applyNumberFormat="1" applyFont="1" applyFill="1" applyBorder="1" applyAlignment="1">
      <alignment horizontal="center" vertical="center"/>
    </xf>
    <xf numFmtId="166" fontId="2" fillId="0" borderId="23" xfId="0" applyNumberFormat="1" applyFont="1" applyBorder="1" applyAlignment="1">
      <alignment horizontal="center"/>
    </xf>
    <xf numFmtId="166" fontId="10" fillId="8" borderId="25" xfId="1" applyNumberFormat="1" applyFont="1" applyFill="1" applyBorder="1" applyAlignment="1">
      <alignment horizontal="center" vertical="center"/>
    </xf>
    <xf numFmtId="0" fontId="9" fillId="3" borderId="24" xfId="0" applyFont="1" applyFill="1" applyBorder="1" applyAlignment="1">
      <alignment horizontal="center" vertical="center" wrapText="1"/>
    </xf>
    <xf numFmtId="166" fontId="10" fillId="8" borderId="3" xfId="1" applyNumberFormat="1" applyFont="1" applyFill="1" applyBorder="1" applyAlignment="1">
      <alignment horizontal="center" vertical="center"/>
    </xf>
    <xf numFmtId="166" fontId="2" fillId="0" borderId="0" xfId="0" applyNumberFormat="1" applyFont="1" applyBorder="1" applyAlignment="1">
      <alignment horizontal="center"/>
    </xf>
    <xf numFmtId="165" fontId="1" fillId="0" borderId="0" xfId="0" applyNumberFormat="1" applyFont="1" applyBorder="1" applyAlignment="1">
      <alignment horizontal="center"/>
    </xf>
    <xf numFmtId="166" fontId="3" fillId="0" borderId="23" xfId="0" applyNumberFormat="1" applyFont="1" applyBorder="1" applyAlignment="1">
      <alignment horizontal="center" vertical="center"/>
    </xf>
    <xf numFmtId="0" fontId="1" fillId="0" borderId="0" xfId="0" applyFont="1" applyFill="1" applyBorder="1" applyAlignment="1">
      <alignment horizontal="center" vertical="center"/>
    </xf>
    <xf numFmtId="166" fontId="10" fillId="0" borderId="0" xfId="1" applyNumberFormat="1" applyFont="1" applyFill="1" applyBorder="1" applyAlignment="1">
      <alignment horizontal="center" vertical="center"/>
    </xf>
    <xf numFmtId="44" fontId="2" fillId="0" borderId="0" xfId="0" applyNumberFormat="1" applyFont="1" applyAlignment="1">
      <alignment horizontal="center" vertical="center"/>
    </xf>
    <xf numFmtId="44" fontId="3" fillId="0" borderId="0" xfId="0" applyNumberFormat="1" applyFont="1" applyAlignment="1">
      <alignment horizontal="center" vertical="center"/>
    </xf>
    <xf numFmtId="166" fontId="3" fillId="0" borderId="22" xfId="0" applyNumberFormat="1" applyFont="1" applyBorder="1" applyAlignment="1">
      <alignment horizontal="center" vertical="center"/>
    </xf>
    <xf numFmtId="166" fontId="10" fillId="8" borderId="9" xfId="1" applyNumberFormat="1" applyFont="1" applyFill="1" applyBorder="1" applyAlignment="1">
      <alignment horizontal="center" vertical="center"/>
    </xf>
    <xf numFmtId="166" fontId="10" fillId="8" borderId="11" xfId="1" applyNumberFormat="1" applyFont="1" applyFill="1" applyBorder="1" applyAlignment="1">
      <alignment horizontal="center" vertical="center"/>
    </xf>
    <xf numFmtId="166" fontId="10" fillId="8" borderId="26" xfId="1" applyNumberFormat="1" applyFont="1" applyFill="1" applyBorder="1" applyAlignment="1">
      <alignment horizontal="center" vertical="center"/>
    </xf>
    <xf numFmtId="0" fontId="24" fillId="0" borderId="0" xfId="0" applyFont="1" applyFill="1" applyAlignment="1">
      <alignment vertical="center"/>
    </xf>
    <xf numFmtId="0" fontId="1" fillId="0" borderId="0" xfId="0" applyFont="1" applyFill="1"/>
    <xf numFmtId="0" fontId="25" fillId="0" borderId="0" xfId="0" applyFont="1" applyFill="1" applyAlignment="1">
      <alignment vertical="center" wrapText="1"/>
    </xf>
    <xf numFmtId="0" fontId="26" fillId="0" borderId="0" xfId="0" applyFont="1" applyFill="1" applyAlignment="1">
      <alignment vertical="center"/>
    </xf>
    <xf numFmtId="0" fontId="2" fillId="0" borderId="0" xfId="0" applyFont="1" applyFill="1" applyBorder="1" applyAlignment="1">
      <alignment vertical="center" wrapText="1"/>
    </xf>
    <xf numFmtId="0" fontId="2" fillId="0" borderId="0" xfId="0" applyFont="1" applyFill="1" applyAlignment="1">
      <alignment vertical="center" wrapText="1"/>
    </xf>
    <xf numFmtId="0" fontId="2" fillId="0" borderId="0" xfId="0" applyFont="1" applyFill="1" applyAlignment="1">
      <alignment horizontal="left" vertical="center" wrapText="1"/>
    </xf>
    <xf numFmtId="166" fontId="10" fillId="8" borderId="28" xfId="1" applyNumberFormat="1" applyFont="1" applyFill="1" applyBorder="1" applyAlignment="1">
      <alignment horizontal="center" vertical="center"/>
    </xf>
    <xf numFmtId="0" fontId="1" fillId="0" borderId="0" xfId="0" applyFont="1" applyFill="1" applyAlignment="1">
      <alignment vertical="center" wrapText="1"/>
    </xf>
    <xf numFmtId="0" fontId="1" fillId="0" borderId="0" xfId="0" applyFont="1" applyFill="1" applyAlignment="1">
      <alignment vertical="center"/>
    </xf>
    <xf numFmtId="0" fontId="27" fillId="0" borderId="0" xfId="0" applyFont="1" applyFill="1" applyAlignment="1">
      <alignment vertical="center"/>
    </xf>
    <xf numFmtId="0" fontId="27" fillId="0" borderId="0" xfId="0" applyFont="1" applyFill="1" applyAlignment="1">
      <alignment vertical="center" wrapText="1"/>
    </xf>
    <xf numFmtId="0" fontId="27" fillId="0" borderId="7" xfId="0" applyFont="1" applyFill="1" applyBorder="1" applyAlignment="1">
      <alignment horizontal="center" vertical="center"/>
    </xf>
    <xf numFmtId="0" fontId="27" fillId="0" borderId="10" xfId="0" applyFont="1" applyFill="1" applyBorder="1" applyAlignment="1">
      <alignment horizontal="center" vertical="center"/>
    </xf>
    <xf numFmtId="0" fontId="27" fillId="0" borderId="12" xfId="0" applyFont="1" applyFill="1" applyBorder="1" applyAlignment="1">
      <alignment horizontal="center" vertical="center"/>
    </xf>
    <xf numFmtId="0" fontId="0" fillId="2" borderId="16" xfId="0" applyFill="1" applyBorder="1"/>
    <xf numFmtId="0" fontId="0" fillId="2" borderId="0" xfId="0" applyFill="1" applyBorder="1"/>
    <xf numFmtId="0" fontId="0" fillId="2" borderId="17" xfId="0" applyFill="1" applyBorder="1"/>
    <xf numFmtId="0" fontId="2" fillId="0" borderId="4" xfId="0" applyFont="1" applyFill="1" applyBorder="1" applyAlignment="1">
      <alignment horizontal="center" vertical="center"/>
    </xf>
    <xf numFmtId="0" fontId="1" fillId="0" borderId="0" xfId="0" applyFont="1" applyFill="1" applyBorder="1" applyAlignment="1">
      <alignment vertical="center" wrapText="1"/>
    </xf>
    <xf numFmtId="0" fontId="1" fillId="0" borderId="0" xfId="0" applyFont="1" applyFill="1" applyAlignment="1">
      <alignment horizontal="left" vertical="center" wrapText="1"/>
    </xf>
    <xf numFmtId="0" fontId="23" fillId="0" borderId="0" xfId="0" applyFont="1" applyFill="1" applyAlignment="1">
      <alignment vertical="center"/>
    </xf>
    <xf numFmtId="0" fontId="25"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wrapText="1"/>
    </xf>
    <xf numFmtId="0" fontId="4" fillId="0" borderId="0" xfId="0" applyFont="1" applyFill="1" applyAlignment="1">
      <alignment vertical="center"/>
    </xf>
    <xf numFmtId="0" fontId="3" fillId="0" borderId="0" xfId="0" applyFont="1" applyFill="1" applyAlignment="1">
      <alignment horizontal="left" vertical="center" wrapText="1"/>
    </xf>
    <xf numFmtId="0" fontId="28" fillId="2" borderId="16" xfId="0" applyFont="1" applyFill="1" applyBorder="1"/>
    <xf numFmtId="0" fontId="29" fillId="0" borderId="0" xfId="0" applyFont="1" applyFill="1" applyAlignment="1">
      <alignment vertical="center" wrapText="1"/>
    </xf>
    <xf numFmtId="0" fontId="29" fillId="0" borderId="0" xfId="0" applyFont="1"/>
    <xf numFmtId="0" fontId="29" fillId="0" borderId="0" xfId="0" applyFont="1" applyFill="1" applyBorder="1" applyAlignment="1">
      <alignment vertical="center" wrapText="1"/>
    </xf>
    <xf numFmtId="166" fontId="31" fillId="0" borderId="0" xfId="1" applyNumberFormat="1" applyFont="1" applyFill="1" applyBorder="1" applyAlignment="1">
      <alignment horizontal="center" vertical="center"/>
    </xf>
    <xf numFmtId="0" fontId="6" fillId="3" borderId="4" xfId="0" applyFont="1" applyFill="1" applyBorder="1" applyAlignment="1">
      <alignment horizontal="center"/>
    </xf>
    <xf numFmtId="0" fontId="6" fillId="3" borderId="5" xfId="0" applyFont="1" applyFill="1" applyBorder="1" applyAlignment="1">
      <alignment horizontal="center"/>
    </xf>
    <xf numFmtId="0" fontId="6" fillId="3" borderId="6" xfId="0" applyFont="1" applyFill="1" applyBorder="1" applyAlignment="1">
      <alignment horizontal="center"/>
    </xf>
    <xf numFmtId="0" fontId="5" fillId="2" borderId="0" xfId="0" applyFont="1" applyFill="1" applyBorder="1" applyAlignment="1">
      <alignment horizontal="center"/>
    </xf>
    <xf numFmtId="0" fontId="7" fillId="4" borderId="4"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4" xfId="0" applyFont="1" applyFill="1" applyBorder="1" applyAlignment="1">
      <alignment horizontal="center" wrapText="1"/>
    </xf>
    <xf numFmtId="0" fontId="7" fillId="4" borderId="5" xfId="0" applyFont="1" applyFill="1" applyBorder="1" applyAlignment="1">
      <alignment horizontal="center" wrapText="1"/>
    </xf>
    <xf numFmtId="0" fontId="7" fillId="4" borderId="6" xfId="0" applyFont="1" applyFill="1" applyBorder="1" applyAlignment="1">
      <alignment horizontal="center" wrapText="1"/>
    </xf>
    <xf numFmtId="0" fontId="7" fillId="5" borderId="4" xfId="0" applyNumberFormat="1" applyFont="1" applyFill="1" applyBorder="1" applyAlignment="1">
      <alignment horizontal="center" vertical="center" wrapText="1"/>
    </xf>
    <xf numFmtId="0" fontId="7" fillId="5" borderId="5" xfId="0" applyNumberFormat="1" applyFont="1" applyFill="1" applyBorder="1" applyAlignment="1">
      <alignment horizontal="center" vertical="center" wrapText="1"/>
    </xf>
    <xf numFmtId="0" fontId="7" fillId="5" borderId="6" xfId="0" applyNumberFormat="1" applyFont="1" applyFill="1" applyBorder="1" applyAlignment="1">
      <alignment horizontal="center" vertical="center" wrapText="1"/>
    </xf>
    <xf numFmtId="0" fontId="10" fillId="2" borderId="16" xfId="0" applyFont="1" applyFill="1" applyBorder="1" applyAlignment="1">
      <alignment wrapText="1"/>
    </xf>
    <xf numFmtId="0" fontId="10" fillId="2" borderId="0" xfId="0" applyFont="1" applyFill="1" applyBorder="1" applyAlignment="1">
      <alignment wrapText="1"/>
    </xf>
    <xf numFmtId="0" fontId="10" fillId="2" borderId="17" xfId="0" applyFont="1" applyFill="1" applyBorder="1" applyAlignment="1">
      <alignment wrapText="1"/>
    </xf>
    <xf numFmtId="0" fontId="9" fillId="2" borderId="16" xfId="0" applyFont="1" applyFill="1" applyBorder="1" applyAlignment="1">
      <alignment wrapText="1"/>
    </xf>
    <xf numFmtId="0" fontId="9" fillId="2" borderId="0" xfId="0" applyFont="1" applyFill="1" applyBorder="1" applyAlignment="1">
      <alignment wrapText="1"/>
    </xf>
    <xf numFmtId="0" fontId="9" fillId="2" borderId="17" xfId="0" applyFont="1" applyFill="1" applyBorder="1" applyAlignment="1">
      <alignment wrapText="1"/>
    </xf>
    <xf numFmtId="0" fontId="12" fillId="2" borderId="16" xfId="0" applyFont="1" applyFill="1" applyBorder="1" applyAlignment="1">
      <alignment wrapText="1"/>
    </xf>
    <xf numFmtId="0" fontId="12" fillId="2" borderId="0" xfId="0" applyFont="1" applyFill="1" applyBorder="1" applyAlignment="1">
      <alignment wrapText="1"/>
    </xf>
    <xf numFmtId="0" fontId="12" fillId="2" borderId="17" xfId="0" applyFont="1" applyFill="1" applyBorder="1" applyAlignment="1">
      <alignment wrapText="1"/>
    </xf>
    <xf numFmtId="0" fontId="10" fillId="2" borderId="16" xfId="0" applyFont="1" applyFill="1" applyBorder="1" applyAlignment="1">
      <alignment vertical="center" wrapText="1"/>
    </xf>
    <xf numFmtId="0" fontId="10" fillId="2" borderId="0" xfId="0" applyFont="1" applyFill="1" applyBorder="1" applyAlignment="1">
      <alignment vertical="center" wrapText="1"/>
    </xf>
    <xf numFmtId="0" fontId="10" fillId="2" borderId="17" xfId="0" applyFont="1" applyFill="1" applyBorder="1" applyAlignment="1">
      <alignment vertical="center" wrapText="1"/>
    </xf>
    <xf numFmtId="0" fontId="10" fillId="2" borderId="16" xfId="0" applyFont="1" applyFill="1" applyBorder="1"/>
    <xf numFmtId="0" fontId="10" fillId="2" borderId="0" xfId="0" applyFont="1" applyFill="1" applyBorder="1"/>
    <xf numFmtId="0" fontId="10" fillId="2" borderId="17" xfId="0" applyFont="1" applyFill="1" applyBorder="1"/>
    <xf numFmtId="0" fontId="12" fillId="2" borderId="16" xfId="0" applyFont="1" applyFill="1" applyBorder="1"/>
    <xf numFmtId="0" fontId="12" fillId="2" borderId="0" xfId="0" applyFont="1" applyFill="1" applyBorder="1"/>
    <xf numFmtId="0" fontId="12" fillId="2" borderId="17" xfId="0" applyFont="1" applyFill="1" applyBorder="1"/>
    <xf numFmtId="0" fontId="9" fillId="3" borderId="4" xfId="0" applyFont="1" applyFill="1" applyBorder="1" applyAlignment="1">
      <alignment horizontal="center" vertical="center"/>
    </xf>
    <xf numFmtId="0" fontId="9" fillId="3" borderId="6"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9" fillId="2" borderId="21" xfId="0" applyFont="1" applyFill="1" applyBorder="1"/>
    <xf numFmtId="0" fontId="5" fillId="2" borderId="5" xfId="0" applyFont="1" applyFill="1" applyBorder="1" applyAlignment="1">
      <alignment horizontal="center"/>
    </xf>
    <xf numFmtId="0" fontId="9" fillId="2" borderId="21" xfId="0" applyFont="1" applyFill="1" applyBorder="1" applyAlignment="1">
      <alignment horizontal="center" wrapText="1"/>
    </xf>
    <xf numFmtId="0" fontId="7" fillId="5" borderId="4" xfId="0" applyNumberFormat="1" applyFont="1" applyFill="1" applyBorder="1" applyAlignment="1">
      <alignment horizontal="center" wrapText="1"/>
    </xf>
    <xf numFmtId="0" fontId="7" fillId="5" borderId="5" xfId="0" applyNumberFormat="1" applyFont="1" applyFill="1" applyBorder="1" applyAlignment="1">
      <alignment horizontal="center" wrapText="1"/>
    </xf>
    <xf numFmtId="0" fontId="0" fillId="2" borderId="16" xfId="0" applyFill="1" applyBorder="1"/>
    <xf numFmtId="0" fontId="0" fillId="2" borderId="0" xfId="0" applyFill="1" applyBorder="1"/>
    <xf numFmtId="0" fontId="0" fillId="2" borderId="17" xfId="0" applyFill="1" applyBorder="1"/>
    <xf numFmtId="0" fontId="16" fillId="6" borderId="16" xfId="0" applyFont="1" applyFill="1" applyBorder="1" applyAlignment="1">
      <alignment horizontal="center"/>
    </xf>
    <xf numFmtId="0" fontId="16" fillId="6" borderId="0" xfId="0" applyFont="1" applyFill="1" applyBorder="1" applyAlignment="1">
      <alignment horizontal="center"/>
    </xf>
    <xf numFmtId="0" fontId="16" fillId="6" borderId="17" xfId="0" applyFont="1" applyFill="1" applyBorder="1" applyAlignment="1">
      <alignment horizontal="center"/>
    </xf>
    <xf numFmtId="0" fontId="17" fillId="2" borderId="16" xfId="0" applyFont="1" applyFill="1" applyBorder="1" applyAlignment="1">
      <alignment vertical="top" wrapText="1"/>
    </xf>
    <xf numFmtId="0" fontId="17" fillId="2" borderId="0" xfId="0" applyFont="1" applyFill="1" applyBorder="1" applyAlignment="1">
      <alignment vertical="top" wrapText="1"/>
    </xf>
    <xf numFmtId="0" fontId="17" fillId="2" borderId="17" xfId="0" applyFont="1" applyFill="1" applyBorder="1" applyAlignment="1">
      <alignment vertical="top" wrapText="1"/>
    </xf>
    <xf numFmtId="0" fontId="19" fillId="3" borderId="7" xfId="0" applyFont="1" applyFill="1" applyBorder="1" applyAlignment="1">
      <alignment horizontal="center"/>
    </xf>
    <xf numFmtId="0" fontId="19" fillId="3" borderId="8" xfId="0" applyFont="1" applyFill="1" applyBorder="1" applyAlignment="1">
      <alignment horizontal="center"/>
    </xf>
    <xf numFmtId="0" fontId="19" fillId="3" borderId="9" xfId="0" applyFont="1" applyFill="1" applyBorder="1" applyAlignment="1">
      <alignment horizontal="center"/>
    </xf>
    <xf numFmtId="166" fontId="22" fillId="0" borderId="29" xfId="0" applyNumberFormat="1" applyFont="1" applyBorder="1" applyAlignment="1">
      <alignment horizontal="center" vertical="center"/>
    </xf>
    <xf numFmtId="166" fontId="22" fillId="0" borderId="30" xfId="0" applyNumberFormat="1" applyFont="1" applyBorder="1" applyAlignment="1">
      <alignment horizontal="center" vertical="center"/>
    </xf>
    <xf numFmtId="0" fontId="19" fillId="0" borderId="30" xfId="0" applyFont="1" applyBorder="1" applyAlignment="1">
      <alignment horizontal="center"/>
    </xf>
    <xf numFmtId="166" fontId="7" fillId="7" borderId="30" xfId="0" applyNumberFormat="1" applyFont="1" applyFill="1" applyBorder="1" applyAlignment="1">
      <alignment horizontal="center"/>
    </xf>
    <xf numFmtId="0" fontId="19" fillId="7" borderId="30" xfId="0" applyFont="1" applyFill="1" applyBorder="1" applyAlignment="1">
      <alignment horizontal="center"/>
    </xf>
    <xf numFmtId="0" fontId="19" fillId="7" borderId="31" xfId="0" applyFont="1" applyFill="1" applyBorder="1" applyAlignment="1">
      <alignment horizontal="center"/>
    </xf>
    <xf numFmtId="0" fontId="17" fillId="9" borderId="7" xfId="0" applyFont="1" applyFill="1" applyBorder="1" applyAlignment="1">
      <alignment vertical="top"/>
    </xf>
    <xf numFmtId="0" fontId="17" fillId="9" borderId="8" xfId="0" applyFont="1" applyFill="1" applyBorder="1" applyAlignment="1">
      <alignment vertical="top"/>
    </xf>
    <xf numFmtId="0" fontId="17" fillId="9" borderId="9" xfId="0" applyFont="1" applyFill="1" applyBorder="1" applyAlignment="1">
      <alignment vertical="top"/>
    </xf>
    <xf numFmtId="0" fontId="17" fillId="9" borderId="10" xfId="0" applyFont="1" applyFill="1" applyBorder="1" applyAlignment="1">
      <alignment horizontal="left" vertical="top" wrapText="1"/>
    </xf>
    <xf numFmtId="0" fontId="17" fillId="9" borderId="1" xfId="0" applyFont="1" applyFill="1" applyBorder="1" applyAlignment="1">
      <alignment horizontal="left" vertical="top" wrapText="1"/>
    </xf>
    <xf numFmtId="0" fontId="17" fillId="9" borderId="11" xfId="0" applyFont="1" applyFill="1" applyBorder="1" applyAlignment="1">
      <alignment horizontal="left" vertical="top" wrapText="1"/>
    </xf>
    <xf numFmtId="0" fontId="17" fillId="9" borderId="12" xfId="0" applyFont="1" applyFill="1" applyBorder="1" applyAlignment="1">
      <alignment horizontal="left" vertical="top" wrapText="1"/>
    </xf>
    <xf numFmtId="0" fontId="17" fillId="9" borderId="25" xfId="0" applyFont="1" applyFill="1" applyBorder="1" applyAlignment="1">
      <alignment horizontal="left" vertical="top" wrapText="1"/>
    </xf>
    <xf numFmtId="0" fontId="17" fillId="9" borderId="26" xfId="0" applyFont="1" applyFill="1" applyBorder="1" applyAlignment="1">
      <alignment horizontal="left" vertical="top" wrapText="1"/>
    </xf>
    <xf numFmtId="0" fontId="0" fillId="2" borderId="0" xfId="0" applyFill="1" applyBorder="1" applyAlignment="1">
      <alignment vertical="top" wrapText="1"/>
    </xf>
    <xf numFmtId="0" fontId="0" fillId="2" borderId="17" xfId="0" applyFill="1" applyBorder="1" applyAlignment="1">
      <alignment vertical="top" wrapText="1"/>
    </xf>
    <xf numFmtId="0" fontId="17" fillId="2" borderId="16" xfId="0" applyFont="1" applyFill="1" applyBorder="1" applyAlignment="1"/>
    <xf numFmtId="0" fontId="0" fillId="2" borderId="0" xfId="0" applyFill="1" applyBorder="1" applyAlignment="1"/>
    <xf numFmtId="0" fontId="0" fillId="2" borderId="17" xfId="0" applyFill="1" applyBorder="1" applyAlignment="1"/>
    <xf numFmtId="0" fontId="20" fillId="2" borderId="4" xfId="0" applyFont="1" applyFill="1" applyBorder="1" applyAlignment="1">
      <alignment horizontal="left"/>
    </xf>
    <xf numFmtId="0" fontId="20" fillId="2" borderId="5" xfId="0" applyFont="1" applyFill="1" applyBorder="1" applyAlignment="1">
      <alignment horizontal="left"/>
    </xf>
    <xf numFmtId="0" fontId="20" fillId="2" borderId="6" xfId="0" applyFont="1" applyFill="1" applyBorder="1" applyAlignment="1">
      <alignment horizontal="left"/>
    </xf>
    <xf numFmtId="0" fontId="17" fillId="2" borderId="0" xfId="0" applyFont="1" applyFill="1" applyBorder="1" applyAlignment="1"/>
    <xf numFmtId="0" fontId="17" fillId="2" borderId="17" xfId="0" applyFont="1" applyFill="1" applyBorder="1" applyAlignment="1"/>
    <xf numFmtId="0" fontId="0" fillId="2" borderId="18" xfId="0" applyFill="1" applyBorder="1"/>
    <xf numFmtId="0" fontId="0" fillId="2" borderId="19" xfId="0" applyFill="1" applyBorder="1"/>
    <xf numFmtId="0" fontId="0" fillId="2" borderId="20" xfId="0" applyFill="1" applyBorder="1"/>
    <xf numFmtId="0" fontId="17" fillId="2" borderId="16" xfId="0" applyFont="1" applyFill="1" applyBorder="1"/>
    <xf numFmtId="0" fontId="19" fillId="2" borderId="16" xfId="0" applyFont="1" applyFill="1" applyBorder="1"/>
    <xf numFmtId="0" fontId="19" fillId="2" borderId="0" xfId="0" applyFont="1" applyFill="1" applyBorder="1"/>
    <xf numFmtId="0" fontId="19" fillId="2" borderId="17" xfId="0" applyFont="1" applyFill="1" applyBorder="1"/>
    <xf numFmtId="0" fontId="10" fillId="0" borderId="16" xfId="0" applyFont="1" applyFill="1" applyBorder="1" applyAlignment="1">
      <alignment wrapText="1"/>
    </xf>
    <xf numFmtId="0" fontId="10" fillId="0" borderId="0" xfId="0" applyFont="1" applyFill="1" applyBorder="1" applyAlignment="1">
      <alignment wrapText="1"/>
    </xf>
    <xf numFmtId="0" fontId="10" fillId="0" borderId="17" xfId="0" applyFont="1" applyFill="1" applyBorder="1" applyAlignment="1">
      <alignment wrapText="1"/>
    </xf>
    <xf numFmtId="0" fontId="30" fillId="0" borderId="0" xfId="0" applyFont="1" applyFill="1" applyAlignment="1">
      <alignment vertical="center" wrapText="1"/>
    </xf>
    <xf numFmtId="0" fontId="1" fillId="0" borderId="2"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27"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0" xfId="0" applyFont="1" applyFill="1" applyAlignment="1">
      <alignment horizontal="center" vertical="center"/>
    </xf>
    <xf numFmtId="0" fontId="3" fillId="0" borderId="0" xfId="0" applyFont="1" applyFill="1" applyBorder="1" applyAlignment="1">
      <alignment horizontal="center" vertical="center"/>
    </xf>
    <xf numFmtId="0" fontId="1" fillId="0" borderId="1" xfId="0" applyFont="1" applyFill="1" applyBorder="1" applyAlignment="1">
      <alignment horizontal="center" vertical="center"/>
    </xf>
    <xf numFmtId="166" fontId="10" fillId="8" borderId="0" xfId="1" applyNumberFormat="1" applyFont="1" applyFill="1" applyBorder="1" applyAlignment="1">
      <alignment horizontal="center" vertical="center"/>
    </xf>
    <xf numFmtId="0" fontId="1" fillId="0" borderId="13" xfId="0" applyFont="1" applyFill="1" applyBorder="1" applyAlignment="1">
      <alignment horizontal="center" vertical="center"/>
    </xf>
    <xf numFmtId="166" fontId="10" fillId="8" borderId="14" xfId="1" applyNumberFormat="1" applyFont="1" applyFill="1" applyBorder="1" applyAlignment="1">
      <alignment horizontal="center" vertical="center"/>
    </xf>
    <xf numFmtId="166" fontId="10" fillId="8" borderId="15" xfId="1" applyNumberFormat="1" applyFont="1" applyFill="1" applyBorder="1" applyAlignment="1">
      <alignment horizontal="center" vertical="center"/>
    </xf>
    <xf numFmtId="0" fontId="1" fillId="0" borderId="16" xfId="0" applyFont="1" applyFill="1" applyBorder="1" applyAlignment="1">
      <alignment horizontal="center" vertical="center"/>
    </xf>
    <xf numFmtId="166" fontId="10" fillId="8" borderId="17" xfId="1" applyNumberFormat="1" applyFont="1" applyFill="1" applyBorder="1" applyAlignment="1">
      <alignment horizontal="center" vertical="center"/>
    </xf>
    <xf numFmtId="0" fontId="1" fillId="0" borderId="18" xfId="0" applyFont="1" applyFill="1" applyBorder="1" applyAlignment="1">
      <alignment horizontal="center" vertical="center"/>
    </xf>
    <xf numFmtId="166" fontId="10" fillId="8" borderId="19" xfId="1" applyNumberFormat="1" applyFont="1" applyFill="1" applyBorder="1" applyAlignment="1">
      <alignment horizontal="center" vertical="center"/>
    </xf>
    <xf numFmtId="166" fontId="10" fillId="8" borderId="20" xfId="1" applyNumberFormat="1" applyFont="1" applyFill="1" applyBorder="1" applyAlignment="1">
      <alignment horizontal="center" vertical="center"/>
    </xf>
    <xf numFmtId="0" fontId="1" fillId="0" borderId="30" xfId="0" applyFont="1" applyFill="1" applyBorder="1" applyAlignment="1">
      <alignment horizontal="center" vertical="center"/>
    </xf>
    <xf numFmtId="166" fontId="10" fillId="8" borderId="30" xfId="1" applyNumberFormat="1"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31749</xdr:rowOff>
    </xdr:from>
    <xdr:to>
      <xdr:col>4</xdr:col>
      <xdr:colOff>349249</xdr:colOff>
      <xdr:row>9</xdr:row>
      <xdr:rowOff>39159</xdr:rowOff>
    </xdr:to>
    <xdr:pic>
      <xdr:nvPicPr>
        <xdr:cNvPr id="2" name="Picture 1" descr="NC Coat of Arms"/>
        <xdr:cNvPicPr/>
      </xdr:nvPicPr>
      <xdr:blipFill>
        <a:blip xmlns:r="http://schemas.openxmlformats.org/officeDocument/2006/relationships" r:embed="rId1"/>
        <a:srcRect/>
        <a:stretch>
          <a:fillRect/>
        </a:stretch>
      </xdr:blipFill>
      <xdr:spPr bwMode="auto">
        <a:xfrm>
          <a:off x="0" y="31749"/>
          <a:ext cx="2787649" cy="176001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285749</xdr:colOff>
      <xdr:row>0</xdr:row>
      <xdr:rowOff>0</xdr:rowOff>
    </xdr:from>
    <xdr:to>
      <xdr:col>4</xdr:col>
      <xdr:colOff>346073</xdr:colOff>
      <xdr:row>7</xdr:row>
      <xdr:rowOff>110066</xdr:rowOff>
    </xdr:to>
    <xdr:pic>
      <xdr:nvPicPr>
        <xdr:cNvPr id="2" name="Picture 1" descr="NC Coat of Arms"/>
        <xdr:cNvPicPr/>
      </xdr:nvPicPr>
      <xdr:blipFill>
        <a:blip xmlns:r="http://schemas.openxmlformats.org/officeDocument/2006/relationships" r:embed="rId1"/>
        <a:srcRect/>
        <a:stretch>
          <a:fillRect/>
        </a:stretch>
      </xdr:blipFill>
      <xdr:spPr bwMode="auto">
        <a:xfrm>
          <a:off x="1952624" y="0"/>
          <a:ext cx="2793999" cy="144356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tabSelected="1" view="pageBreakPreview" topLeftCell="A31" zoomScaleSheetLayoutView="100" workbookViewId="0">
      <selection activeCell="N43" sqref="N43"/>
    </sheetView>
  </sheetViews>
  <sheetFormatPr defaultRowHeight="15" x14ac:dyDescent="0.25"/>
  <cols>
    <col min="14" max="14" width="55.42578125" customWidth="1"/>
  </cols>
  <sheetData>
    <row r="1" spans="1:13" x14ac:dyDescent="0.25">
      <c r="A1" s="5"/>
      <c r="B1" s="6"/>
      <c r="C1" s="6"/>
      <c r="D1" s="6"/>
      <c r="E1" s="6"/>
      <c r="F1" s="6"/>
      <c r="G1" s="6"/>
      <c r="H1" s="6"/>
      <c r="I1" s="6"/>
      <c r="J1" s="6"/>
      <c r="K1" s="6"/>
      <c r="L1" s="6"/>
      <c r="M1" s="7"/>
    </row>
    <row r="2" spans="1:13" ht="18" x14ac:dyDescent="0.25">
      <c r="A2" s="8"/>
      <c r="B2" s="9"/>
      <c r="C2" s="9"/>
      <c r="D2" s="9"/>
      <c r="E2" s="9"/>
      <c r="F2" s="9"/>
      <c r="G2" s="9"/>
      <c r="H2" s="9"/>
      <c r="I2" s="9"/>
      <c r="J2" s="74" t="s">
        <v>45</v>
      </c>
      <c r="K2" s="74"/>
      <c r="L2" s="74"/>
      <c r="M2" s="10"/>
    </row>
    <row r="3" spans="1:13" x14ac:dyDescent="0.25">
      <c r="A3" s="8"/>
      <c r="B3" s="9"/>
      <c r="C3" s="9"/>
      <c r="D3" s="9"/>
      <c r="E3" s="9"/>
      <c r="F3" s="9"/>
      <c r="G3" s="9"/>
      <c r="H3" s="9"/>
      <c r="I3" s="9"/>
      <c r="J3" s="9"/>
      <c r="K3" s="9"/>
      <c r="L3" s="9"/>
      <c r="M3" s="10"/>
    </row>
    <row r="4" spans="1:13" x14ac:dyDescent="0.25">
      <c r="A4" s="8"/>
      <c r="B4" s="9"/>
      <c r="C4" s="9"/>
      <c r="D4" s="9"/>
      <c r="E4" s="9"/>
      <c r="F4" s="9"/>
      <c r="G4" s="9"/>
      <c r="H4" s="9"/>
      <c r="I4" s="9"/>
      <c r="J4" s="9"/>
      <c r="K4" s="9"/>
      <c r="L4" s="9"/>
      <c r="M4" s="10"/>
    </row>
    <row r="5" spans="1:13" x14ac:dyDescent="0.25">
      <c r="A5" s="8"/>
      <c r="B5" s="9"/>
      <c r="C5" s="9"/>
      <c r="D5" s="9"/>
      <c r="E5" s="9"/>
      <c r="F5" s="9"/>
      <c r="G5" s="9"/>
      <c r="H5" s="9"/>
      <c r="I5" s="9"/>
      <c r="J5" s="9"/>
      <c r="K5" s="9"/>
      <c r="L5" s="9"/>
      <c r="M5" s="10"/>
    </row>
    <row r="6" spans="1:13" x14ac:dyDescent="0.25">
      <c r="A6" s="8"/>
      <c r="B6" s="9"/>
      <c r="C6" s="9"/>
      <c r="D6" s="9"/>
      <c r="E6" s="9"/>
      <c r="F6" s="9"/>
      <c r="G6" s="9"/>
      <c r="H6" s="9"/>
      <c r="I6" s="9"/>
      <c r="J6" s="9"/>
      <c r="K6" s="9"/>
      <c r="L6" s="9"/>
      <c r="M6" s="10"/>
    </row>
    <row r="7" spans="1:13" x14ac:dyDescent="0.25">
      <c r="A7" s="8"/>
      <c r="B7" s="9"/>
      <c r="C7" s="9"/>
      <c r="D7" s="9"/>
      <c r="E7" s="9"/>
      <c r="F7" s="9"/>
      <c r="G7" s="9"/>
      <c r="H7" s="9"/>
      <c r="I7" s="9"/>
      <c r="J7" s="9"/>
      <c r="K7" s="9"/>
      <c r="L7" s="9"/>
      <c r="M7" s="10"/>
    </row>
    <row r="8" spans="1:13" x14ac:dyDescent="0.25">
      <c r="A8" s="8"/>
      <c r="B8" s="9"/>
      <c r="C8" s="9"/>
      <c r="D8" s="9"/>
      <c r="E8" s="9"/>
      <c r="F8" s="9"/>
      <c r="G8" s="9"/>
      <c r="H8" s="9"/>
      <c r="I8" s="9"/>
      <c r="J8" s="9"/>
      <c r="K8" s="9"/>
      <c r="L8" s="9"/>
      <c r="M8" s="10"/>
    </row>
    <row r="9" spans="1:13" x14ac:dyDescent="0.25">
      <c r="A9" s="8"/>
      <c r="B9" s="9"/>
      <c r="C9" s="9"/>
      <c r="D9" s="9"/>
      <c r="E9" s="9"/>
      <c r="F9" s="9"/>
      <c r="G9" s="9"/>
      <c r="H9" s="9"/>
      <c r="I9" s="9"/>
      <c r="J9" s="9"/>
      <c r="K9" s="9"/>
      <c r="L9" s="9"/>
      <c r="M9" s="10"/>
    </row>
    <row r="10" spans="1:13" x14ac:dyDescent="0.25">
      <c r="A10" s="8"/>
      <c r="B10" s="9"/>
      <c r="C10" s="9"/>
      <c r="D10" s="9"/>
      <c r="E10" s="9"/>
      <c r="F10" s="9"/>
      <c r="G10" s="9"/>
      <c r="H10" s="9"/>
      <c r="I10" s="9"/>
      <c r="J10" s="9"/>
      <c r="K10" s="9"/>
      <c r="L10" s="9"/>
      <c r="M10" s="10"/>
    </row>
    <row r="11" spans="1:13" x14ac:dyDescent="0.25">
      <c r="A11" s="8"/>
      <c r="B11" s="9"/>
      <c r="C11" s="9"/>
      <c r="D11" s="9"/>
      <c r="E11" s="9"/>
      <c r="F11" s="9"/>
      <c r="G11" s="9"/>
      <c r="H11" s="9"/>
      <c r="I11" s="9"/>
      <c r="J11" s="9"/>
      <c r="K11" s="9"/>
      <c r="L11" s="9"/>
      <c r="M11" s="10"/>
    </row>
    <row r="12" spans="1:13" x14ac:dyDescent="0.25">
      <c r="A12" s="8"/>
      <c r="B12" s="9"/>
      <c r="C12" s="9"/>
      <c r="D12" s="9"/>
      <c r="E12" s="9"/>
      <c r="F12" s="9"/>
      <c r="G12" s="9"/>
      <c r="H12" s="9"/>
      <c r="I12" s="9"/>
      <c r="J12" s="9"/>
      <c r="K12" s="9"/>
      <c r="L12" s="9"/>
      <c r="M12" s="10"/>
    </row>
    <row r="13" spans="1:13" ht="15.75" thickBot="1" x14ac:dyDescent="0.3">
      <c r="A13" s="8"/>
      <c r="B13" s="9"/>
      <c r="C13" s="9"/>
      <c r="D13" s="9"/>
      <c r="E13" s="9"/>
      <c r="F13" s="9"/>
      <c r="G13" s="9"/>
      <c r="H13" s="9"/>
      <c r="I13" s="9"/>
      <c r="J13" s="9"/>
      <c r="K13" s="9"/>
      <c r="L13" s="9"/>
      <c r="M13" s="10"/>
    </row>
    <row r="14" spans="1:13" ht="21" thickBot="1" x14ac:dyDescent="0.35">
      <c r="A14" s="71" t="s">
        <v>46</v>
      </c>
      <c r="B14" s="72"/>
      <c r="C14" s="72"/>
      <c r="D14" s="72"/>
      <c r="E14" s="72"/>
      <c r="F14" s="72"/>
      <c r="G14" s="72"/>
      <c r="H14" s="72"/>
      <c r="I14" s="72"/>
      <c r="J14" s="72"/>
      <c r="K14" s="72"/>
      <c r="L14" s="72"/>
      <c r="M14" s="73"/>
    </row>
    <row r="15" spans="1:13" x14ac:dyDescent="0.25">
      <c r="A15" s="8"/>
      <c r="B15" s="9"/>
      <c r="C15" s="9"/>
      <c r="D15" s="9"/>
      <c r="E15" s="9"/>
      <c r="F15" s="9"/>
      <c r="G15" s="9"/>
      <c r="H15" s="9"/>
      <c r="I15" s="9"/>
      <c r="J15" s="9"/>
      <c r="K15" s="9"/>
      <c r="L15" s="9"/>
      <c r="M15" s="10"/>
    </row>
    <row r="16" spans="1:13" ht="15.75" thickBot="1" x14ac:dyDescent="0.3">
      <c r="A16" s="8"/>
      <c r="B16" s="9"/>
      <c r="C16" s="9"/>
      <c r="D16" s="9"/>
      <c r="E16" s="9"/>
      <c r="F16" s="9"/>
      <c r="G16" s="9"/>
      <c r="H16" s="9"/>
      <c r="I16" s="9"/>
      <c r="J16" s="9"/>
      <c r="K16" s="9"/>
      <c r="L16" s="9"/>
      <c r="M16" s="10"/>
    </row>
    <row r="17" spans="1:13" ht="33" customHeight="1" thickBot="1" x14ac:dyDescent="0.35">
      <c r="A17" s="11" t="s">
        <v>47</v>
      </c>
      <c r="B17" s="9"/>
      <c r="C17" s="9"/>
      <c r="D17" s="9"/>
      <c r="E17" s="75" t="s">
        <v>48</v>
      </c>
      <c r="F17" s="76"/>
      <c r="G17" s="76"/>
      <c r="H17" s="76"/>
      <c r="I17" s="76"/>
      <c r="J17" s="76"/>
      <c r="K17" s="76"/>
      <c r="L17" s="77"/>
      <c r="M17" s="10"/>
    </row>
    <row r="18" spans="1:13" ht="23.25" customHeight="1" thickBot="1" x14ac:dyDescent="0.3">
      <c r="A18" s="8"/>
      <c r="B18" s="9"/>
      <c r="C18" s="9"/>
      <c r="D18" s="9"/>
      <c r="E18" s="12"/>
      <c r="F18" s="12"/>
      <c r="G18" s="12"/>
      <c r="H18" s="12"/>
      <c r="I18" s="12"/>
      <c r="J18" s="12"/>
      <c r="K18" s="12"/>
      <c r="L18" s="12"/>
      <c r="M18" s="10"/>
    </row>
    <row r="19" spans="1:13" ht="66.75" customHeight="1" thickBot="1" x14ac:dyDescent="0.35">
      <c r="A19" s="11" t="s">
        <v>49</v>
      </c>
      <c r="B19" s="9"/>
      <c r="C19" s="9"/>
      <c r="D19" s="9"/>
      <c r="E19" s="78" t="s">
        <v>379</v>
      </c>
      <c r="F19" s="79"/>
      <c r="G19" s="79"/>
      <c r="H19" s="79"/>
      <c r="I19" s="79"/>
      <c r="J19" s="79"/>
      <c r="K19" s="79"/>
      <c r="L19" s="80"/>
      <c r="M19" s="10"/>
    </row>
    <row r="20" spans="1:13" ht="16.5" thickBot="1" x14ac:dyDescent="0.3">
      <c r="A20" s="8"/>
      <c r="B20" s="9"/>
      <c r="C20" s="9"/>
      <c r="D20" s="9"/>
      <c r="E20" s="12"/>
      <c r="F20" s="12"/>
      <c r="G20" s="12"/>
      <c r="H20" s="12"/>
      <c r="I20" s="12"/>
      <c r="J20" s="12"/>
      <c r="K20" s="12"/>
      <c r="L20" s="12"/>
      <c r="M20" s="10"/>
    </row>
    <row r="21" spans="1:13" ht="45.75" customHeight="1" thickBot="1" x14ac:dyDescent="0.35">
      <c r="A21" s="11" t="s">
        <v>50</v>
      </c>
      <c r="B21" s="9"/>
      <c r="C21" s="9"/>
      <c r="D21" s="9"/>
      <c r="E21" s="81"/>
      <c r="F21" s="82"/>
      <c r="G21" s="82"/>
      <c r="H21" s="82"/>
      <c r="I21" s="82"/>
      <c r="J21" s="82"/>
      <c r="K21" s="82"/>
      <c r="L21" s="83"/>
      <c r="M21" s="10"/>
    </row>
    <row r="22" spans="1:13" x14ac:dyDescent="0.25">
      <c r="A22" s="8"/>
      <c r="B22" s="9"/>
      <c r="C22" s="9"/>
      <c r="D22" s="9"/>
      <c r="E22" s="9"/>
      <c r="F22" s="9"/>
      <c r="G22" s="9"/>
      <c r="H22" s="9"/>
      <c r="I22" s="9"/>
      <c r="J22" s="9"/>
      <c r="K22" s="9"/>
      <c r="L22" s="9"/>
      <c r="M22" s="10"/>
    </row>
    <row r="23" spans="1:13" ht="15.75" thickBot="1" x14ac:dyDescent="0.3">
      <c r="A23" s="8"/>
      <c r="B23" s="9"/>
      <c r="C23" s="9"/>
      <c r="D23" s="9"/>
      <c r="E23" s="9"/>
      <c r="F23" s="9"/>
      <c r="G23" s="9"/>
      <c r="H23" s="9"/>
      <c r="I23" s="9"/>
      <c r="J23" s="9"/>
      <c r="K23" s="9"/>
      <c r="L23" s="9"/>
      <c r="M23" s="10"/>
    </row>
    <row r="24" spans="1:13" ht="21" thickBot="1" x14ac:dyDescent="0.35">
      <c r="A24" s="71" t="s">
        <v>51</v>
      </c>
      <c r="B24" s="72"/>
      <c r="C24" s="72"/>
      <c r="D24" s="72"/>
      <c r="E24" s="72"/>
      <c r="F24" s="72"/>
      <c r="G24" s="72"/>
      <c r="H24" s="72"/>
      <c r="I24" s="72"/>
      <c r="J24" s="72"/>
      <c r="K24" s="72"/>
      <c r="L24" s="72"/>
      <c r="M24" s="73"/>
    </row>
    <row r="25" spans="1:13" x14ac:dyDescent="0.25">
      <c r="A25" s="8"/>
      <c r="B25" s="9"/>
      <c r="C25" s="9"/>
      <c r="D25" s="9"/>
      <c r="E25" s="9"/>
      <c r="F25" s="9"/>
      <c r="G25" s="9"/>
      <c r="H25" s="9"/>
      <c r="I25" s="9"/>
      <c r="J25" s="9"/>
      <c r="K25" s="9"/>
      <c r="L25" s="9"/>
      <c r="M25" s="10"/>
    </row>
    <row r="26" spans="1:13" s="13" customFormat="1" x14ac:dyDescent="0.25">
      <c r="A26" s="87" t="s">
        <v>52</v>
      </c>
      <c r="B26" s="88"/>
      <c r="C26" s="88"/>
      <c r="D26" s="88"/>
      <c r="E26" s="88"/>
      <c r="F26" s="88"/>
      <c r="G26" s="88"/>
      <c r="H26" s="88"/>
      <c r="I26" s="88"/>
      <c r="J26" s="88"/>
      <c r="K26" s="88"/>
      <c r="L26" s="88"/>
      <c r="M26" s="89"/>
    </row>
    <row r="27" spans="1:13" s="13" customFormat="1" ht="45" customHeight="1" x14ac:dyDescent="0.2">
      <c r="A27" s="84" t="s">
        <v>354</v>
      </c>
      <c r="B27" s="85"/>
      <c r="C27" s="85"/>
      <c r="D27" s="85"/>
      <c r="E27" s="85"/>
      <c r="F27" s="85"/>
      <c r="G27" s="85"/>
      <c r="H27" s="85"/>
      <c r="I27" s="85"/>
      <c r="J27" s="85"/>
      <c r="K27" s="85"/>
      <c r="L27" s="85"/>
      <c r="M27" s="86"/>
    </row>
    <row r="28" spans="1:13" s="13" customFormat="1" ht="14.25" x14ac:dyDescent="0.2">
      <c r="A28" s="84"/>
      <c r="B28" s="85"/>
      <c r="C28" s="85"/>
      <c r="D28" s="85"/>
      <c r="E28" s="85"/>
      <c r="F28" s="85"/>
      <c r="G28" s="85"/>
      <c r="H28" s="85"/>
      <c r="I28" s="85"/>
      <c r="J28" s="85"/>
      <c r="K28" s="85"/>
      <c r="L28" s="85"/>
      <c r="M28" s="86"/>
    </row>
    <row r="29" spans="1:13" s="13" customFormat="1" x14ac:dyDescent="0.25">
      <c r="A29" s="87" t="s">
        <v>53</v>
      </c>
      <c r="B29" s="88"/>
      <c r="C29" s="88"/>
      <c r="D29" s="88"/>
      <c r="E29" s="88"/>
      <c r="F29" s="88"/>
      <c r="G29" s="88"/>
      <c r="H29" s="88"/>
      <c r="I29" s="88"/>
      <c r="J29" s="88"/>
      <c r="K29" s="88"/>
      <c r="L29" s="88"/>
      <c r="M29" s="89"/>
    </row>
    <row r="30" spans="1:13" s="13" customFormat="1" ht="14.25" x14ac:dyDescent="0.2">
      <c r="A30" s="90" t="s">
        <v>54</v>
      </c>
      <c r="B30" s="91"/>
      <c r="C30" s="91"/>
      <c r="D30" s="91"/>
      <c r="E30" s="91"/>
      <c r="F30" s="91"/>
      <c r="G30" s="91"/>
      <c r="H30" s="91"/>
      <c r="I30" s="91"/>
      <c r="J30" s="91"/>
      <c r="K30" s="91"/>
      <c r="L30" s="91"/>
      <c r="M30" s="92"/>
    </row>
    <row r="31" spans="1:13" s="13" customFormat="1" ht="38.25" customHeight="1" x14ac:dyDescent="0.2">
      <c r="A31" s="84" t="s">
        <v>55</v>
      </c>
      <c r="B31" s="85"/>
      <c r="C31" s="85"/>
      <c r="D31" s="85"/>
      <c r="E31" s="85"/>
      <c r="F31" s="85"/>
      <c r="G31" s="85"/>
      <c r="H31" s="85"/>
      <c r="I31" s="85"/>
      <c r="J31" s="85"/>
      <c r="K31" s="85"/>
      <c r="L31" s="85"/>
      <c r="M31" s="86"/>
    </row>
    <row r="32" spans="1:13" s="13" customFormat="1" ht="20.25" customHeight="1" x14ac:dyDescent="0.2">
      <c r="A32" s="14" t="s">
        <v>56</v>
      </c>
      <c r="B32" s="15"/>
      <c r="C32" s="15"/>
      <c r="D32" s="15"/>
      <c r="E32" s="15"/>
      <c r="F32" s="15"/>
      <c r="G32" s="15"/>
      <c r="H32" s="15"/>
      <c r="I32" s="15"/>
      <c r="J32" s="15"/>
      <c r="K32" s="15"/>
      <c r="L32" s="15"/>
      <c r="M32" s="16"/>
    </row>
    <row r="33" spans="1:13" s="13" customFormat="1" ht="19.5" customHeight="1" x14ac:dyDescent="0.2">
      <c r="A33" s="84" t="s">
        <v>57</v>
      </c>
      <c r="B33" s="85"/>
      <c r="C33" s="85"/>
      <c r="D33" s="85"/>
      <c r="E33" s="85"/>
      <c r="F33" s="85"/>
      <c r="G33" s="85"/>
      <c r="H33" s="85"/>
      <c r="I33" s="85"/>
      <c r="J33" s="85"/>
      <c r="K33" s="85"/>
      <c r="L33" s="85"/>
      <c r="M33" s="86"/>
    </row>
    <row r="34" spans="1:13" s="13" customFormat="1" ht="31.35" customHeight="1" x14ac:dyDescent="0.2">
      <c r="A34" s="93" t="s">
        <v>265</v>
      </c>
      <c r="B34" s="94"/>
      <c r="C34" s="94"/>
      <c r="D34" s="94"/>
      <c r="E34" s="94"/>
      <c r="F34" s="94"/>
      <c r="G34" s="94"/>
      <c r="H34" s="94"/>
      <c r="I34" s="94"/>
      <c r="J34" s="94"/>
      <c r="K34" s="94"/>
      <c r="L34" s="94"/>
      <c r="M34" s="95"/>
    </row>
    <row r="35" spans="1:13" s="13" customFormat="1" ht="17.25" customHeight="1" x14ac:dyDescent="0.2">
      <c r="A35" s="90" t="s">
        <v>58</v>
      </c>
      <c r="B35" s="91"/>
      <c r="C35" s="91"/>
      <c r="D35" s="91"/>
      <c r="E35" s="91"/>
      <c r="F35" s="91"/>
      <c r="G35" s="91"/>
      <c r="H35" s="91"/>
      <c r="I35" s="91"/>
      <c r="J35" s="91"/>
      <c r="K35" s="91"/>
      <c r="L35" s="91"/>
      <c r="M35" s="92"/>
    </row>
    <row r="36" spans="1:13" s="13" customFormat="1" ht="21.75" customHeight="1" x14ac:dyDescent="0.2">
      <c r="A36" s="84" t="s">
        <v>325</v>
      </c>
      <c r="B36" s="85"/>
      <c r="C36" s="85"/>
      <c r="D36" s="85"/>
      <c r="E36" s="85"/>
      <c r="F36" s="85"/>
      <c r="G36" s="85"/>
      <c r="H36" s="85"/>
      <c r="I36" s="85"/>
      <c r="J36" s="85"/>
      <c r="K36" s="85"/>
      <c r="L36" s="85"/>
      <c r="M36" s="86"/>
    </row>
    <row r="37" spans="1:13" s="13" customFormat="1" ht="24" customHeight="1" x14ac:dyDescent="0.2">
      <c r="A37" s="84" t="s">
        <v>266</v>
      </c>
      <c r="B37" s="85"/>
      <c r="C37" s="85"/>
      <c r="D37" s="85"/>
      <c r="E37" s="85"/>
      <c r="F37" s="85"/>
      <c r="G37" s="85"/>
      <c r="H37" s="85"/>
      <c r="I37" s="85"/>
      <c r="J37" s="85"/>
      <c r="K37" s="85"/>
      <c r="L37" s="85"/>
      <c r="M37" s="86"/>
    </row>
    <row r="38" spans="1:13" s="13" customFormat="1" ht="31.5" customHeight="1" x14ac:dyDescent="0.2">
      <c r="A38" s="93" t="s">
        <v>326</v>
      </c>
      <c r="B38" s="94"/>
      <c r="C38" s="94"/>
      <c r="D38" s="94"/>
      <c r="E38" s="94"/>
      <c r="F38" s="94"/>
      <c r="G38" s="94"/>
      <c r="H38" s="94"/>
      <c r="I38" s="94"/>
      <c r="J38" s="94"/>
      <c r="K38" s="94"/>
      <c r="L38" s="94"/>
      <c r="M38" s="95"/>
    </row>
    <row r="39" spans="1:13" s="13" customFormat="1" ht="48.75" customHeight="1" x14ac:dyDescent="0.25">
      <c r="A39" s="155" t="s">
        <v>366</v>
      </c>
      <c r="B39" s="156"/>
      <c r="C39" s="156"/>
      <c r="D39" s="156"/>
      <c r="E39" s="156"/>
      <c r="F39" s="156"/>
      <c r="G39" s="156"/>
      <c r="H39" s="156"/>
      <c r="I39" s="156"/>
      <c r="J39" s="156"/>
      <c r="K39" s="156"/>
      <c r="L39" s="156"/>
      <c r="M39" s="157"/>
    </row>
    <row r="40" spans="1:13" s="13" customFormat="1" ht="36" customHeight="1" x14ac:dyDescent="0.2">
      <c r="A40" s="84" t="s">
        <v>267</v>
      </c>
      <c r="B40" s="85"/>
      <c r="C40" s="85"/>
      <c r="D40" s="85"/>
      <c r="E40" s="85"/>
      <c r="F40" s="85"/>
      <c r="G40" s="85"/>
      <c r="H40" s="85"/>
      <c r="I40" s="85"/>
      <c r="J40" s="85"/>
      <c r="K40" s="85"/>
      <c r="L40" s="85"/>
      <c r="M40" s="86"/>
    </row>
    <row r="41" spans="1:13" s="13" customFormat="1" ht="14.25" x14ac:dyDescent="0.2">
      <c r="A41" s="84"/>
      <c r="B41" s="85"/>
      <c r="C41" s="85"/>
      <c r="D41" s="85"/>
      <c r="E41" s="85"/>
      <c r="F41" s="85"/>
      <c r="G41" s="85"/>
      <c r="H41" s="85"/>
      <c r="I41" s="85"/>
      <c r="J41" s="85"/>
      <c r="K41" s="85"/>
      <c r="L41" s="85"/>
      <c r="M41" s="86"/>
    </row>
    <row r="42" spans="1:13" s="13" customFormat="1" ht="14.25" x14ac:dyDescent="0.2">
      <c r="A42" s="99" t="s">
        <v>59</v>
      </c>
      <c r="B42" s="100"/>
      <c r="C42" s="100"/>
      <c r="D42" s="100"/>
      <c r="E42" s="100"/>
      <c r="F42" s="100"/>
      <c r="G42" s="100"/>
      <c r="H42" s="100"/>
      <c r="I42" s="100"/>
      <c r="J42" s="100"/>
      <c r="K42" s="100"/>
      <c r="L42" s="100"/>
      <c r="M42" s="101"/>
    </row>
    <row r="43" spans="1:13" s="13" customFormat="1" ht="26.25" customHeight="1" x14ac:dyDescent="0.2">
      <c r="A43" s="96" t="s">
        <v>60</v>
      </c>
      <c r="B43" s="97"/>
      <c r="C43" s="97"/>
      <c r="D43" s="97"/>
      <c r="E43" s="97"/>
      <c r="F43" s="97"/>
      <c r="G43" s="97"/>
      <c r="H43" s="97"/>
      <c r="I43" s="97"/>
      <c r="J43" s="97"/>
      <c r="K43" s="97"/>
      <c r="L43" s="97"/>
      <c r="M43" s="98"/>
    </row>
    <row r="44" spans="1:13" s="13" customFormat="1" ht="32.450000000000003" customHeight="1" x14ac:dyDescent="0.2">
      <c r="A44" s="84" t="s">
        <v>270</v>
      </c>
      <c r="B44" s="85"/>
      <c r="C44" s="85"/>
      <c r="D44" s="85"/>
      <c r="E44" s="85"/>
      <c r="F44" s="85"/>
      <c r="G44" s="85"/>
      <c r="H44" s="85"/>
      <c r="I44" s="85"/>
      <c r="J44" s="85"/>
      <c r="K44" s="85"/>
      <c r="L44" s="85"/>
      <c r="M44" s="86"/>
    </row>
    <row r="45" spans="1:13" s="13" customFormat="1" ht="26.45" customHeight="1" x14ac:dyDescent="0.2">
      <c r="A45" s="93" t="s">
        <v>269</v>
      </c>
      <c r="B45" s="94"/>
      <c r="C45" s="94"/>
      <c r="D45" s="94"/>
      <c r="E45" s="94"/>
      <c r="F45" s="94"/>
      <c r="G45" s="94"/>
      <c r="H45" s="94"/>
      <c r="I45" s="94"/>
      <c r="J45" s="94"/>
      <c r="K45" s="94"/>
      <c r="L45" s="94"/>
      <c r="M45" s="95"/>
    </row>
  </sheetData>
  <mergeCells count="25">
    <mergeCell ref="A43:M43"/>
    <mergeCell ref="A44:M44"/>
    <mergeCell ref="A45:M45"/>
    <mergeCell ref="A38:M38"/>
    <mergeCell ref="A39:M39"/>
    <mergeCell ref="A40:M40"/>
    <mergeCell ref="A41:M41"/>
    <mergeCell ref="A42:M42"/>
    <mergeCell ref="A37:M37"/>
    <mergeCell ref="A26:M26"/>
    <mergeCell ref="A27:M27"/>
    <mergeCell ref="A28:M28"/>
    <mergeCell ref="A29:M29"/>
    <mergeCell ref="A30:M30"/>
    <mergeCell ref="A31:M31"/>
    <mergeCell ref="A33:M33"/>
    <mergeCell ref="A34:M34"/>
    <mergeCell ref="A35:M35"/>
    <mergeCell ref="A36:M36"/>
    <mergeCell ref="A24:M24"/>
    <mergeCell ref="J2:L2"/>
    <mergeCell ref="A14:M14"/>
    <mergeCell ref="E17:L17"/>
    <mergeCell ref="E19:L19"/>
    <mergeCell ref="E21:L21"/>
  </mergeCells>
  <pageMargins left="0.7" right="0.7" top="0.75" bottom="0.75" header="0.3" footer="0.3"/>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9"/>
  <sheetViews>
    <sheetView view="pageBreakPreview" zoomScaleSheetLayoutView="100" workbookViewId="0">
      <selection activeCell="A10" sqref="A10"/>
    </sheetView>
  </sheetViews>
  <sheetFormatPr defaultColWidth="9.42578125" defaultRowHeight="16.5" x14ac:dyDescent="0.3"/>
  <cols>
    <col min="1" max="1" width="114.42578125" style="40" customWidth="1"/>
    <col min="2" max="2" width="9.5703125" style="165" bestFit="1" customWidth="1"/>
    <col min="3" max="3" width="16.42578125" style="3" customWidth="1"/>
    <col min="4" max="4" width="23.5703125" style="3" customWidth="1"/>
    <col min="5" max="6" width="20.5703125" style="3" customWidth="1"/>
    <col min="7" max="7" width="17" style="3" customWidth="1"/>
    <col min="8" max="8" width="20.42578125" style="3" customWidth="1"/>
    <col min="9" max="16384" width="9.42578125" style="1"/>
  </cols>
  <sheetData>
    <row r="1" spans="1:8" ht="27" customHeight="1" thickBot="1" x14ac:dyDescent="0.35">
      <c r="A1" s="104" t="s">
        <v>323</v>
      </c>
      <c r="B1" s="105"/>
      <c r="C1" s="105"/>
      <c r="D1" s="105"/>
      <c r="E1" s="105"/>
      <c r="F1" s="105"/>
      <c r="G1" s="105"/>
      <c r="H1" s="105"/>
    </row>
    <row r="2" spans="1:8" ht="25.5" customHeight="1" thickBot="1" x14ac:dyDescent="0.35">
      <c r="A2" s="104" t="s">
        <v>381</v>
      </c>
      <c r="B2" s="105"/>
      <c r="C2" s="105"/>
      <c r="D2" s="105"/>
      <c r="E2" s="105"/>
      <c r="F2" s="105"/>
      <c r="G2" s="105"/>
      <c r="H2" s="105"/>
    </row>
    <row r="3" spans="1:8" ht="27" customHeight="1" thickBot="1" x14ac:dyDescent="0.35">
      <c r="A3" s="57" t="s">
        <v>0</v>
      </c>
      <c r="B3" s="160" t="s">
        <v>6</v>
      </c>
      <c r="C3" s="102" t="s">
        <v>77</v>
      </c>
      <c r="D3" s="103"/>
      <c r="E3" s="102" t="s">
        <v>78</v>
      </c>
      <c r="F3" s="103"/>
      <c r="G3" s="102" t="s">
        <v>79</v>
      </c>
      <c r="H3" s="103"/>
    </row>
    <row r="4" spans="1:8" ht="40.5" customHeight="1" thickBot="1" x14ac:dyDescent="0.35">
      <c r="A4" s="43" t="s">
        <v>378</v>
      </c>
      <c r="B4" s="161"/>
      <c r="C4" s="26" t="s">
        <v>329</v>
      </c>
      <c r="D4" s="26" t="s">
        <v>330</v>
      </c>
      <c r="E4" s="26" t="s">
        <v>329</v>
      </c>
      <c r="F4" s="26" t="s">
        <v>330</v>
      </c>
      <c r="G4" s="26" t="s">
        <v>329</v>
      </c>
      <c r="H4" s="26" t="s">
        <v>330</v>
      </c>
    </row>
    <row r="5" spans="1:8" ht="33.75" customHeight="1" x14ac:dyDescent="0.3">
      <c r="A5" s="47" t="s">
        <v>8</v>
      </c>
      <c r="B5" s="162">
        <v>7</v>
      </c>
      <c r="C5" s="22">
        <v>0</v>
      </c>
      <c r="D5" s="22">
        <f>C5*B5</f>
        <v>0</v>
      </c>
      <c r="E5" s="22">
        <f>(C5*5%)+C5</f>
        <v>0</v>
      </c>
      <c r="F5" s="22">
        <f>E5*B5</f>
        <v>0</v>
      </c>
      <c r="G5" s="22">
        <f>(E5*5.5%)+E5</f>
        <v>0</v>
      </c>
      <c r="H5" s="36">
        <f>G5*B5</f>
        <v>0</v>
      </c>
    </row>
    <row r="6" spans="1:8" ht="33.75" customHeight="1" x14ac:dyDescent="0.3">
      <c r="A6" s="47" t="s">
        <v>9</v>
      </c>
      <c r="B6" s="163">
        <v>7</v>
      </c>
      <c r="C6" s="23">
        <v>0</v>
      </c>
      <c r="D6" s="23">
        <f>C6*B6</f>
        <v>0</v>
      </c>
      <c r="E6" s="23">
        <f t="shared" ref="E6:E13" si="0">(C6*5%)+C6</f>
        <v>0</v>
      </c>
      <c r="F6" s="23">
        <f t="shared" ref="F6:F7" si="1">E6*B6</f>
        <v>0</v>
      </c>
      <c r="G6" s="23">
        <f t="shared" ref="G6:G13" si="2">(E6*5.5%)+E6</f>
        <v>0</v>
      </c>
      <c r="H6" s="37">
        <f t="shared" ref="H6:H7" si="3">G6*B6</f>
        <v>0</v>
      </c>
    </row>
    <row r="7" spans="1:8" ht="33.75" customHeight="1" x14ac:dyDescent="0.3">
      <c r="A7" s="47" t="s">
        <v>10</v>
      </c>
      <c r="B7" s="163">
        <v>7</v>
      </c>
      <c r="C7" s="23">
        <v>0</v>
      </c>
      <c r="D7" s="23">
        <f t="shared" ref="D7" si="4">C7*B7</f>
        <v>0</v>
      </c>
      <c r="E7" s="23">
        <f t="shared" si="0"/>
        <v>0</v>
      </c>
      <c r="F7" s="23">
        <f t="shared" si="1"/>
        <v>0</v>
      </c>
      <c r="G7" s="23">
        <f t="shared" si="2"/>
        <v>0</v>
      </c>
      <c r="H7" s="37">
        <f t="shared" si="3"/>
        <v>0</v>
      </c>
    </row>
    <row r="8" spans="1:8" ht="33.75" customHeight="1" x14ac:dyDescent="0.3">
      <c r="A8" s="47" t="s">
        <v>11</v>
      </c>
      <c r="B8" s="163">
        <v>7</v>
      </c>
      <c r="C8" s="23">
        <v>0</v>
      </c>
      <c r="D8" s="23">
        <f>C8*B8</f>
        <v>0</v>
      </c>
      <c r="E8" s="23">
        <f t="shared" si="0"/>
        <v>0</v>
      </c>
      <c r="F8" s="23">
        <f t="shared" ref="F8:F13" si="5">E8*B8</f>
        <v>0</v>
      </c>
      <c r="G8" s="23">
        <f t="shared" si="2"/>
        <v>0</v>
      </c>
      <c r="H8" s="37">
        <f t="shared" ref="H8:H13" si="6">G8*B8</f>
        <v>0</v>
      </c>
    </row>
    <row r="9" spans="1:8" ht="33.75" customHeight="1" x14ac:dyDescent="0.3">
      <c r="A9" s="47" t="s">
        <v>193</v>
      </c>
      <c r="B9" s="163">
        <v>7</v>
      </c>
      <c r="C9" s="23">
        <v>0</v>
      </c>
      <c r="D9" s="23">
        <f t="shared" ref="D9" si="7">C9*B9</f>
        <v>0</v>
      </c>
      <c r="E9" s="23">
        <f t="shared" si="0"/>
        <v>0</v>
      </c>
      <c r="F9" s="23">
        <f t="shared" si="5"/>
        <v>0</v>
      </c>
      <c r="G9" s="23">
        <f t="shared" si="2"/>
        <v>0</v>
      </c>
      <c r="H9" s="37">
        <f t="shared" si="6"/>
        <v>0</v>
      </c>
    </row>
    <row r="10" spans="1:8" ht="33.75" customHeight="1" x14ac:dyDescent="0.3">
      <c r="A10" s="47" t="s">
        <v>12</v>
      </c>
      <c r="B10" s="163">
        <v>7</v>
      </c>
      <c r="C10" s="23">
        <v>0</v>
      </c>
      <c r="D10" s="23">
        <f>C10*B10</f>
        <v>0</v>
      </c>
      <c r="E10" s="23">
        <f t="shared" si="0"/>
        <v>0</v>
      </c>
      <c r="F10" s="23">
        <f t="shared" si="5"/>
        <v>0</v>
      </c>
      <c r="G10" s="23">
        <f t="shared" si="2"/>
        <v>0</v>
      </c>
      <c r="H10" s="37">
        <f t="shared" si="6"/>
        <v>0</v>
      </c>
    </row>
    <row r="11" spans="1:8" ht="33.75" customHeight="1" x14ac:dyDescent="0.3">
      <c r="A11" s="47" t="s">
        <v>13</v>
      </c>
      <c r="B11" s="163">
        <v>7</v>
      </c>
      <c r="C11" s="23">
        <v>0</v>
      </c>
      <c r="D11" s="23">
        <f t="shared" ref="D11:D12" si="8">C11*B11</f>
        <v>0</v>
      </c>
      <c r="E11" s="23">
        <f t="shared" ref="E11:E12" si="9">(C11*5%)+C11</f>
        <v>0</v>
      </c>
      <c r="F11" s="23">
        <f t="shared" ref="F11:F12" si="10">E11*B11</f>
        <v>0</v>
      </c>
      <c r="G11" s="23">
        <f t="shared" ref="G11:G12" si="11">(E11*5.5%)+E11</f>
        <v>0</v>
      </c>
      <c r="H11" s="37">
        <f t="shared" ref="H11:H12" si="12">G11*B11</f>
        <v>0</v>
      </c>
    </row>
    <row r="12" spans="1:8" ht="33.75" customHeight="1" x14ac:dyDescent="0.3">
      <c r="A12" s="47" t="s">
        <v>276</v>
      </c>
      <c r="B12" s="163">
        <v>500</v>
      </c>
      <c r="C12" s="23">
        <v>0</v>
      </c>
      <c r="D12" s="23">
        <f t="shared" si="8"/>
        <v>0</v>
      </c>
      <c r="E12" s="23">
        <f t="shared" si="9"/>
        <v>0</v>
      </c>
      <c r="F12" s="23">
        <f t="shared" si="10"/>
        <v>0</v>
      </c>
      <c r="G12" s="23">
        <f t="shared" si="11"/>
        <v>0</v>
      </c>
      <c r="H12" s="37">
        <f t="shared" si="12"/>
        <v>0</v>
      </c>
    </row>
    <row r="13" spans="1:8" ht="33.75" customHeight="1" thickBot="1" x14ac:dyDescent="0.35">
      <c r="A13" s="47" t="s">
        <v>277</v>
      </c>
      <c r="B13" s="164">
        <v>500</v>
      </c>
      <c r="C13" s="25">
        <v>0</v>
      </c>
      <c r="D13" s="25">
        <f t="shared" ref="D13" si="13">C13*B13</f>
        <v>0</v>
      </c>
      <c r="E13" s="25">
        <f t="shared" si="0"/>
        <v>0</v>
      </c>
      <c r="F13" s="25">
        <f t="shared" si="5"/>
        <v>0</v>
      </c>
      <c r="G13" s="25">
        <f t="shared" si="2"/>
        <v>0</v>
      </c>
      <c r="H13" s="38">
        <f t="shared" si="6"/>
        <v>0</v>
      </c>
    </row>
    <row r="14" spans="1:8" ht="33.75" customHeight="1" x14ac:dyDescent="0.3">
      <c r="A14" s="47" t="s">
        <v>76</v>
      </c>
    </row>
    <row r="15" spans="1:8" ht="19.5" customHeight="1" x14ac:dyDescent="0.3">
      <c r="A15" s="47"/>
    </row>
    <row r="16" spans="1:8" ht="33.75" customHeight="1" thickBot="1" x14ac:dyDescent="0.35">
      <c r="A16" s="43" t="s">
        <v>7</v>
      </c>
    </row>
    <row r="17" spans="1:8" ht="33.75" customHeight="1" x14ac:dyDescent="0.3">
      <c r="A17" s="58" t="s">
        <v>75</v>
      </c>
      <c r="B17" s="162">
        <v>7</v>
      </c>
      <c r="C17" s="22">
        <v>0</v>
      </c>
      <c r="D17" s="22">
        <f>C17*B17</f>
        <v>0</v>
      </c>
      <c r="E17" s="22">
        <f>(C17*5%)+C17</f>
        <v>0</v>
      </c>
      <c r="F17" s="22">
        <f>E17*B17</f>
        <v>0</v>
      </c>
      <c r="G17" s="22">
        <f>(E17*5.5%)+E17</f>
        <v>0</v>
      </c>
      <c r="H17" s="36">
        <f>G17*B17</f>
        <v>0</v>
      </c>
    </row>
    <row r="18" spans="1:8" ht="33.75" customHeight="1" thickBot="1" x14ac:dyDescent="0.35">
      <c r="A18" s="58" t="s">
        <v>339</v>
      </c>
      <c r="B18" s="164">
        <v>7</v>
      </c>
      <c r="C18" s="25">
        <v>0</v>
      </c>
      <c r="D18" s="25">
        <f>C18*B18</f>
        <v>0</v>
      </c>
      <c r="E18" s="25">
        <f>(C18*5%)+C18</f>
        <v>0</v>
      </c>
      <c r="F18" s="25">
        <f>E18*B18</f>
        <v>0</v>
      </c>
      <c r="G18" s="25">
        <f>(E18*5.5%)+E18</f>
        <v>0</v>
      </c>
      <c r="H18" s="38">
        <f>G18*B18</f>
        <v>0</v>
      </c>
    </row>
    <row r="19" spans="1:8" ht="14.25" customHeight="1" x14ac:dyDescent="0.3">
      <c r="A19" s="69"/>
    </row>
    <row r="20" spans="1:8" ht="33.75" customHeight="1" x14ac:dyDescent="0.3">
      <c r="A20" s="43" t="s">
        <v>14</v>
      </c>
    </row>
    <row r="21" spans="1:8" ht="33.75" customHeight="1" thickBot="1" x14ac:dyDescent="0.35">
      <c r="A21" s="43" t="s">
        <v>15</v>
      </c>
    </row>
    <row r="22" spans="1:8" ht="33.75" customHeight="1" x14ac:dyDescent="0.3">
      <c r="A22" s="58" t="s">
        <v>368</v>
      </c>
      <c r="B22" s="162">
        <v>7</v>
      </c>
      <c r="C22" s="22">
        <v>0</v>
      </c>
      <c r="D22" s="22">
        <f t="shared" ref="D22:D23" si="14">C22*B22</f>
        <v>0</v>
      </c>
      <c r="E22" s="22">
        <f t="shared" ref="E22:E23" si="15">(C22*5%)+C22</f>
        <v>0</v>
      </c>
      <c r="F22" s="22">
        <f t="shared" ref="F22:F23" si="16">E22*B22</f>
        <v>0</v>
      </c>
      <c r="G22" s="22">
        <f t="shared" ref="G22:G23" si="17">(E22*5.5%)+E22</f>
        <v>0</v>
      </c>
      <c r="H22" s="36">
        <f t="shared" ref="H22:H23" si="18">G22*B22</f>
        <v>0</v>
      </c>
    </row>
    <row r="23" spans="1:8" ht="33.75" customHeight="1" thickBot="1" x14ac:dyDescent="0.35">
      <c r="A23" s="58" t="s">
        <v>16</v>
      </c>
      <c r="B23" s="164">
        <v>7</v>
      </c>
      <c r="C23" s="25">
        <v>0</v>
      </c>
      <c r="D23" s="25">
        <f t="shared" si="14"/>
        <v>0</v>
      </c>
      <c r="E23" s="25">
        <f t="shared" si="15"/>
        <v>0</v>
      </c>
      <c r="F23" s="25">
        <f t="shared" si="16"/>
        <v>0</v>
      </c>
      <c r="G23" s="25">
        <f t="shared" si="17"/>
        <v>0</v>
      </c>
      <c r="H23" s="38">
        <f t="shared" si="18"/>
        <v>0</v>
      </c>
    </row>
    <row r="24" spans="1:8" ht="20.25" customHeight="1" x14ac:dyDescent="0.3">
      <c r="A24" s="43"/>
    </row>
    <row r="25" spans="1:8" ht="33.75" customHeight="1" thickBot="1" x14ac:dyDescent="0.35">
      <c r="A25" s="43" t="s">
        <v>17</v>
      </c>
    </row>
    <row r="26" spans="1:8" ht="33.75" customHeight="1" x14ac:dyDescent="0.3">
      <c r="A26" s="47" t="s">
        <v>194</v>
      </c>
      <c r="B26" s="162">
        <v>14000</v>
      </c>
      <c r="C26" s="22">
        <v>0</v>
      </c>
      <c r="D26" s="22">
        <f t="shared" ref="D26:D27" si="19">C26*B26</f>
        <v>0</v>
      </c>
      <c r="E26" s="22">
        <f t="shared" ref="E26:E27" si="20">(C26*5%)+C26</f>
        <v>0</v>
      </c>
      <c r="F26" s="22">
        <f t="shared" ref="F26:F27" si="21">E26*B26</f>
        <v>0</v>
      </c>
      <c r="G26" s="22">
        <f t="shared" ref="G26:G27" si="22">(E26*5.5%)+E26</f>
        <v>0</v>
      </c>
      <c r="H26" s="36">
        <f t="shared" ref="H26:H27" si="23">G26*B26</f>
        <v>0</v>
      </c>
    </row>
    <row r="27" spans="1:8" ht="33.75" customHeight="1" thickBot="1" x14ac:dyDescent="0.35">
      <c r="A27" s="47" t="s">
        <v>367</v>
      </c>
      <c r="B27" s="164">
        <v>280</v>
      </c>
      <c r="C27" s="25">
        <v>0</v>
      </c>
      <c r="D27" s="25">
        <f t="shared" si="19"/>
        <v>0</v>
      </c>
      <c r="E27" s="25">
        <f t="shared" si="20"/>
        <v>0</v>
      </c>
      <c r="F27" s="25">
        <f t="shared" si="21"/>
        <v>0</v>
      </c>
      <c r="G27" s="25">
        <f t="shared" si="22"/>
        <v>0</v>
      </c>
      <c r="H27" s="38">
        <f t="shared" si="23"/>
        <v>0</v>
      </c>
    </row>
    <row r="28" spans="1:8" ht="17.25" customHeight="1" x14ac:dyDescent="0.3">
      <c r="A28" s="47"/>
    </row>
    <row r="29" spans="1:8" ht="33.75" customHeight="1" thickBot="1" x14ac:dyDescent="0.35">
      <c r="A29" s="43" t="s">
        <v>18</v>
      </c>
    </row>
    <row r="30" spans="1:8" ht="33.75" customHeight="1" x14ac:dyDescent="0.3">
      <c r="A30" s="47" t="s">
        <v>369</v>
      </c>
      <c r="B30" s="162">
        <v>245</v>
      </c>
      <c r="C30" s="22">
        <v>0</v>
      </c>
      <c r="D30" s="22">
        <f t="shared" ref="D30:D31" si="24">C30*B30</f>
        <v>0</v>
      </c>
      <c r="E30" s="22">
        <f t="shared" ref="E30:E31" si="25">(C30*5%)+C30</f>
        <v>0</v>
      </c>
      <c r="F30" s="22">
        <f t="shared" ref="F30:F31" si="26">E30*B30</f>
        <v>0</v>
      </c>
      <c r="G30" s="22">
        <f t="shared" ref="G30:G31" si="27">(E30*5.5%)+E30</f>
        <v>0</v>
      </c>
      <c r="H30" s="36">
        <f t="shared" ref="H30:H31" si="28">G30*B30</f>
        <v>0</v>
      </c>
    </row>
    <row r="31" spans="1:8" ht="33.75" customHeight="1" thickBot="1" x14ac:dyDescent="0.35">
      <c r="A31" s="47" t="s">
        <v>370</v>
      </c>
      <c r="B31" s="164">
        <v>145</v>
      </c>
      <c r="C31" s="25">
        <v>0</v>
      </c>
      <c r="D31" s="25">
        <f t="shared" si="24"/>
        <v>0</v>
      </c>
      <c r="E31" s="25">
        <f t="shared" si="25"/>
        <v>0</v>
      </c>
      <c r="F31" s="25">
        <f t="shared" si="26"/>
        <v>0</v>
      </c>
      <c r="G31" s="25">
        <f t="shared" si="27"/>
        <v>0</v>
      </c>
      <c r="H31" s="38">
        <f t="shared" si="28"/>
        <v>0</v>
      </c>
    </row>
    <row r="32" spans="1:8" ht="18.75" customHeight="1" x14ac:dyDescent="0.3">
      <c r="A32" s="47"/>
    </row>
    <row r="33" spans="1:8" ht="33.75" customHeight="1" thickBot="1" x14ac:dyDescent="0.35">
      <c r="A33" s="44" t="s">
        <v>19</v>
      </c>
    </row>
    <row r="34" spans="1:8" ht="33.75" customHeight="1" x14ac:dyDescent="0.3">
      <c r="A34" s="47" t="s">
        <v>234</v>
      </c>
      <c r="B34" s="162">
        <v>280</v>
      </c>
      <c r="C34" s="22">
        <v>0</v>
      </c>
      <c r="D34" s="22">
        <f t="shared" ref="D34:D47" si="29">C34*B34</f>
        <v>0</v>
      </c>
      <c r="E34" s="22">
        <f t="shared" ref="E34:E47" si="30">(C34*5%)+C34</f>
        <v>0</v>
      </c>
      <c r="F34" s="22">
        <f t="shared" ref="F34:F47" si="31">E34*B34</f>
        <v>0</v>
      </c>
      <c r="G34" s="22">
        <f t="shared" ref="G34:G47" si="32">(E34*5.5%)+E34</f>
        <v>0</v>
      </c>
      <c r="H34" s="36">
        <f t="shared" ref="H34:H47" si="33">G34*B34</f>
        <v>0</v>
      </c>
    </row>
    <row r="35" spans="1:8" ht="33.75" customHeight="1" x14ac:dyDescent="0.3">
      <c r="A35" s="47" t="s">
        <v>371</v>
      </c>
      <c r="B35" s="163">
        <v>245</v>
      </c>
      <c r="C35" s="23">
        <v>0</v>
      </c>
      <c r="D35" s="23">
        <f t="shared" si="29"/>
        <v>0</v>
      </c>
      <c r="E35" s="23">
        <f t="shared" si="30"/>
        <v>0</v>
      </c>
      <c r="F35" s="23">
        <f t="shared" si="31"/>
        <v>0</v>
      </c>
      <c r="G35" s="23">
        <f t="shared" si="32"/>
        <v>0</v>
      </c>
      <c r="H35" s="37">
        <f t="shared" si="33"/>
        <v>0</v>
      </c>
    </row>
    <row r="36" spans="1:8" ht="33.75" customHeight="1" x14ac:dyDescent="0.3">
      <c r="A36" s="47" t="s">
        <v>372</v>
      </c>
      <c r="B36" s="163">
        <v>145</v>
      </c>
      <c r="C36" s="23">
        <v>0</v>
      </c>
      <c r="D36" s="23">
        <f t="shared" si="29"/>
        <v>0</v>
      </c>
      <c r="E36" s="23">
        <f t="shared" si="30"/>
        <v>0</v>
      </c>
      <c r="F36" s="23">
        <f t="shared" si="31"/>
        <v>0</v>
      </c>
      <c r="G36" s="23">
        <f t="shared" si="32"/>
        <v>0</v>
      </c>
      <c r="H36" s="37">
        <f t="shared" si="33"/>
        <v>0</v>
      </c>
    </row>
    <row r="37" spans="1:8" ht="33.75" customHeight="1" x14ac:dyDescent="0.3">
      <c r="A37" s="47" t="s">
        <v>373</v>
      </c>
      <c r="B37" s="163">
        <v>245</v>
      </c>
      <c r="C37" s="23">
        <v>0</v>
      </c>
      <c r="D37" s="23">
        <f t="shared" si="29"/>
        <v>0</v>
      </c>
      <c r="E37" s="23">
        <f t="shared" si="30"/>
        <v>0</v>
      </c>
      <c r="F37" s="23">
        <f t="shared" si="31"/>
        <v>0</v>
      </c>
      <c r="G37" s="23">
        <f t="shared" si="32"/>
        <v>0</v>
      </c>
      <c r="H37" s="37">
        <f t="shared" si="33"/>
        <v>0</v>
      </c>
    </row>
    <row r="38" spans="1:8" ht="33.75" customHeight="1" x14ac:dyDescent="0.3">
      <c r="A38" s="47" t="s">
        <v>235</v>
      </c>
      <c r="B38" s="163">
        <v>25</v>
      </c>
      <c r="C38" s="23">
        <v>0</v>
      </c>
      <c r="D38" s="23">
        <f t="shared" si="29"/>
        <v>0</v>
      </c>
      <c r="E38" s="23">
        <f t="shared" si="30"/>
        <v>0</v>
      </c>
      <c r="F38" s="23">
        <f t="shared" si="31"/>
        <v>0</v>
      </c>
      <c r="G38" s="23">
        <f t="shared" si="32"/>
        <v>0</v>
      </c>
      <c r="H38" s="37">
        <f t="shared" si="33"/>
        <v>0</v>
      </c>
    </row>
    <row r="39" spans="1:8" ht="33.75" customHeight="1" x14ac:dyDescent="0.3">
      <c r="A39" s="47" t="s">
        <v>236</v>
      </c>
      <c r="B39" s="163">
        <v>25</v>
      </c>
      <c r="C39" s="23">
        <v>0</v>
      </c>
      <c r="D39" s="23">
        <f t="shared" si="29"/>
        <v>0</v>
      </c>
      <c r="E39" s="23">
        <f t="shared" si="30"/>
        <v>0</v>
      </c>
      <c r="F39" s="23">
        <f t="shared" si="31"/>
        <v>0</v>
      </c>
      <c r="G39" s="23">
        <f t="shared" si="32"/>
        <v>0</v>
      </c>
      <c r="H39" s="37">
        <f t="shared" si="33"/>
        <v>0</v>
      </c>
    </row>
    <row r="40" spans="1:8" ht="33.75" customHeight="1" x14ac:dyDescent="0.3">
      <c r="A40" s="47" t="s">
        <v>237</v>
      </c>
      <c r="B40" s="163">
        <v>25</v>
      </c>
      <c r="C40" s="23">
        <v>0</v>
      </c>
      <c r="D40" s="23">
        <f t="shared" si="29"/>
        <v>0</v>
      </c>
      <c r="E40" s="23">
        <f t="shared" si="30"/>
        <v>0</v>
      </c>
      <c r="F40" s="23">
        <f t="shared" si="31"/>
        <v>0</v>
      </c>
      <c r="G40" s="23">
        <f t="shared" si="32"/>
        <v>0</v>
      </c>
      <c r="H40" s="37">
        <f t="shared" si="33"/>
        <v>0</v>
      </c>
    </row>
    <row r="41" spans="1:8" ht="33.75" customHeight="1" x14ac:dyDescent="0.3">
      <c r="A41" s="47" t="s">
        <v>238</v>
      </c>
      <c r="B41" s="163">
        <v>25</v>
      </c>
      <c r="C41" s="23">
        <v>0</v>
      </c>
      <c r="D41" s="23">
        <f t="shared" si="29"/>
        <v>0</v>
      </c>
      <c r="E41" s="23">
        <f t="shared" si="30"/>
        <v>0</v>
      </c>
      <c r="F41" s="23">
        <f t="shared" si="31"/>
        <v>0</v>
      </c>
      <c r="G41" s="23">
        <f t="shared" si="32"/>
        <v>0</v>
      </c>
      <c r="H41" s="37">
        <f t="shared" si="33"/>
        <v>0</v>
      </c>
    </row>
    <row r="42" spans="1:8" ht="33.75" customHeight="1" x14ac:dyDescent="0.3">
      <c r="A42" s="47" t="s">
        <v>278</v>
      </c>
      <c r="B42" s="163">
        <v>25</v>
      </c>
      <c r="C42" s="23">
        <v>0</v>
      </c>
      <c r="D42" s="23">
        <f t="shared" si="29"/>
        <v>0</v>
      </c>
      <c r="E42" s="23">
        <f t="shared" si="30"/>
        <v>0</v>
      </c>
      <c r="F42" s="23">
        <f t="shared" si="31"/>
        <v>0</v>
      </c>
      <c r="G42" s="23">
        <f t="shared" si="32"/>
        <v>0</v>
      </c>
      <c r="H42" s="37">
        <f t="shared" si="33"/>
        <v>0</v>
      </c>
    </row>
    <row r="43" spans="1:8" ht="33.75" customHeight="1" x14ac:dyDescent="0.3">
      <c r="A43" s="47" t="s">
        <v>374</v>
      </c>
      <c r="B43" s="163">
        <v>25</v>
      </c>
      <c r="C43" s="23">
        <v>0</v>
      </c>
      <c r="D43" s="23">
        <f t="shared" si="29"/>
        <v>0</v>
      </c>
      <c r="E43" s="23">
        <f t="shared" si="30"/>
        <v>0</v>
      </c>
      <c r="F43" s="23">
        <f t="shared" si="31"/>
        <v>0</v>
      </c>
      <c r="G43" s="23">
        <f t="shared" si="32"/>
        <v>0</v>
      </c>
      <c r="H43" s="37">
        <f t="shared" si="33"/>
        <v>0</v>
      </c>
    </row>
    <row r="44" spans="1:8" ht="33.75" customHeight="1" x14ac:dyDescent="0.3">
      <c r="A44" s="47" t="s">
        <v>279</v>
      </c>
      <c r="B44" s="163">
        <v>25</v>
      </c>
      <c r="C44" s="23">
        <v>0</v>
      </c>
      <c r="D44" s="23">
        <f t="shared" si="29"/>
        <v>0</v>
      </c>
      <c r="E44" s="23">
        <f t="shared" si="30"/>
        <v>0</v>
      </c>
      <c r="F44" s="23">
        <f t="shared" si="31"/>
        <v>0</v>
      </c>
      <c r="G44" s="23">
        <f t="shared" si="32"/>
        <v>0</v>
      </c>
      <c r="H44" s="37">
        <f t="shared" si="33"/>
        <v>0</v>
      </c>
    </row>
    <row r="45" spans="1:8" ht="33.75" customHeight="1" x14ac:dyDescent="0.3">
      <c r="A45" s="47" t="s">
        <v>280</v>
      </c>
      <c r="B45" s="163">
        <v>25</v>
      </c>
      <c r="C45" s="23">
        <v>0</v>
      </c>
      <c r="D45" s="23">
        <f t="shared" si="29"/>
        <v>0</v>
      </c>
      <c r="E45" s="23">
        <f t="shared" si="30"/>
        <v>0</v>
      </c>
      <c r="F45" s="23">
        <f t="shared" si="31"/>
        <v>0</v>
      </c>
      <c r="G45" s="23">
        <f t="shared" si="32"/>
        <v>0</v>
      </c>
      <c r="H45" s="37">
        <f t="shared" si="33"/>
        <v>0</v>
      </c>
    </row>
    <row r="46" spans="1:8" ht="33.75" customHeight="1" x14ac:dyDescent="0.3">
      <c r="A46" s="47" t="s">
        <v>239</v>
      </c>
      <c r="B46" s="163">
        <v>25</v>
      </c>
      <c r="C46" s="23">
        <v>0</v>
      </c>
      <c r="D46" s="23">
        <f t="shared" si="29"/>
        <v>0</v>
      </c>
      <c r="E46" s="23">
        <f t="shared" si="30"/>
        <v>0</v>
      </c>
      <c r="F46" s="23">
        <f t="shared" si="31"/>
        <v>0</v>
      </c>
      <c r="G46" s="23">
        <f t="shared" si="32"/>
        <v>0</v>
      </c>
      <c r="H46" s="37">
        <f t="shared" si="33"/>
        <v>0</v>
      </c>
    </row>
    <row r="47" spans="1:8" ht="33.75" customHeight="1" x14ac:dyDescent="0.3">
      <c r="A47" s="47" t="s">
        <v>281</v>
      </c>
      <c r="B47" s="163">
        <v>25</v>
      </c>
      <c r="C47" s="23">
        <v>0</v>
      </c>
      <c r="D47" s="23">
        <f t="shared" si="29"/>
        <v>0</v>
      </c>
      <c r="E47" s="23">
        <f t="shared" si="30"/>
        <v>0</v>
      </c>
      <c r="F47" s="23">
        <f t="shared" si="31"/>
        <v>0</v>
      </c>
      <c r="G47" s="23">
        <f t="shared" si="32"/>
        <v>0</v>
      </c>
      <c r="H47" s="37">
        <f t="shared" si="33"/>
        <v>0</v>
      </c>
    </row>
    <row r="48" spans="1:8" s="68" customFormat="1" ht="33.75" customHeight="1" x14ac:dyDescent="0.3">
      <c r="A48" s="50" t="s">
        <v>335</v>
      </c>
      <c r="B48" s="163">
        <v>25</v>
      </c>
      <c r="C48" s="23">
        <v>0</v>
      </c>
      <c r="D48" s="23">
        <f t="shared" ref="D48:D53" si="34">C48*B48</f>
        <v>0</v>
      </c>
      <c r="E48" s="23">
        <f t="shared" ref="E48:E53" si="35">(C48*5%)+C48</f>
        <v>0</v>
      </c>
      <c r="F48" s="23">
        <f t="shared" ref="F48:F53" si="36">E48*B48</f>
        <v>0</v>
      </c>
      <c r="G48" s="23">
        <f t="shared" ref="G48:G53" si="37">(E48*5.5%)+E48</f>
        <v>0</v>
      </c>
      <c r="H48" s="37">
        <f t="shared" ref="H48:H53" si="38">G48*B48</f>
        <v>0</v>
      </c>
    </row>
    <row r="49" spans="1:8" ht="33.75" customHeight="1" x14ac:dyDescent="0.3">
      <c r="A49" s="50" t="s">
        <v>334</v>
      </c>
      <c r="B49" s="163">
        <v>25</v>
      </c>
      <c r="C49" s="23">
        <v>0</v>
      </c>
      <c r="D49" s="23">
        <f t="shared" si="34"/>
        <v>0</v>
      </c>
      <c r="E49" s="23">
        <f t="shared" si="35"/>
        <v>0</v>
      </c>
      <c r="F49" s="23">
        <f t="shared" si="36"/>
        <v>0</v>
      </c>
      <c r="G49" s="23">
        <f t="shared" si="37"/>
        <v>0</v>
      </c>
      <c r="H49" s="37">
        <f t="shared" si="38"/>
        <v>0</v>
      </c>
    </row>
    <row r="50" spans="1:8" ht="33.75" customHeight="1" x14ac:dyDescent="0.3">
      <c r="A50" s="50" t="s">
        <v>333</v>
      </c>
      <c r="B50" s="163">
        <v>100</v>
      </c>
      <c r="C50" s="23">
        <v>0</v>
      </c>
      <c r="D50" s="23">
        <f t="shared" si="34"/>
        <v>0</v>
      </c>
      <c r="E50" s="23">
        <f t="shared" si="35"/>
        <v>0</v>
      </c>
      <c r="F50" s="23">
        <f t="shared" si="36"/>
        <v>0</v>
      </c>
      <c r="G50" s="23">
        <f t="shared" si="37"/>
        <v>0</v>
      </c>
      <c r="H50" s="37">
        <f t="shared" si="38"/>
        <v>0</v>
      </c>
    </row>
    <row r="51" spans="1:8" ht="33.75" customHeight="1" x14ac:dyDescent="0.3">
      <c r="A51" s="50" t="s">
        <v>337</v>
      </c>
      <c r="B51" s="163">
        <v>100</v>
      </c>
      <c r="C51" s="23">
        <v>0</v>
      </c>
      <c r="D51" s="23">
        <f t="shared" si="34"/>
        <v>0</v>
      </c>
      <c r="E51" s="23">
        <f t="shared" si="35"/>
        <v>0</v>
      </c>
      <c r="F51" s="23">
        <f t="shared" si="36"/>
        <v>0</v>
      </c>
      <c r="G51" s="23">
        <f t="shared" si="37"/>
        <v>0</v>
      </c>
      <c r="H51" s="37">
        <f t="shared" si="38"/>
        <v>0</v>
      </c>
    </row>
    <row r="52" spans="1:8" ht="33.75" customHeight="1" x14ac:dyDescent="0.3">
      <c r="A52" s="50" t="s">
        <v>336</v>
      </c>
      <c r="B52" s="163">
        <v>100</v>
      </c>
      <c r="C52" s="23">
        <v>0</v>
      </c>
      <c r="D52" s="23">
        <f t="shared" si="34"/>
        <v>0</v>
      </c>
      <c r="E52" s="23">
        <f t="shared" si="35"/>
        <v>0</v>
      </c>
      <c r="F52" s="23">
        <f t="shared" si="36"/>
        <v>0</v>
      </c>
      <c r="G52" s="23">
        <f t="shared" si="37"/>
        <v>0</v>
      </c>
      <c r="H52" s="37">
        <f t="shared" si="38"/>
        <v>0</v>
      </c>
    </row>
    <row r="53" spans="1:8" ht="31.9" customHeight="1" thickBot="1" x14ac:dyDescent="0.35">
      <c r="A53" s="50" t="s">
        <v>346</v>
      </c>
      <c r="B53" s="164">
        <v>100</v>
      </c>
      <c r="C53" s="25">
        <v>0</v>
      </c>
      <c r="D53" s="25">
        <f t="shared" si="34"/>
        <v>0</v>
      </c>
      <c r="E53" s="25">
        <f t="shared" si="35"/>
        <v>0</v>
      </c>
      <c r="F53" s="25">
        <f t="shared" si="36"/>
        <v>0</v>
      </c>
      <c r="G53" s="25">
        <f t="shared" si="37"/>
        <v>0</v>
      </c>
      <c r="H53" s="38">
        <f t="shared" si="38"/>
        <v>0</v>
      </c>
    </row>
    <row r="54" spans="1:8" ht="18.75" customHeight="1" x14ac:dyDescent="0.3">
      <c r="A54" s="63"/>
      <c r="B54" s="31"/>
      <c r="C54" s="32"/>
      <c r="D54" s="32"/>
      <c r="E54" s="32"/>
      <c r="F54" s="32"/>
      <c r="G54" s="32"/>
      <c r="H54" s="32"/>
    </row>
    <row r="55" spans="1:8" ht="33.75" customHeight="1" thickBot="1" x14ac:dyDescent="0.35">
      <c r="A55" s="44" t="s">
        <v>282</v>
      </c>
    </row>
    <row r="56" spans="1:8" ht="33.75" customHeight="1" x14ac:dyDescent="0.3">
      <c r="A56" s="47" t="s">
        <v>80</v>
      </c>
      <c r="B56" s="162">
        <v>100</v>
      </c>
      <c r="C56" s="22">
        <v>0</v>
      </c>
      <c r="D56" s="22">
        <f t="shared" ref="D56:D57" si="39">C56*B56</f>
        <v>0</v>
      </c>
      <c r="E56" s="22">
        <f t="shared" ref="E56:E57" si="40">(C56*5%)+C56</f>
        <v>0</v>
      </c>
      <c r="F56" s="22">
        <f t="shared" ref="F56:F57" si="41">E56*B56</f>
        <v>0</v>
      </c>
      <c r="G56" s="22">
        <f t="shared" ref="G56:G57" si="42">(E56*5.5%)+E56</f>
        <v>0</v>
      </c>
      <c r="H56" s="36">
        <f t="shared" ref="H56:H57" si="43">G56*B56</f>
        <v>0</v>
      </c>
    </row>
    <row r="57" spans="1:8" ht="33.75" customHeight="1" thickBot="1" x14ac:dyDescent="0.35">
      <c r="A57" s="47" t="s">
        <v>283</v>
      </c>
      <c r="B57" s="164">
        <v>100</v>
      </c>
      <c r="C57" s="25">
        <v>0</v>
      </c>
      <c r="D57" s="25">
        <f t="shared" si="39"/>
        <v>0</v>
      </c>
      <c r="E57" s="25">
        <f t="shared" si="40"/>
        <v>0</v>
      </c>
      <c r="F57" s="25">
        <f t="shared" si="41"/>
        <v>0</v>
      </c>
      <c r="G57" s="25">
        <f t="shared" si="42"/>
        <v>0</v>
      </c>
      <c r="H57" s="38">
        <f t="shared" si="43"/>
        <v>0</v>
      </c>
    </row>
    <row r="58" spans="1:8" ht="19.5" customHeight="1" x14ac:dyDescent="0.3">
      <c r="A58" s="47"/>
    </row>
    <row r="59" spans="1:8" ht="33.75" customHeight="1" thickBot="1" x14ac:dyDescent="0.35">
      <c r="A59" s="44" t="s">
        <v>20</v>
      </c>
    </row>
    <row r="60" spans="1:8" ht="33.75" customHeight="1" thickBot="1" x14ac:dyDescent="0.35">
      <c r="A60" s="47" t="s">
        <v>81</v>
      </c>
      <c r="B60" s="159">
        <v>100</v>
      </c>
      <c r="C60" s="27">
        <v>0</v>
      </c>
      <c r="D60" s="27">
        <f t="shared" ref="D60" si="44">C60*B60</f>
        <v>0</v>
      </c>
      <c r="E60" s="27">
        <f t="shared" ref="E60" si="45">(C60*5%)+C60</f>
        <v>0</v>
      </c>
      <c r="F60" s="27">
        <f t="shared" ref="F60" si="46">E60*B60</f>
        <v>0</v>
      </c>
      <c r="G60" s="27">
        <f t="shared" ref="G60" si="47">(E60*5.5%)+E60</f>
        <v>0</v>
      </c>
      <c r="H60" s="46">
        <f t="shared" ref="H60" si="48">G60*B60</f>
        <v>0</v>
      </c>
    </row>
    <row r="61" spans="1:8" ht="18.75" customHeight="1" x14ac:dyDescent="0.3">
      <c r="A61" s="47"/>
    </row>
    <row r="62" spans="1:8" ht="33.75" customHeight="1" thickBot="1" x14ac:dyDescent="0.35">
      <c r="A62" s="45" t="s">
        <v>21</v>
      </c>
    </row>
    <row r="63" spans="1:8" ht="33.75" customHeight="1" x14ac:dyDescent="0.3">
      <c r="A63" s="47" t="s">
        <v>82</v>
      </c>
      <c r="B63" s="162">
        <v>21</v>
      </c>
      <c r="C63" s="22">
        <v>0</v>
      </c>
      <c r="D63" s="22">
        <f t="shared" ref="D63:D69" si="49">C63*B63</f>
        <v>0</v>
      </c>
      <c r="E63" s="22">
        <f t="shared" ref="E63:E69" si="50">(C63*5%)+C63</f>
        <v>0</v>
      </c>
      <c r="F63" s="22">
        <f t="shared" ref="F63:F69" si="51">E63*B63</f>
        <v>0</v>
      </c>
      <c r="G63" s="22">
        <f t="shared" ref="G63:G69" si="52">(E63*5.5%)+E63</f>
        <v>0</v>
      </c>
      <c r="H63" s="36">
        <f t="shared" ref="H63:H69" si="53">G63*B63</f>
        <v>0</v>
      </c>
    </row>
    <row r="64" spans="1:8" ht="33.75" customHeight="1" x14ac:dyDescent="0.3">
      <c r="A64" s="47" t="s">
        <v>22</v>
      </c>
      <c r="B64" s="163">
        <v>49</v>
      </c>
      <c r="C64" s="23">
        <v>0</v>
      </c>
      <c r="D64" s="23">
        <f t="shared" si="49"/>
        <v>0</v>
      </c>
      <c r="E64" s="23">
        <f t="shared" si="50"/>
        <v>0</v>
      </c>
      <c r="F64" s="23">
        <f t="shared" si="51"/>
        <v>0</v>
      </c>
      <c r="G64" s="23">
        <f t="shared" si="52"/>
        <v>0</v>
      </c>
      <c r="H64" s="37">
        <f t="shared" si="53"/>
        <v>0</v>
      </c>
    </row>
    <row r="65" spans="1:8" ht="33.75" customHeight="1" x14ac:dyDescent="0.3">
      <c r="A65" s="47" t="s">
        <v>23</v>
      </c>
      <c r="B65" s="163">
        <v>49</v>
      </c>
      <c r="C65" s="23">
        <v>0</v>
      </c>
      <c r="D65" s="23">
        <f t="shared" si="49"/>
        <v>0</v>
      </c>
      <c r="E65" s="23">
        <f t="shared" si="50"/>
        <v>0</v>
      </c>
      <c r="F65" s="23">
        <f t="shared" si="51"/>
        <v>0</v>
      </c>
      <c r="G65" s="23">
        <f t="shared" si="52"/>
        <v>0</v>
      </c>
      <c r="H65" s="37">
        <f t="shared" si="53"/>
        <v>0</v>
      </c>
    </row>
    <row r="66" spans="1:8" ht="33.75" customHeight="1" x14ac:dyDescent="0.3">
      <c r="A66" s="47" t="s">
        <v>24</v>
      </c>
      <c r="B66" s="163">
        <v>7</v>
      </c>
      <c r="C66" s="23">
        <v>0</v>
      </c>
      <c r="D66" s="23">
        <f t="shared" si="49"/>
        <v>0</v>
      </c>
      <c r="E66" s="23">
        <f t="shared" si="50"/>
        <v>0</v>
      </c>
      <c r="F66" s="23">
        <f t="shared" si="51"/>
        <v>0</v>
      </c>
      <c r="G66" s="23">
        <f t="shared" si="52"/>
        <v>0</v>
      </c>
      <c r="H66" s="37">
        <f t="shared" si="53"/>
        <v>0</v>
      </c>
    </row>
    <row r="67" spans="1:8" ht="33.75" customHeight="1" x14ac:dyDescent="0.3">
      <c r="A67" s="47" t="s">
        <v>25</v>
      </c>
      <c r="B67" s="163">
        <v>14</v>
      </c>
      <c r="C67" s="23">
        <v>0</v>
      </c>
      <c r="D67" s="23">
        <f t="shared" si="49"/>
        <v>0</v>
      </c>
      <c r="E67" s="23">
        <f t="shared" si="50"/>
        <v>0</v>
      </c>
      <c r="F67" s="23">
        <f t="shared" si="51"/>
        <v>0</v>
      </c>
      <c r="G67" s="23">
        <f t="shared" si="52"/>
        <v>0</v>
      </c>
      <c r="H67" s="37">
        <f t="shared" si="53"/>
        <v>0</v>
      </c>
    </row>
    <row r="68" spans="1:8" ht="33.75" customHeight="1" x14ac:dyDescent="0.3">
      <c r="A68" s="47" t="s">
        <v>39</v>
      </c>
      <c r="B68" s="163">
        <v>7</v>
      </c>
      <c r="C68" s="23">
        <v>0</v>
      </c>
      <c r="D68" s="23">
        <f t="shared" si="49"/>
        <v>0</v>
      </c>
      <c r="E68" s="23">
        <f t="shared" si="50"/>
        <v>0</v>
      </c>
      <c r="F68" s="23">
        <f t="shared" si="51"/>
        <v>0</v>
      </c>
      <c r="G68" s="23">
        <f t="shared" si="52"/>
        <v>0</v>
      </c>
      <c r="H68" s="37">
        <f t="shared" si="53"/>
        <v>0</v>
      </c>
    </row>
    <row r="69" spans="1:8" ht="33.75" customHeight="1" thickBot="1" x14ac:dyDescent="0.35">
      <c r="A69" s="47" t="s">
        <v>40</v>
      </c>
      <c r="B69" s="164">
        <v>7</v>
      </c>
      <c r="C69" s="25">
        <v>0</v>
      </c>
      <c r="D69" s="25">
        <f t="shared" si="49"/>
        <v>0</v>
      </c>
      <c r="E69" s="25">
        <f t="shared" si="50"/>
        <v>0</v>
      </c>
      <c r="F69" s="25">
        <f t="shared" si="51"/>
        <v>0</v>
      </c>
      <c r="G69" s="25">
        <f t="shared" si="52"/>
        <v>0</v>
      </c>
      <c r="H69" s="38">
        <f t="shared" si="53"/>
        <v>0</v>
      </c>
    </row>
    <row r="70" spans="1:8" ht="33.75" customHeight="1" x14ac:dyDescent="0.3">
      <c r="A70" s="47" t="s">
        <v>284</v>
      </c>
      <c r="B70" s="31"/>
      <c r="C70" s="4"/>
      <c r="D70" s="4"/>
      <c r="E70" s="4"/>
      <c r="F70" s="4"/>
      <c r="G70" s="4"/>
      <c r="H70" s="4"/>
    </row>
    <row r="71" spans="1:8" ht="33.75" customHeight="1" thickBot="1" x14ac:dyDescent="0.35">
      <c r="A71" s="47" t="s">
        <v>41</v>
      </c>
      <c r="B71" s="31"/>
      <c r="C71" s="4"/>
      <c r="D71" s="4"/>
      <c r="E71" s="4"/>
      <c r="F71" s="4"/>
      <c r="G71" s="4"/>
      <c r="H71" s="4"/>
    </row>
    <row r="72" spans="1:8" ht="33.75" customHeight="1" x14ac:dyDescent="0.3">
      <c r="A72" s="47" t="s">
        <v>83</v>
      </c>
      <c r="B72" s="162">
        <v>21</v>
      </c>
      <c r="C72" s="22">
        <v>0</v>
      </c>
      <c r="D72" s="22">
        <f t="shared" ref="D72:D78" si="54">C72*B72</f>
        <v>0</v>
      </c>
      <c r="E72" s="22">
        <f t="shared" ref="E72:E79" si="55">(C72*5%)+C72</f>
        <v>0</v>
      </c>
      <c r="F72" s="22">
        <f t="shared" ref="F72:F78" si="56">E72*B72</f>
        <v>0</v>
      </c>
      <c r="G72" s="22">
        <f t="shared" ref="G72:G79" si="57">(E72*5.5%)+E72</f>
        <v>0</v>
      </c>
      <c r="H72" s="36">
        <f t="shared" ref="H72:H78" si="58">G72*B72</f>
        <v>0</v>
      </c>
    </row>
    <row r="73" spans="1:8" ht="33.75" customHeight="1" x14ac:dyDescent="0.3">
      <c r="A73" s="47" t="s">
        <v>84</v>
      </c>
      <c r="B73" s="163">
        <v>25</v>
      </c>
      <c r="C73" s="23">
        <v>0</v>
      </c>
      <c r="D73" s="23">
        <f t="shared" si="54"/>
        <v>0</v>
      </c>
      <c r="E73" s="23">
        <f t="shared" si="55"/>
        <v>0</v>
      </c>
      <c r="F73" s="23">
        <f t="shared" si="56"/>
        <v>0</v>
      </c>
      <c r="G73" s="23">
        <f t="shared" si="57"/>
        <v>0</v>
      </c>
      <c r="H73" s="37">
        <f t="shared" si="58"/>
        <v>0</v>
      </c>
    </row>
    <row r="74" spans="1:8" ht="33.75" customHeight="1" x14ac:dyDescent="0.3">
      <c r="A74" s="47" t="s">
        <v>85</v>
      </c>
      <c r="B74" s="163">
        <v>25</v>
      </c>
      <c r="C74" s="23">
        <v>0</v>
      </c>
      <c r="D74" s="23">
        <f t="shared" si="54"/>
        <v>0</v>
      </c>
      <c r="E74" s="23">
        <f t="shared" si="55"/>
        <v>0</v>
      </c>
      <c r="F74" s="23">
        <f t="shared" si="56"/>
        <v>0</v>
      </c>
      <c r="G74" s="23">
        <f t="shared" si="57"/>
        <v>0</v>
      </c>
      <c r="H74" s="37">
        <f t="shared" si="58"/>
        <v>0</v>
      </c>
    </row>
    <row r="75" spans="1:8" ht="33.75" customHeight="1" x14ac:dyDescent="0.3">
      <c r="A75" s="47" t="s">
        <v>86</v>
      </c>
      <c r="B75" s="163">
        <v>25</v>
      </c>
      <c r="C75" s="23">
        <v>0</v>
      </c>
      <c r="D75" s="23">
        <f t="shared" si="54"/>
        <v>0</v>
      </c>
      <c r="E75" s="23">
        <f t="shared" si="55"/>
        <v>0</v>
      </c>
      <c r="F75" s="23">
        <f t="shared" si="56"/>
        <v>0</v>
      </c>
      <c r="G75" s="23">
        <f t="shared" si="57"/>
        <v>0</v>
      </c>
      <c r="H75" s="37">
        <f t="shared" si="58"/>
        <v>0</v>
      </c>
    </row>
    <row r="76" spans="1:8" ht="33.75" customHeight="1" x14ac:dyDescent="0.3">
      <c r="A76" s="47" t="s">
        <v>87</v>
      </c>
      <c r="B76" s="163">
        <v>25</v>
      </c>
      <c r="C76" s="23">
        <v>0</v>
      </c>
      <c r="D76" s="23">
        <f t="shared" si="54"/>
        <v>0</v>
      </c>
      <c r="E76" s="23">
        <f t="shared" si="55"/>
        <v>0</v>
      </c>
      <c r="F76" s="23">
        <f t="shared" si="56"/>
        <v>0</v>
      </c>
      <c r="G76" s="23">
        <f t="shared" si="57"/>
        <v>0</v>
      </c>
      <c r="H76" s="37">
        <f t="shared" si="58"/>
        <v>0</v>
      </c>
    </row>
    <row r="77" spans="1:8" ht="33.75" customHeight="1" x14ac:dyDescent="0.3">
      <c r="A77" s="47" t="s">
        <v>88</v>
      </c>
      <c r="B77" s="163">
        <v>25</v>
      </c>
      <c r="C77" s="23">
        <v>0</v>
      </c>
      <c r="D77" s="23">
        <f t="shared" si="54"/>
        <v>0</v>
      </c>
      <c r="E77" s="23">
        <f t="shared" si="55"/>
        <v>0</v>
      </c>
      <c r="F77" s="23">
        <f t="shared" si="56"/>
        <v>0</v>
      </c>
      <c r="G77" s="23">
        <f t="shared" si="57"/>
        <v>0</v>
      </c>
      <c r="H77" s="37">
        <f t="shared" si="58"/>
        <v>0</v>
      </c>
    </row>
    <row r="78" spans="1:8" ht="33.75" customHeight="1" thickBot="1" x14ac:dyDescent="0.35">
      <c r="A78" s="47" t="s">
        <v>89</v>
      </c>
      <c r="B78" s="164">
        <v>25</v>
      </c>
      <c r="C78" s="25">
        <v>0</v>
      </c>
      <c r="D78" s="25">
        <f t="shared" si="54"/>
        <v>0</v>
      </c>
      <c r="E78" s="25">
        <f t="shared" si="55"/>
        <v>0</v>
      </c>
      <c r="F78" s="25">
        <f t="shared" si="56"/>
        <v>0</v>
      </c>
      <c r="G78" s="25">
        <f t="shared" si="57"/>
        <v>0</v>
      </c>
      <c r="H78" s="38">
        <f t="shared" si="58"/>
        <v>0</v>
      </c>
    </row>
    <row r="79" spans="1:8" ht="33.75" customHeight="1" x14ac:dyDescent="0.3">
      <c r="A79" s="47" t="s">
        <v>285</v>
      </c>
      <c r="B79" s="31"/>
      <c r="C79" s="32"/>
      <c r="D79" s="32"/>
      <c r="E79" s="32"/>
      <c r="F79" s="32"/>
      <c r="G79" s="32"/>
      <c r="H79" s="32"/>
    </row>
    <row r="80" spans="1:8" ht="21" customHeight="1" thickBot="1" x14ac:dyDescent="0.35">
      <c r="A80" s="47"/>
    </row>
    <row r="81" spans="1:8" ht="33.75" customHeight="1" x14ac:dyDescent="0.3">
      <c r="A81" s="44" t="s">
        <v>26</v>
      </c>
      <c r="B81" s="162">
        <v>7</v>
      </c>
      <c r="C81" s="22">
        <v>0</v>
      </c>
      <c r="D81" s="22">
        <f t="shared" ref="D81:D83" si="59">C81*B81</f>
        <v>0</v>
      </c>
      <c r="E81" s="22">
        <f t="shared" ref="E81:E83" si="60">(C81*5%)+C81</f>
        <v>0</v>
      </c>
      <c r="F81" s="22">
        <f t="shared" ref="F81:F83" si="61">E81*B81</f>
        <v>0</v>
      </c>
      <c r="G81" s="22">
        <f t="shared" ref="G81:G83" si="62">(E81*5.5%)+E81</f>
        <v>0</v>
      </c>
      <c r="H81" s="36">
        <f t="shared" ref="H81:H83" si="63">G81*B81</f>
        <v>0</v>
      </c>
    </row>
    <row r="82" spans="1:8" ht="33.75" customHeight="1" x14ac:dyDescent="0.3">
      <c r="A82" s="44" t="s">
        <v>27</v>
      </c>
      <c r="B82" s="163">
        <v>7</v>
      </c>
      <c r="C82" s="23">
        <v>0</v>
      </c>
      <c r="D82" s="23">
        <f t="shared" si="59"/>
        <v>0</v>
      </c>
      <c r="E82" s="23">
        <f t="shared" si="60"/>
        <v>0</v>
      </c>
      <c r="F82" s="23">
        <f t="shared" si="61"/>
        <v>0</v>
      </c>
      <c r="G82" s="23">
        <f t="shared" si="62"/>
        <v>0</v>
      </c>
      <c r="H82" s="37">
        <f t="shared" si="63"/>
        <v>0</v>
      </c>
    </row>
    <row r="83" spans="1:8" ht="33.75" customHeight="1" thickBot="1" x14ac:dyDescent="0.35">
      <c r="A83" s="44" t="s">
        <v>131</v>
      </c>
      <c r="B83" s="164">
        <v>3</v>
      </c>
      <c r="C83" s="25">
        <v>0</v>
      </c>
      <c r="D83" s="25">
        <f t="shared" si="59"/>
        <v>0</v>
      </c>
      <c r="E83" s="25">
        <f t="shared" si="60"/>
        <v>0</v>
      </c>
      <c r="F83" s="25">
        <f t="shared" si="61"/>
        <v>0</v>
      </c>
      <c r="G83" s="25">
        <f t="shared" si="62"/>
        <v>0</v>
      </c>
      <c r="H83" s="38">
        <f t="shared" si="63"/>
        <v>0</v>
      </c>
    </row>
    <row r="84" spans="1:8" ht="16.5" customHeight="1" x14ac:dyDescent="0.3">
      <c r="A84" s="47"/>
    </row>
    <row r="85" spans="1:8" ht="33.75" customHeight="1" thickBot="1" x14ac:dyDescent="0.35">
      <c r="A85" s="44" t="s">
        <v>286</v>
      </c>
    </row>
    <row r="86" spans="1:8" ht="33.75" customHeight="1" x14ac:dyDescent="0.3">
      <c r="A86" s="47" t="s">
        <v>287</v>
      </c>
      <c r="B86" s="162">
        <v>7000</v>
      </c>
      <c r="C86" s="22">
        <v>0</v>
      </c>
      <c r="D86" s="22">
        <f t="shared" ref="D86:D90" si="64">C86*B86</f>
        <v>0</v>
      </c>
      <c r="E86" s="22">
        <f t="shared" ref="E86:E90" si="65">(C86*5%)+C86</f>
        <v>0</v>
      </c>
      <c r="F86" s="22">
        <f t="shared" ref="F86:F90" si="66">E86*B86</f>
        <v>0</v>
      </c>
      <c r="G86" s="22">
        <f t="shared" ref="G86:G90" si="67">(E86*5.5%)+E86</f>
        <v>0</v>
      </c>
      <c r="H86" s="36">
        <f t="shared" ref="H86:H90" si="68">G86*B86</f>
        <v>0</v>
      </c>
    </row>
    <row r="87" spans="1:8" ht="33.75" customHeight="1" x14ac:dyDescent="0.3">
      <c r="A87" s="47" t="s">
        <v>288</v>
      </c>
      <c r="B87" s="163">
        <v>7000</v>
      </c>
      <c r="C87" s="23">
        <v>0</v>
      </c>
      <c r="D87" s="23">
        <f t="shared" si="64"/>
        <v>0</v>
      </c>
      <c r="E87" s="23">
        <f t="shared" si="65"/>
        <v>0</v>
      </c>
      <c r="F87" s="23">
        <f t="shared" si="66"/>
        <v>0</v>
      </c>
      <c r="G87" s="23">
        <f t="shared" si="67"/>
        <v>0</v>
      </c>
      <c r="H87" s="37">
        <f t="shared" si="68"/>
        <v>0</v>
      </c>
    </row>
    <row r="88" spans="1:8" ht="33.75" customHeight="1" x14ac:dyDescent="0.3">
      <c r="A88" s="47" t="s">
        <v>289</v>
      </c>
      <c r="B88" s="163">
        <v>7000</v>
      </c>
      <c r="C88" s="23">
        <v>0</v>
      </c>
      <c r="D88" s="23">
        <f t="shared" si="64"/>
        <v>0</v>
      </c>
      <c r="E88" s="23">
        <f t="shared" si="65"/>
        <v>0</v>
      </c>
      <c r="F88" s="23">
        <f t="shared" si="66"/>
        <v>0</v>
      </c>
      <c r="G88" s="23">
        <f t="shared" si="67"/>
        <v>0</v>
      </c>
      <c r="H88" s="37">
        <f t="shared" si="68"/>
        <v>0</v>
      </c>
    </row>
    <row r="89" spans="1:8" ht="33.75" customHeight="1" x14ac:dyDescent="0.3">
      <c r="A89" s="47" t="s">
        <v>290</v>
      </c>
      <c r="B89" s="163">
        <v>7000</v>
      </c>
      <c r="C89" s="23">
        <v>0</v>
      </c>
      <c r="D89" s="23">
        <f t="shared" si="64"/>
        <v>0</v>
      </c>
      <c r="E89" s="23">
        <f t="shared" si="65"/>
        <v>0</v>
      </c>
      <c r="F89" s="23">
        <f t="shared" si="66"/>
        <v>0</v>
      </c>
      <c r="G89" s="23">
        <f t="shared" si="67"/>
        <v>0</v>
      </c>
      <c r="H89" s="37">
        <f t="shared" si="68"/>
        <v>0</v>
      </c>
    </row>
    <row r="90" spans="1:8" ht="33.75" customHeight="1" thickBot="1" x14ac:dyDescent="0.35">
      <c r="A90" s="47" t="s">
        <v>291</v>
      </c>
      <c r="B90" s="164">
        <v>7000</v>
      </c>
      <c r="C90" s="25">
        <v>0</v>
      </c>
      <c r="D90" s="25">
        <f t="shared" si="64"/>
        <v>0</v>
      </c>
      <c r="E90" s="25">
        <f t="shared" si="65"/>
        <v>0</v>
      </c>
      <c r="F90" s="25">
        <f t="shared" si="66"/>
        <v>0</v>
      </c>
      <c r="G90" s="25">
        <f t="shared" si="67"/>
        <v>0</v>
      </c>
      <c r="H90" s="38">
        <f t="shared" si="68"/>
        <v>0</v>
      </c>
    </row>
    <row r="91" spans="1:8" ht="22.5" customHeight="1" thickBot="1" x14ac:dyDescent="0.35">
      <c r="A91" s="47"/>
    </row>
    <row r="92" spans="1:8" ht="33.75" customHeight="1" x14ac:dyDescent="0.3">
      <c r="A92" s="47" t="s">
        <v>292</v>
      </c>
      <c r="B92" s="162">
        <v>7000</v>
      </c>
      <c r="C92" s="22">
        <v>0</v>
      </c>
      <c r="D92" s="22">
        <f t="shared" ref="D92:D96" si="69">C92*B92</f>
        <v>0</v>
      </c>
      <c r="E92" s="22">
        <f t="shared" ref="E92:E96" si="70">(C92*5%)+C92</f>
        <v>0</v>
      </c>
      <c r="F92" s="22">
        <f t="shared" ref="F92:F96" si="71">E92*B92</f>
        <v>0</v>
      </c>
      <c r="G92" s="22">
        <f t="shared" ref="G92:G96" si="72">(E92*5.5%)+E92</f>
        <v>0</v>
      </c>
      <c r="H92" s="36">
        <f t="shared" ref="H92:H96" si="73">G92*B92</f>
        <v>0</v>
      </c>
    </row>
    <row r="93" spans="1:8" ht="33.75" customHeight="1" x14ac:dyDescent="0.3">
      <c r="A93" s="47" t="s">
        <v>293</v>
      </c>
      <c r="B93" s="163">
        <v>7000</v>
      </c>
      <c r="C93" s="23">
        <v>0</v>
      </c>
      <c r="D93" s="23">
        <f t="shared" si="69"/>
        <v>0</v>
      </c>
      <c r="E93" s="23">
        <f t="shared" si="70"/>
        <v>0</v>
      </c>
      <c r="F93" s="23">
        <f t="shared" si="71"/>
        <v>0</v>
      </c>
      <c r="G93" s="23">
        <f t="shared" si="72"/>
        <v>0</v>
      </c>
      <c r="H93" s="37">
        <f t="shared" si="73"/>
        <v>0</v>
      </c>
    </row>
    <row r="94" spans="1:8" ht="33.75" customHeight="1" x14ac:dyDescent="0.3">
      <c r="A94" s="47" t="s">
        <v>294</v>
      </c>
      <c r="B94" s="163">
        <v>7000</v>
      </c>
      <c r="C94" s="23">
        <v>0</v>
      </c>
      <c r="D94" s="23">
        <f t="shared" si="69"/>
        <v>0</v>
      </c>
      <c r="E94" s="23">
        <f t="shared" si="70"/>
        <v>0</v>
      </c>
      <c r="F94" s="23">
        <f t="shared" si="71"/>
        <v>0</v>
      </c>
      <c r="G94" s="23">
        <f t="shared" si="72"/>
        <v>0</v>
      </c>
      <c r="H94" s="37">
        <f t="shared" si="73"/>
        <v>0</v>
      </c>
    </row>
    <row r="95" spans="1:8" ht="33.75" customHeight="1" x14ac:dyDescent="0.3">
      <c r="A95" s="47" t="s">
        <v>295</v>
      </c>
      <c r="B95" s="163">
        <v>7000</v>
      </c>
      <c r="C95" s="23">
        <v>0</v>
      </c>
      <c r="D95" s="23">
        <f t="shared" si="69"/>
        <v>0</v>
      </c>
      <c r="E95" s="23">
        <f t="shared" si="70"/>
        <v>0</v>
      </c>
      <c r="F95" s="23">
        <f t="shared" si="71"/>
        <v>0</v>
      </c>
      <c r="G95" s="23">
        <f t="shared" si="72"/>
        <v>0</v>
      </c>
      <c r="H95" s="37">
        <f t="shared" si="73"/>
        <v>0</v>
      </c>
    </row>
    <row r="96" spans="1:8" ht="33.75" customHeight="1" thickBot="1" x14ac:dyDescent="0.35">
      <c r="A96" s="47" t="s">
        <v>296</v>
      </c>
      <c r="B96" s="164">
        <v>7000</v>
      </c>
      <c r="C96" s="25">
        <v>0</v>
      </c>
      <c r="D96" s="25">
        <f t="shared" si="69"/>
        <v>0</v>
      </c>
      <c r="E96" s="25">
        <f t="shared" si="70"/>
        <v>0</v>
      </c>
      <c r="F96" s="25">
        <f t="shared" si="71"/>
        <v>0</v>
      </c>
      <c r="G96" s="25">
        <f t="shared" si="72"/>
        <v>0</v>
      </c>
      <c r="H96" s="38">
        <f t="shared" si="73"/>
        <v>0</v>
      </c>
    </row>
    <row r="97" spans="1:8" ht="22.5" customHeight="1" thickBot="1" x14ac:dyDescent="0.35">
      <c r="A97" s="47"/>
    </row>
    <row r="98" spans="1:8" ht="33.75" customHeight="1" x14ac:dyDescent="0.3">
      <c r="A98" s="47" t="s">
        <v>297</v>
      </c>
      <c r="B98" s="162">
        <v>7000</v>
      </c>
      <c r="C98" s="22">
        <v>0</v>
      </c>
      <c r="D98" s="22">
        <f t="shared" ref="D98:D102" si="74">C98*B98</f>
        <v>0</v>
      </c>
      <c r="E98" s="22">
        <f t="shared" ref="E98:E102" si="75">(C98*5%)+C98</f>
        <v>0</v>
      </c>
      <c r="F98" s="22">
        <f t="shared" ref="F98:F102" si="76">E98*B98</f>
        <v>0</v>
      </c>
      <c r="G98" s="22">
        <f t="shared" ref="G98:G102" si="77">(E98*5.5%)+E98</f>
        <v>0</v>
      </c>
      <c r="H98" s="36">
        <f t="shared" ref="H98:H102" si="78">G98*B98</f>
        <v>0</v>
      </c>
    </row>
    <row r="99" spans="1:8" ht="33.75" customHeight="1" x14ac:dyDescent="0.3">
      <c r="A99" s="47" t="s">
        <v>298</v>
      </c>
      <c r="B99" s="163">
        <v>7000</v>
      </c>
      <c r="C99" s="23">
        <v>0</v>
      </c>
      <c r="D99" s="23">
        <f t="shared" si="74"/>
        <v>0</v>
      </c>
      <c r="E99" s="23">
        <f t="shared" si="75"/>
        <v>0</v>
      </c>
      <c r="F99" s="23">
        <f t="shared" si="76"/>
        <v>0</v>
      </c>
      <c r="G99" s="23">
        <f t="shared" si="77"/>
        <v>0</v>
      </c>
      <c r="H99" s="37">
        <f t="shared" si="78"/>
        <v>0</v>
      </c>
    </row>
    <row r="100" spans="1:8" ht="33.75" customHeight="1" x14ac:dyDescent="0.3">
      <c r="A100" s="47" t="s">
        <v>299</v>
      </c>
      <c r="B100" s="163">
        <v>7000</v>
      </c>
      <c r="C100" s="23">
        <v>0</v>
      </c>
      <c r="D100" s="23">
        <f t="shared" si="74"/>
        <v>0</v>
      </c>
      <c r="E100" s="23">
        <f t="shared" si="75"/>
        <v>0</v>
      </c>
      <c r="F100" s="23">
        <f t="shared" si="76"/>
        <v>0</v>
      </c>
      <c r="G100" s="23">
        <f t="shared" si="77"/>
        <v>0</v>
      </c>
      <c r="H100" s="37">
        <f t="shared" si="78"/>
        <v>0</v>
      </c>
    </row>
    <row r="101" spans="1:8" ht="33.75" customHeight="1" x14ac:dyDescent="0.3">
      <c r="A101" s="47" t="s">
        <v>300</v>
      </c>
      <c r="B101" s="163">
        <v>7000</v>
      </c>
      <c r="C101" s="23">
        <v>0</v>
      </c>
      <c r="D101" s="23">
        <f t="shared" si="74"/>
        <v>0</v>
      </c>
      <c r="E101" s="23">
        <f t="shared" si="75"/>
        <v>0</v>
      </c>
      <c r="F101" s="23">
        <f t="shared" si="76"/>
        <v>0</v>
      </c>
      <c r="G101" s="23">
        <f t="shared" si="77"/>
        <v>0</v>
      </c>
      <c r="H101" s="37">
        <f t="shared" si="78"/>
        <v>0</v>
      </c>
    </row>
    <row r="102" spans="1:8" ht="33.75" customHeight="1" thickBot="1" x14ac:dyDescent="0.35">
      <c r="A102" s="47" t="s">
        <v>301</v>
      </c>
      <c r="B102" s="164">
        <v>7000</v>
      </c>
      <c r="C102" s="25">
        <v>0</v>
      </c>
      <c r="D102" s="25">
        <f t="shared" si="74"/>
        <v>0</v>
      </c>
      <c r="E102" s="25">
        <f t="shared" si="75"/>
        <v>0</v>
      </c>
      <c r="F102" s="25">
        <f t="shared" si="76"/>
        <v>0</v>
      </c>
      <c r="G102" s="25">
        <f t="shared" si="77"/>
        <v>0</v>
      </c>
      <c r="H102" s="38">
        <f t="shared" si="78"/>
        <v>0</v>
      </c>
    </row>
    <row r="103" spans="1:8" ht="22.5" customHeight="1" x14ac:dyDescent="0.3">
      <c r="A103" s="67"/>
    </row>
    <row r="104" spans="1:8" ht="33.75" customHeight="1" thickBot="1" x14ac:dyDescent="0.35">
      <c r="A104" s="44" t="s">
        <v>341</v>
      </c>
      <c r="B104" s="166"/>
      <c r="C104" s="70"/>
      <c r="D104" s="70"/>
      <c r="E104" s="70"/>
      <c r="F104" s="70"/>
      <c r="G104" s="70"/>
      <c r="H104" s="70"/>
    </row>
    <row r="105" spans="1:8" ht="33.75" customHeight="1" x14ac:dyDescent="0.3">
      <c r="A105" s="47" t="s">
        <v>302</v>
      </c>
      <c r="B105" s="169">
        <v>700</v>
      </c>
      <c r="C105" s="170">
        <v>0</v>
      </c>
      <c r="D105" s="170">
        <f t="shared" ref="D105" si="79">C105*B105</f>
        <v>0</v>
      </c>
      <c r="E105" s="170">
        <f t="shared" ref="E105" si="80">(C105*5%)+C105</f>
        <v>0</v>
      </c>
      <c r="F105" s="170">
        <f t="shared" ref="F105" si="81">E105*B105</f>
        <v>0</v>
      </c>
      <c r="G105" s="170">
        <f t="shared" ref="G105" si="82">(E105*5.5%)+E105</f>
        <v>0</v>
      </c>
      <c r="H105" s="171">
        <f t="shared" ref="H105" si="83">G105*B105</f>
        <v>0</v>
      </c>
    </row>
    <row r="106" spans="1:8" ht="33.75" customHeight="1" x14ac:dyDescent="0.3">
      <c r="A106" s="47" t="s">
        <v>303</v>
      </c>
      <c r="B106" s="172">
        <v>700</v>
      </c>
      <c r="C106" s="168">
        <v>0</v>
      </c>
      <c r="D106" s="168">
        <f t="shared" ref="D106:D109" si="84">C106*B106</f>
        <v>0</v>
      </c>
      <c r="E106" s="168">
        <f t="shared" ref="E106:E109" si="85">(C106*5%)+C106</f>
        <v>0</v>
      </c>
      <c r="F106" s="168">
        <f t="shared" ref="F106:F109" si="86">E106*B106</f>
        <v>0</v>
      </c>
      <c r="G106" s="168">
        <f t="shared" ref="G106:G109" si="87">(E106*5.5%)+E106</f>
        <v>0</v>
      </c>
      <c r="H106" s="173">
        <f t="shared" ref="H106:H109" si="88">G106*B106</f>
        <v>0</v>
      </c>
    </row>
    <row r="107" spans="1:8" ht="33.75" customHeight="1" x14ac:dyDescent="0.3">
      <c r="A107" s="47" t="s">
        <v>304</v>
      </c>
      <c r="B107" s="172">
        <v>700</v>
      </c>
      <c r="C107" s="168">
        <v>0</v>
      </c>
      <c r="D107" s="168">
        <f t="shared" si="84"/>
        <v>0</v>
      </c>
      <c r="E107" s="168">
        <f t="shared" si="85"/>
        <v>0</v>
      </c>
      <c r="F107" s="168">
        <f t="shared" si="86"/>
        <v>0</v>
      </c>
      <c r="G107" s="168">
        <f t="shared" si="87"/>
        <v>0</v>
      </c>
      <c r="H107" s="173">
        <f t="shared" si="88"/>
        <v>0</v>
      </c>
    </row>
    <row r="108" spans="1:8" ht="33.75" customHeight="1" x14ac:dyDescent="0.3">
      <c r="A108" s="47" t="s">
        <v>305</v>
      </c>
      <c r="B108" s="172">
        <v>700</v>
      </c>
      <c r="C108" s="168">
        <v>0</v>
      </c>
      <c r="D108" s="168">
        <f t="shared" si="84"/>
        <v>0</v>
      </c>
      <c r="E108" s="168">
        <f t="shared" ref="E108" si="89">(C108*5%)+C108</f>
        <v>0</v>
      </c>
      <c r="F108" s="168">
        <f t="shared" ref="F108" si="90">E108*B108</f>
        <v>0</v>
      </c>
      <c r="G108" s="168">
        <f t="shared" ref="G108" si="91">(E108*5.5%)+E108</f>
        <v>0</v>
      </c>
      <c r="H108" s="173">
        <f t="shared" ref="H108" si="92">G108*B108</f>
        <v>0</v>
      </c>
    </row>
    <row r="109" spans="1:8" ht="33.75" customHeight="1" thickBot="1" x14ac:dyDescent="0.35">
      <c r="A109" s="158" t="s">
        <v>340</v>
      </c>
      <c r="B109" s="174">
        <v>700</v>
      </c>
      <c r="C109" s="175">
        <v>0</v>
      </c>
      <c r="D109" s="175">
        <f t="shared" si="84"/>
        <v>0</v>
      </c>
      <c r="E109" s="175">
        <f t="shared" si="85"/>
        <v>0</v>
      </c>
      <c r="F109" s="175">
        <f t="shared" si="86"/>
        <v>0</v>
      </c>
      <c r="G109" s="175">
        <f t="shared" si="87"/>
        <v>0</v>
      </c>
      <c r="H109" s="176">
        <f t="shared" si="88"/>
        <v>0</v>
      </c>
    </row>
    <row r="110" spans="1:8" ht="17.25" customHeight="1" x14ac:dyDescent="0.3">
      <c r="A110" s="47"/>
      <c r="B110" s="31"/>
      <c r="C110" s="32"/>
      <c r="D110" s="32"/>
      <c r="E110" s="32"/>
      <c r="F110" s="32"/>
      <c r="G110" s="32"/>
      <c r="H110" s="32"/>
    </row>
    <row r="111" spans="1:8" ht="33.75" customHeight="1" x14ac:dyDescent="0.3">
      <c r="A111" s="44" t="s">
        <v>171</v>
      </c>
    </row>
    <row r="112" spans="1:8" ht="33.75" customHeight="1" x14ac:dyDescent="0.3">
      <c r="A112" s="47" t="s">
        <v>28</v>
      </c>
      <c r="B112" s="167">
        <v>21</v>
      </c>
      <c r="C112" s="23">
        <v>0</v>
      </c>
      <c r="D112" s="23">
        <f t="shared" ref="D112:D123" si="93">C112*B112</f>
        <v>0</v>
      </c>
      <c r="E112" s="23">
        <f t="shared" ref="E112:E125" si="94">(C112*5%)+C112</f>
        <v>0</v>
      </c>
      <c r="F112" s="23">
        <f t="shared" ref="F112:F123" si="95">E112*B112</f>
        <v>0</v>
      </c>
      <c r="G112" s="23">
        <f t="shared" ref="G112:G125" si="96">(E112*5.5%)+E112</f>
        <v>0</v>
      </c>
      <c r="H112" s="23">
        <f t="shared" ref="H112:H123" si="97">G112*B112</f>
        <v>0</v>
      </c>
    </row>
    <row r="113" spans="1:8" ht="33.75" customHeight="1" x14ac:dyDescent="0.3">
      <c r="A113" s="47" t="s">
        <v>195</v>
      </c>
      <c r="B113" s="167">
        <v>21</v>
      </c>
      <c r="C113" s="23">
        <v>0</v>
      </c>
      <c r="D113" s="23">
        <f t="shared" si="93"/>
        <v>0</v>
      </c>
      <c r="E113" s="23">
        <f t="shared" si="94"/>
        <v>0</v>
      </c>
      <c r="F113" s="23">
        <f t="shared" si="95"/>
        <v>0</v>
      </c>
      <c r="G113" s="23">
        <f t="shared" si="96"/>
        <v>0</v>
      </c>
      <c r="H113" s="23">
        <f t="shared" si="97"/>
        <v>0</v>
      </c>
    </row>
    <row r="114" spans="1:8" ht="33.75" customHeight="1" x14ac:dyDescent="0.3">
      <c r="A114" s="47" t="s">
        <v>172</v>
      </c>
      <c r="B114" s="167">
        <v>3</v>
      </c>
      <c r="C114" s="23">
        <v>0</v>
      </c>
      <c r="D114" s="23">
        <f t="shared" si="93"/>
        <v>0</v>
      </c>
      <c r="E114" s="23">
        <f t="shared" si="94"/>
        <v>0</v>
      </c>
      <c r="F114" s="23">
        <f t="shared" si="95"/>
        <v>0</v>
      </c>
      <c r="G114" s="23">
        <f t="shared" si="96"/>
        <v>0</v>
      </c>
      <c r="H114" s="23">
        <f t="shared" si="97"/>
        <v>0</v>
      </c>
    </row>
    <row r="115" spans="1:8" ht="33.75" customHeight="1" x14ac:dyDescent="0.3">
      <c r="A115" s="47" t="s">
        <v>173</v>
      </c>
      <c r="B115" s="167">
        <v>1</v>
      </c>
      <c r="C115" s="23">
        <v>0</v>
      </c>
      <c r="D115" s="23">
        <f t="shared" si="93"/>
        <v>0</v>
      </c>
      <c r="E115" s="23">
        <f t="shared" si="94"/>
        <v>0</v>
      </c>
      <c r="F115" s="23">
        <f t="shared" si="95"/>
        <v>0</v>
      </c>
      <c r="G115" s="23">
        <f t="shared" si="96"/>
        <v>0</v>
      </c>
      <c r="H115" s="23">
        <f t="shared" si="97"/>
        <v>0</v>
      </c>
    </row>
    <row r="116" spans="1:8" ht="33.75" customHeight="1" x14ac:dyDescent="0.3">
      <c r="A116" s="47" t="s">
        <v>197</v>
      </c>
      <c r="B116" s="167">
        <v>35</v>
      </c>
      <c r="C116" s="23">
        <v>0</v>
      </c>
      <c r="D116" s="23">
        <f t="shared" si="93"/>
        <v>0</v>
      </c>
      <c r="E116" s="23">
        <f t="shared" si="94"/>
        <v>0</v>
      </c>
      <c r="F116" s="23">
        <f t="shared" si="95"/>
        <v>0</v>
      </c>
      <c r="G116" s="23">
        <f t="shared" si="96"/>
        <v>0</v>
      </c>
      <c r="H116" s="23">
        <f t="shared" si="97"/>
        <v>0</v>
      </c>
    </row>
    <row r="117" spans="1:8" ht="33.75" customHeight="1" x14ac:dyDescent="0.3">
      <c r="A117" s="47" t="s">
        <v>174</v>
      </c>
      <c r="B117" s="167">
        <v>21</v>
      </c>
      <c r="C117" s="23">
        <v>0</v>
      </c>
      <c r="D117" s="23">
        <f t="shared" si="93"/>
        <v>0</v>
      </c>
      <c r="E117" s="23">
        <f t="shared" si="94"/>
        <v>0</v>
      </c>
      <c r="F117" s="23">
        <f t="shared" si="95"/>
        <v>0</v>
      </c>
      <c r="G117" s="23">
        <f t="shared" si="96"/>
        <v>0</v>
      </c>
      <c r="H117" s="23">
        <f t="shared" si="97"/>
        <v>0</v>
      </c>
    </row>
    <row r="118" spans="1:8" ht="33.75" customHeight="1" x14ac:dyDescent="0.3">
      <c r="A118" s="47" t="s">
        <v>196</v>
      </c>
      <c r="B118" s="167">
        <v>21</v>
      </c>
      <c r="C118" s="23">
        <v>0</v>
      </c>
      <c r="D118" s="23">
        <f t="shared" si="93"/>
        <v>0</v>
      </c>
      <c r="E118" s="23">
        <f t="shared" si="94"/>
        <v>0</v>
      </c>
      <c r="F118" s="23">
        <f t="shared" si="95"/>
        <v>0</v>
      </c>
      <c r="G118" s="23">
        <f t="shared" si="96"/>
        <v>0</v>
      </c>
      <c r="H118" s="23">
        <f t="shared" si="97"/>
        <v>0</v>
      </c>
    </row>
    <row r="119" spans="1:8" ht="33.75" customHeight="1" x14ac:dyDescent="0.3">
      <c r="A119" s="47" t="s">
        <v>29</v>
      </c>
      <c r="B119" s="167">
        <v>14</v>
      </c>
      <c r="C119" s="23">
        <v>0</v>
      </c>
      <c r="D119" s="23">
        <f t="shared" si="93"/>
        <v>0</v>
      </c>
      <c r="E119" s="23">
        <f t="shared" si="94"/>
        <v>0</v>
      </c>
      <c r="F119" s="23">
        <f t="shared" si="95"/>
        <v>0</v>
      </c>
      <c r="G119" s="23">
        <f t="shared" si="96"/>
        <v>0</v>
      </c>
      <c r="H119" s="23">
        <f t="shared" si="97"/>
        <v>0</v>
      </c>
    </row>
    <row r="120" spans="1:8" ht="33.75" customHeight="1" x14ac:dyDescent="0.3">
      <c r="A120" s="47" t="s">
        <v>125</v>
      </c>
      <c r="B120" s="167">
        <v>14</v>
      </c>
      <c r="C120" s="23">
        <v>0</v>
      </c>
      <c r="D120" s="23">
        <f t="shared" si="93"/>
        <v>0</v>
      </c>
      <c r="E120" s="23">
        <f t="shared" si="94"/>
        <v>0</v>
      </c>
      <c r="F120" s="23">
        <f t="shared" si="95"/>
        <v>0</v>
      </c>
      <c r="G120" s="23">
        <f t="shared" si="96"/>
        <v>0</v>
      </c>
      <c r="H120" s="23">
        <f t="shared" si="97"/>
        <v>0</v>
      </c>
    </row>
    <row r="121" spans="1:8" ht="33.75" customHeight="1" x14ac:dyDescent="0.3">
      <c r="A121" s="47" t="s">
        <v>175</v>
      </c>
      <c r="B121" s="167">
        <v>14</v>
      </c>
      <c r="C121" s="23">
        <v>0</v>
      </c>
      <c r="D121" s="23">
        <f t="shared" si="93"/>
        <v>0</v>
      </c>
      <c r="E121" s="23">
        <f t="shared" si="94"/>
        <v>0</v>
      </c>
      <c r="F121" s="23">
        <f t="shared" si="95"/>
        <v>0</v>
      </c>
      <c r="G121" s="23">
        <f t="shared" si="96"/>
        <v>0</v>
      </c>
      <c r="H121" s="23">
        <f t="shared" si="97"/>
        <v>0</v>
      </c>
    </row>
    <row r="122" spans="1:8" ht="33.75" customHeight="1" x14ac:dyDescent="0.3">
      <c r="A122" s="47" t="s">
        <v>170</v>
      </c>
      <c r="B122" s="167">
        <v>7</v>
      </c>
      <c r="C122" s="23">
        <v>0</v>
      </c>
      <c r="D122" s="23">
        <f t="shared" si="93"/>
        <v>0</v>
      </c>
      <c r="E122" s="23">
        <f t="shared" si="94"/>
        <v>0</v>
      </c>
      <c r="F122" s="23">
        <f t="shared" si="95"/>
        <v>0</v>
      </c>
      <c r="G122" s="23">
        <f t="shared" si="96"/>
        <v>0</v>
      </c>
      <c r="H122" s="23">
        <f t="shared" si="97"/>
        <v>0</v>
      </c>
    </row>
    <row r="123" spans="1:8" ht="33.75" customHeight="1" x14ac:dyDescent="0.3">
      <c r="A123" s="47" t="s">
        <v>30</v>
      </c>
      <c r="B123" s="177">
        <v>7</v>
      </c>
      <c r="C123" s="178">
        <v>0</v>
      </c>
      <c r="D123" s="178">
        <f t="shared" si="93"/>
        <v>0</v>
      </c>
      <c r="E123" s="178">
        <f t="shared" si="94"/>
        <v>0</v>
      </c>
      <c r="F123" s="178">
        <f t="shared" si="95"/>
        <v>0</v>
      </c>
      <c r="G123" s="178">
        <f t="shared" si="96"/>
        <v>0</v>
      </c>
      <c r="H123" s="178">
        <f t="shared" si="97"/>
        <v>0</v>
      </c>
    </row>
    <row r="124" spans="1:8" ht="19.5" customHeight="1" x14ac:dyDescent="0.3">
      <c r="A124" s="47"/>
      <c r="B124" s="31"/>
      <c r="C124" s="4"/>
      <c r="D124" s="4"/>
      <c r="E124" s="4"/>
      <c r="F124" s="4"/>
      <c r="G124" s="4"/>
      <c r="H124" s="4"/>
    </row>
    <row r="125" spans="1:8" ht="31.5" customHeight="1" thickBot="1" x14ac:dyDescent="0.35">
      <c r="A125" s="44" t="s">
        <v>177</v>
      </c>
      <c r="B125" s="31"/>
      <c r="C125" s="4"/>
      <c r="D125" s="4"/>
      <c r="E125" s="4"/>
      <c r="F125" s="4"/>
      <c r="G125" s="4"/>
      <c r="H125" s="4"/>
    </row>
    <row r="126" spans="1:8" ht="33.75" customHeight="1" x14ac:dyDescent="0.3">
      <c r="A126" s="47" t="s">
        <v>176</v>
      </c>
      <c r="B126" s="162">
        <v>21</v>
      </c>
      <c r="C126" s="22">
        <v>0</v>
      </c>
      <c r="D126" s="22">
        <f t="shared" ref="D126:D127" si="98">C126*B126</f>
        <v>0</v>
      </c>
      <c r="E126" s="22">
        <f t="shared" ref="E126:E127" si="99">(C126*5%)+C126</f>
        <v>0</v>
      </c>
      <c r="F126" s="22">
        <f t="shared" ref="F126:F127" si="100">E126*B126</f>
        <v>0</v>
      </c>
      <c r="G126" s="22">
        <f t="shared" ref="G126:G127" si="101">(E126*5.5%)+E126</f>
        <v>0</v>
      </c>
      <c r="H126" s="36">
        <f t="shared" ref="H126:H127" si="102">G126*B126</f>
        <v>0</v>
      </c>
    </row>
    <row r="127" spans="1:8" ht="33.75" customHeight="1" thickBot="1" x14ac:dyDescent="0.35">
      <c r="A127" s="47" t="s">
        <v>306</v>
      </c>
      <c r="B127" s="164">
        <v>1</v>
      </c>
      <c r="C127" s="25">
        <v>0</v>
      </c>
      <c r="D127" s="25">
        <f t="shared" si="98"/>
        <v>0</v>
      </c>
      <c r="E127" s="25">
        <f t="shared" si="99"/>
        <v>0</v>
      </c>
      <c r="F127" s="25">
        <f t="shared" si="100"/>
        <v>0</v>
      </c>
      <c r="G127" s="25">
        <f t="shared" si="101"/>
        <v>0</v>
      </c>
      <c r="H127" s="38">
        <f t="shared" si="102"/>
        <v>0</v>
      </c>
    </row>
    <row r="128" spans="1:8" ht="24.6" customHeight="1" x14ac:dyDescent="0.3">
      <c r="A128" s="44" t="s">
        <v>126</v>
      </c>
      <c r="B128" s="31"/>
      <c r="C128" s="4"/>
      <c r="D128" s="4"/>
      <c r="E128" s="4"/>
      <c r="F128" s="4"/>
      <c r="G128" s="4"/>
      <c r="H128" s="4"/>
    </row>
    <row r="129" spans="1:8" ht="24.6" customHeight="1" x14ac:dyDescent="0.3">
      <c r="A129" s="44"/>
      <c r="B129" s="31"/>
      <c r="C129" s="4"/>
      <c r="D129" s="4"/>
      <c r="E129" s="4"/>
      <c r="F129" s="4"/>
      <c r="G129" s="4"/>
      <c r="H129" s="4"/>
    </row>
    <row r="130" spans="1:8" ht="33.75" customHeight="1" x14ac:dyDescent="0.3">
      <c r="A130" s="44" t="s">
        <v>307</v>
      </c>
      <c r="B130" s="31"/>
      <c r="C130" s="4"/>
      <c r="D130" s="4"/>
      <c r="E130" s="4"/>
      <c r="F130" s="4"/>
      <c r="G130" s="4"/>
      <c r="H130" s="4"/>
    </row>
    <row r="131" spans="1:8" ht="33.75" customHeight="1" thickBot="1" x14ac:dyDescent="0.35">
      <c r="A131" s="44" t="s">
        <v>102</v>
      </c>
      <c r="B131" s="31"/>
      <c r="C131" s="4"/>
      <c r="D131" s="4"/>
      <c r="E131" s="4"/>
      <c r="F131" s="4"/>
      <c r="G131" s="4"/>
      <c r="H131" s="4"/>
    </row>
    <row r="132" spans="1:8" ht="33.75" customHeight="1" x14ac:dyDescent="0.3">
      <c r="A132" s="47" t="s">
        <v>90</v>
      </c>
      <c r="B132" s="162">
        <v>7</v>
      </c>
      <c r="C132" s="22">
        <v>0</v>
      </c>
      <c r="D132" s="22">
        <f t="shared" ref="D132:D146" si="103">C132*B132</f>
        <v>0</v>
      </c>
      <c r="E132" s="22">
        <f t="shared" ref="E132:E146" si="104">(C132*5%)+C132</f>
        <v>0</v>
      </c>
      <c r="F132" s="22">
        <f t="shared" ref="F132:F146" si="105">E132*B132</f>
        <v>0</v>
      </c>
      <c r="G132" s="22">
        <f t="shared" ref="G132:G146" si="106">(E132*5.5%)+E132</f>
        <v>0</v>
      </c>
      <c r="H132" s="36">
        <f t="shared" ref="H132:H146" si="107">G132*B132</f>
        <v>0</v>
      </c>
    </row>
    <row r="133" spans="1:8" ht="33.75" customHeight="1" x14ac:dyDescent="0.3">
      <c r="A133" s="47" t="s">
        <v>91</v>
      </c>
      <c r="B133" s="163">
        <v>7</v>
      </c>
      <c r="C133" s="23">
        <v>0</v>
      </c>
      <c r="D133" s="23">
        <f t="shared" si="103"/>
        <v>0</v>
      </c>
      <c r="E133" s="23">
        <f t="shared" si="104"/>
        <v>0</v>
      </c>
      <c r="F133" s="23">
        <f t="shared" si="105"/>
        <v>0</v>
      </c>
      <c r="G133" s="23">
        <f t="shared" si="106"/>
        <v>0</v>
      </c>
      <c r="H133" s="37">
        <f t="shared" si="107"/>
        <v>0</v>
      </c>
    </row>
    <row r="134" spans="1:8" ht="33.75" customHeight="1" x14ac:dyDescent="0.3">
      <c r="A134" s="47" t="s">
        <v>92</v>
      </c>
      <c r="B134" s="163">
        <v>7</v>
      </c>
      <c r="C134" s="23">
        <v>0</v>
      </c>
      <c r="D134" s="23">
        <f t="shared" si="103"/>
        <v>0</v>
      </c>
      <c r="E134" s="23">
        <f t="shared" si="104"/>
        <v>0</v>
      </c>
      <c r="F134" s="23">
        <f t="shared" si="105"/>
        <v>0</v>
      </c>
      <c r="G134" s="23">
        <f t="shared" si="106"/>
        <v>0</v>
      </c>
      <c r="H134" s="37">
        <f t="shared" si="107"/>
        <v>0</v>
      </c>
    </row>
    <row r="135" spans="1:8" ht="33.75" customHeight="1" x14ac:dyDescent="0.3">
      <c r="A135" s="47" t="s">
        <v>93</v>
      </c>
      <c r="B135" s="163">
        <v>7</v>
      </c>
      <c r="C135" s="23">
        <v>0</v>
      </c>
      <c r="D135" s="23">
        <f t="shared" si="103"/>
        <v>0</v>
      </c>
      <c r="E135" s="23">
        <f t="shared" si="104"/>
        <v>0</v>
      </c>
      <c r="F135" s="23">
        <f t="shared" si="105"/>
        <v>0</v>
      </c>
      <c r="G135" s="23">
        <f t="shared" si="106"/>
        <v>0</v>
      </c>
      <c r="H135" s="37">
        <f t="shared" si="107"/>
        <v>0</v>
      </c>
    </row>
    <row r="136" spans="1:8" ht="33.75" customHeight="1" x14ac:dyDescent="0.3">
      <c r="A136" s="47" t="s">
        <v>94</v>
      </c>
      <c r="B136" s="163">
        <v>7</v>
      </c>
      <c r="C136" s="23">
        <v>0</v>
      </c>
      <c r="D136" s="23">
        <f t="shared" si="103"/>
        <v>0</v>
      </c>
      <c r="E136" s="23">
        <f t="shared" si="104"/>
        <v>0</v>
      </c>
      <c r="F136" s="23">
        <f t="shared" si="105"/>
        <v>0</v>
      </c>
      <c r="G136" s="23">
        <f t="shared" si="106"/>
        <v>0</v>
      </c>
      <c r="H136" s="37">
        <f t="shared" si="107"/>
        <v>0</v>
      </c>
    </row>
    <row r="137" spans="1:8" ht="33.75" customHeight="1" x14ac:dyDescent="0.3">
      <c r="A137" s="47" t="s">
        <v>95</v>
      </c>
      <c r="B137" s="163">
        <v>7</v>
      </c>
      <c r="C137" s="23">
        <v>0</v>
      </c>
      <c r="D137" s="23">
        <f t="shared" si="103"/>
        <v>0</v>
      </c>
      <c r="E137" s="23">
        <f t="shared" si="104"/>
        <v>0</v>
      </c>
      <c r="F137" s="23">
        <f t="shared" si="105"/>
        <v>0</v>
      </c>
      <c r="G137" s="23">
        <f t="shared" si="106"/>
        <v>0</v>
      </c>
      <c r="H137" s="37">
        <f t="shared" si="107"/>
        <v>0</v>
      </c>
    </row>
    <row r="138" spans="1:8" ht="33.75" customHeight="1" x14ac:dyDescent="0.3">
      <c r="A138" s="47" t="s">
        <v>96</v>
      </c>
      <c r="B138" s="163">
        <v>7</v>
      </c>
      <c r="C138" s="23">
        <v>0</v>
      </c>
      <c r="D138" s="23">
        <f t="shared" si="103"/>
        <v>0</v>
      </c>
      <c r="E138" s="23">
        <f t="shared" si="104"/>
        <v>0</v>
      </c>
      <c r="F138" s="23">
        <f t="shared" si="105"/>
        <v>0</v>
      </c>
      <c r="G138" s="23">
        <f t="shared" si="106"/>
        <v>0</v>
      </c>
      <c r="H138" s="37">
        <f t="shared" si="107"/>
        <v>0</v>
      </c>
    </row>
    <row r="139" spans="1:8" ht="33.75" customHeight="1" x14ac:dyDescent="0.3">
      <c r="A139" s="47" t="s">
        <v>97</v>
      </c>
      <c r="B139" s="163">
        <v>7</v>
      </c>
      <c r="C139" s="23">
        <v>0</v>
      </c>
      <c r="D139" s="23">
        <f t="shared" si="103"/>
        <v>0</v>
      </c>
      <c r="E139" s="23">
        <f t="shared" si="104"/>
        <v>0</v>
      </c>
      <c r="F139" s="23">
        <f t="shared" si="105"/>
        <v>0</v>
      </c>
      <c r="G139" s="23">
        <f t="shared" si="106"/>
        <v>0</v>
      </c>
      <c r="H139" s="37">
        <f t="shared" si="107"/>
        <v>0</v>
      </c>
    </row>
    <row r="140" spans="1:8" ht="33.75" customHeight="1" x14ac:dyDescent="0.3">
      <c r="A140" s="47" t="s">
        <v>98</v>
      </c>
      <c r="B140" s="163">
        <v>7</v>
      </c>
      <c r="C140" s="23">
        <v>0</v>
      </c>
      <c r="D140" s="23">
        <f t="shared" si="103"/>
        <v>0</v>
      </c>
      <c r="E140" s="23">
        <f t="shared" si="104"/>
        <v>0</v>
      </c>
      <c r="F140" s="23">
        <f t="shared" si="105"/>
        <v>0</v>
      </c>
      <c r="G140" s="23">
        <f t="shared" si="106"/>
        <v>0</v>
      </c>
      <c r="H140" s="37">
        <f t="shared" si="107"/>
        <v>0</v>
      </c>
    </row>
    <row r="141" spans="1:8" ht="33.75" customHeight="1" x14ac:dyDescent="0.3">
      <c r="A141" s="47" t="s">
        <v>99</v>
      </c>
      <c r="B141" s="163">
        <v>7</v>
      </c>
      <c r="C141" s="23">
        <v>0</v>
      </c>
      <c r="D141" s="23">
        <f t="shared" si="103"/>
        <v>0</v>
      </c>
      <c r="E141" s="23">
        <f t="shared" si="104"/>
        <v>0</v>
      </c>
      <c r="F141" s="23">
        <f t="shared" si="105"/>
        <v>0</v>
      </c>
      <c r="G141" s="23">
        <f t="shared" si="106"/>
        <v>0</v>
      </c>
      <c r="H141" s="37">
        <f t="shared" si="107"/>
        <v>0</v>
      </c>
    </row>
    <row r="142" spans="1:8" ht="33.75" customHeight="1" x14ac:dyDescent="0.3">
      <c r="A142" s="47" t="s">
        <v>100</v>
      </c>
      <c r="B142" s="163">
        <v>7</v>
      </c>
      <c r="C142" s="23">
        <v>0</v>
      </c>
      <c r="D142" s="23">
        <f t="shared" si="103"/>
        <v>0</v>
      </c>
      <c r="E142" s="23">
        <f t="shared" si="104"/>
        <v>0</v>
      </c>
      <c r="F142" s="23">
        <f t="shared" si="105"/>
        <v>0</v>
      </c>
      <c r="G142" s="23">
        <f t="shared" si="106"/>
        <v>0</v>
      </c>
      <c r="H142" s="37">
        <f t="shared" si="107"/>
        <v>0</v>
      </c>
    </row>
    <row r="143" spans="1:8" ht="33.75" customHeight="1" x14ac:dyDescent="0.3">
      <c r="A143" s="47" t="s">
        <v>101</v>
      </c>
      <c r="B143" s="163">
        <v>7</v>
      </c>
      <c r="C143" s="23">
        <v>0</v>
      </c>
      <c r="D143" s="23">
        <f t="shared" si="103"/>
        <v>0</v>
      </c>
      <c r="E143" s="23">
        <f t="shared" si="104"/>
        <v>0</v>
      </c>
      <c r="F143" s="23">
        <f t="shared" si="105"/>
        <v>0</v>
      </c>
      <c r="G143" s="23">
        <f t="shared" si="106"/>
        <v>0</v>
      </c>
      <c r="H143" s="37">
        <f t="shared" si="107"/>
        <v>0</v>
      </c>
    </row>
    <row r="144" spans="1:8" ht="33.75" customHeight="1" x14ac:dyDescent="0.3">
      <c r="A144" s="47" t="s">
        <v>31</v>
      </c>
      <c r="B144" s="163">
        <v>7</v>
      </c>
      <c r="C144" s="23">
        <v>0</v>
      </c>
      <c r="D144" s="23">
        <f t="shared" si="103"/>
        <v>0</v>
      </c>
      <c r="E144" s="23">
        <f t="shared" si="104"/>
        <v>0</v>
      </c>
      <c r="F144" s="23">
        <f t="shared" si="105"/>
        <v>0</v>
      </c>
      <c r="G144" s="23">
        <f t="shared" si="106"/>
        <v>0</v>
      </c>
      <c r="H144" s="37">
        <f t="shared" si="107"/>
        <v>0</v>
      </c>
    </row>
    <row r="145" spans="1:8" ht="33.75" customHeight="1" x14ac:dyDescent="0.3">
      <c r="A145" s="47" t="s">
        <v>32</v>
      </c>
      <c r="B145" s="163">
        <v>7</v>
      </c>
      <c r="C145" s="23">
        <v>0</v>
      </c>
      <c r="D145" s="23">
        <f t="shared" si="103"/>
        <v>0</v>
      </c>
      <c r="E145" s="23">
        <f t="shared" si="104"/>
        <v>0</v>
      </c>
      <c r="F145" s="23">
        <f t="shared" si="105"/>
        <v>0</v>
      </c>
      <c r="G145" s="23">
        <f t="shared" si="106"/>
        <v>0</v>
      </c>
      <c r="H145" s="37">
        <f t="shared" si="107"/>
        <v>0</v>
      </c>
    </row>
    <row r="146" spans="1:8" ht="33.75" customHeight="1" thickBot="1" x14ac:dyDescent="0.35">
      <c r="A146" s="47" t="s">
        <v>33</v>
      </c>
      <c r="B146" s="164">
        <v>7</v>
      </c>
      <c r="C146" s="25">
        <v>0</v>
      </c>
      <c r="D146" s="25">
        <f t="shared" si="103"/>
        <v>0</v>
      </c>
      <c r="E146" s="25">
        <f t="shared" si="104"/>
        <v>0</v>
      </c>
      <c r="F146" s="25">
        <f t="shared" si="105"/>
        <v>0</v>
      </c>
      <c r="G146" s="25">
        <f t="shared" si="106"/>
        <v>0</v>
      </c>
      <c r="H146" s="38">
        <f t="shared" si="107"/>
        <v>0</v>
      </c>
    </row>
    <row r="147" spans="1:8" ht="33.75" customHeight="1" thickBot="1" x14ac:dyDescent="0.35">
      <c r="A147" s="44" t="s">
        <v>103</v>
      </c>
    </row>
    <row r="148" spans="1:8" ht="33.75" customHeight="1" x14ac:dyDescent="0.3">
      <c r="A148" s="47" t="s">
        <v>90</v>
      </c>
      <c r="B148" s="162">
        <v>7</v>
      </c>
      <c r="C148" s="22">
        <v>0</v>
      </c>
      <c r="D148" s="22">
        <f t="shared" ref="D148:D162" si="108">C148*B148</f>
        <v>0</v>
      </c>
      <c r="E148" s="22">
        <f t="shared" ref="E148:E162" si="109">(C148*5%)+C148</f>
        <v>0</v>
      </c>
      <c r="F148" s="22">
        <f t="shared" ref="F148:F162" si="110">E148*B148</f>
        <v>0</v>
      </c>
      <c r="G148" s="22">
        <f t="shared" ref="G148:G162" si="111">(E148*5.5%)+E148</f>
        <v>0</v>
      </c>
      <c r="H148" s="36">
        <f t="shared" ref="H148:H162" si="112">G148*B148</f>
        <v>0</v>
      </c>
    </row>
    <row r="149" spans="1:8" ht="33.75" customHeight="1" x14ac:dyDescent="0.3">
      <c r="A149" s="47" t="s">
        <v>91</v>
      </c>
      <c r="B149" s="163">
        <v>7</v>
      </c>
      <c r="C149" s="23">
        <v>0</v>
      </c>
      <c r="D149" s="23">
        <f t="shared" si="108"/>
        <v>0</v>
      </c>
      <c r="E149" s="23">
        <f t="shared" si="109"/>
        <v>0</v>
      </c>
      <c r="F149" s="23">
        <f t="shared" si="110"/>
        <v>0</v>
      </c>
      <c r="G149" s="23">
        <f t="shared" si="111"/>
        <v>0</v>
      </c>
      <c r="H149" s="37">
        <f t="shared" si="112"/>
        <v>0</v>
      </c>
    </row>
    <row r="150" spans="1:8" ht="33.75" customHeight="1" x14ac:dyDescent="0.3">
      <c r="A150" s="47" t="s">
        <v>92</v>
      </c>
      <c r="B150" s="163">
        <v>7</v>
      </c>
      <c r="C150" s="23">
        <v>0</v>
      </c>
      <c r="D150" s="23">
        <f t="shared" si="108"/>
        <v>0</v>
      </c>
      <c r="E150" s="23">
        <f t="shared" si="109"/>
        <v>0</v>
      </c>
      <c r="F150" s="23">
        <f t="shared" si="110"/>
        <v>0</v>
      </c>
      <c r="G150" s="23">
        <f t="shared" si="111"/>
        <v>0</v>
      </c>
      <c r="H150" s="37">
        <f t="shared" si="112"/>
        <v>0</v>
      </c>
    </row>
    <row r="151" spans="1:8" ht="33.75" customHeight="1" x14ac:dyDescent="0.3">
      <c r="A151" s="47" t="s">
        <v>93</v>
      </c>
      <c r="B151" s="163">
        <v>7</v>
      </c>
      <c r="C151" s="23">
        <v>0</v>
      </c>
      <c r="D151" s="23">
        <f t="shared" si="108"/>
        <v>0</v>
      </c>
      <c r="E151" s="23">
        <f t="shared" si="109"/>
        <v>0</v>
      </c>
      <c r="F151" s="23">
        <f t="shared" si="110"/>
        <v>0</v>
      </c>
      <c r="G151" s="23">
        <f t="shared" si="111"/>
        <v>0</v>
      </c>
      <c r="H151" s="37">
        <f t="shared" si="112"/>
        <v>0</v>
      </c>
    </row>
    <row r="152" spans="1:8" ht="33.75" customHeight="1" x14ac:dyDescent="0.3">
      <c r="A152" s="47" t="s">
        <v>94</v>
      </c>
      <c r="B152" s="163">
        <v>7</v>
      </c>
      <c r="C152" s="23">
        <v>0</v>
      </c>
      <c r="D152" s="23">
        <f t="shared" si="108"/>
        <v>0</v>
      </c>
      <c r="E152" s="23">
        <f t="shared" si="109"/>
        <v>0</v>
      </c>
      <c r="F152" s="23">
        <f t="shared" si="110"/>
        <v>0</v>
      </c>
      <c r="G152" s="23">
        <f t="shared" si="111"/>
        <v>0</v>
      </c>
      <c r="H152" s="37">
        <f t="shared" si="112"/>
        <v>0</v>
      </c>
    </row>
    <row r="153" spans="1:8" ht="33.75" customHeight="1" x14ac:dyDescent="0.3">
      <c r="A153" s="47" t="s">
        <v>95</v>
      </c>
      <c r="B153" s="163">
        <v>7</v>
      </c>
      <c r="C153" s="23">
        <v>0</v>
      </c>
      <c r="D153" s="23">
        <f t="shared" si="108"/>
        <v>0</v>
      </c>
      <c r="E153" s="23">
        <f t="shared" si="109"/>
        <v>0</v>
      </c>
      <c r="F153" s="23">
        <f t="shared" si="110"/>
        <v>0</v>
      </c>
      <c r="G153" s="23">
        <f t="shared" si="111"/>
        <v>0</v>
      </c>
      <c r="H153" s="37">
        <f t="shared" si="112"/>
        <v>0</v>
      </c>
    </row>
    <row r="154" spans="1:8" ht="33.75" customHeight="1" x14ac:dyDescent="0.3">
      <c r="A154" s="47" t="s">
        <v>96</v>
      </c>
      <c r="B154" s="163">
        <v>7</v>
      </c>
      <c r="C154" s="23">
        <v>0</v>
      </c>
      <c r="D154" s="23">
        <f t="shared" si="108"/>
        <v>0</v>
      </c>
      <c r="E154" s="23">
        <f t="shared" si="109"/>
        <v>0</v>
      </c>
      <c r="F154" s="23">
        <f t="shared" si="110"/>
        <v>0</v>
      </c>
      <c r="G154" s="23">
        <f t="shared" si="111"/>
        <v>0</v>
      </c>
      <c r="H154" s="37">
        <f t="shared" si="112"/>
        <v>0</v>
      </c>
    </row>
    <row r="155" spans="1:8" ht="33.75" customHeight="1" x14ac:dyDescent="0.3">
      <c r="A155" s="47" t="s">
        <v>97</v>
      </c>
      <c r="B155" s="163">
        <v>7</v>
      </c>
      <c r="C155" s="23">
        <v>0</v>
      </c>
      <c r="D155" s="23">
        <f t="shared" si="108"/>
        <v>0</v>
      </c>
      <c r="E155" s="23">
        <f t="shared" si="109"/>
        <v>0</v>
      </c>
      <c r="F155" s="23">
        <f t="shared" si="110"/>
        <v>0</v>
      </c>
      <c r="G155" s="23">
        <f t="shared" si="111"/>
        <v>0</v>
      </c>
      <c r="H155" s="37">
        <f t="shared" si="112"/>
        <v>0</v>
      </c>
    </row>
    <row r="156" spans="1:8" ht="33.75" customHeight="1" x14ac:dyDescent="0.3">
      <c r="A156" s="47" t="s">
        <v>98</v>
      </c>
      <c r="B156" s="163">
        <v>7</v>
      </c>
      <c r="C156" s="23">
        <v>0</v>
      </c>
      <c r="D156" s="23">
        <f t="shared" si="108"/>
        <v>0</v>
      </c>
      <c r="E156" s="23">
        <f t="shared" si="109"/>
        <v>0</v>
      </c>
      <c r="F156" s="23">
        <f t="shared" si="110"/>
        <v>0</v>
      </c>
      <c r="G156" s="23">
        <f t="shared" si="111"/>
        <v>0</v>
      </c>
      <c r="H156" s="37">
        <f t="shared" si="112"/>
        <v>0</v>
      </c>
    </row>
    <row r="157" spans="1:8" ht="33.75" customHeight="1" x14ac:dyDescent="0.3">
      <c r="A157" s="47" t="s">
        <v>99</v>
      </c>
      <c r="B157" s="163">
        <v>7</v>
      </c>
      <c r="C157" s="23">
        <v>0</v>
      </c>
      <c r="D157" s="23">
        <f t="shared" si="108"/>
        <v>0</v>
      </c>
      <c r="E157" s="23">
        <f t="shared" si="109"/>
        <v>0</v>
      </c>
      <c r="F157" s="23">
        <f t="shared" si="110"/>
        <v>0</v>
      </c>
      <c r="G157" s="23">
        <f t="shared" si="111"/>
        <v>0</v>
      </c>
      <c r="H157" s="37">
        <f t="shared" si="112"/>
        <v>0</v>
      </c>
    </row>
    <row r="158" spans="1:8" ht="33.75" customHeight="1" x14ac:dyDescent="0.3">
      <c r="A158" s="47" t="s">
        <v>100</v>
      </c>
      <c r="B158" s="163">
        <v>7</v>
      </c>
      <c r="C158" s="23">
        <v>0</v>
      </c>
      <c r="D158" s="23">
        <f t="shared" si="108"/>
        <v>0</v>
      </c>
      <c r="E158" s="23">
        <f t="shared" si="109"/>
        <v>0</v>
      </c>
      <c r="F158" s="23">
        <f t="shared" si="110"/>
        <v>0</v>
      </c>
      <c r="G158" s="23">
        <f t="shared" si="111"/>
        <v>0</v>
      </c>
      <c r="H158" s="37">
        <f t="shared" si="112"/>
        <v>0</v>
      </c>
    </row>
    <row r="159" spans="1:8" ht="33.75" customHeight="1" x14ac:dyDescent="0.3">
      <c r="A159" s="47" t="s">
        <v>101</v>
      </c>
      <c r="B159" s="163">
        <v>7</v>
      </c>
      <c r="C159" s="23">
        <v>0</v>
      </c>
      <c r="D159" s="23">
        <f t="shared" si="108"/>
        <v>0</v>
      </c>
      <c r="E159" s="23">
        <f t="shared" si="109"/>
        <v>0</v>
      </c>
      <c r="F159" s="23">
        <f t="shared" si="110"/>
        <v>0</v>
      </c>
      <c r="G159" s="23">
        <f t="shared" si="111"/>
        <v>0</v>
      </c>
      <c r="H159" s="37">
        <f t="shared" si="112"/>
        <v>0</v>
      </c>
    </row>
    <row r="160" spans="1:8" ht="33.75" customHeight="1" x14ac:dyDescent="0.3">
      <c r="A160" s="47" t="s">
        <v>31</v>
      </c>
      <c r="B160" s="163">
        <v>7</v>
      </c>
      <c r="C160" s="23">
        <v>0</v>
      </c>
      <c r="D160" s="23">
        <f t="shared" si="108"/>
        <v>0</v>
      </c>
      <c r="E160" s="23">
        <f t="shared" si="109"/>
        <v>0</v>
      </c>
      <c r="F160" s="23">
        <f t="shared" si="110"/>
        <v>0</v>
      </c>
      <c r="G160" s="23">
        <f t="shared" si="111"/>
        <v>0</v>
      </c>
      <c r="H160" s="37">
        <f t="shared" si="112"/>
        <v>0</v>
      </c>
    </row>
    <row r="161" spans="1:8" ht="33.75" customHeight="1" x14ac:dyDescent="0.3">
      <c r="A161" s="47" t="s">
        <v>32</v>
      </c>
      <c r="B161" s="163">
        <v>7</v>
      </c>
      <c r="C161" s="23">
        <v>0</v>
      </c>
      <c r="D161" s="23">
        <f t="shared" si="108"/>
        <v>0</v>
      </c>
      <c r="E161" s="23">
        <f t="shared" si="109"/>
        <v>0</v>
      </c>
      <c r="F161" s="23">
        <f t="shared" si="110"/>
        <v>0</v>
      </c>
      <c r="G161" s="23">
        <f t="shared" si="111"/>
        <v>0</v>
      </c>
      <c r="H161" s="37">
        <f t="shared" si="112"/>
        <v>0</v>
      </c>
    </row>
    <row r="162" spans="1:8" ht="33.75" customHeight="1" thickBot="1" x14ac:dyDescent="0.35">
      <c r="A162" s="47" t="s">
        <v>33</v>
      </c>
      <c r="B162" s="164">
        <v>7</v>
      </c>
      <c r="C162" s="25">
        <v>0</v>
      </c>
      <c r="D162" s="25">
        <f t="shared" si="108"/>
        <v>0</v>
      </c>
      <c r="E162" s="25">
        <f t="shared" si="109"/>
        <v>0</v>
      </c>
      <c r="F162" s="25">
        <f t="shared" si="110"/>
        <v>0</v>
      </c>
      <c r="G162" s="25">
        <f t="shared" si="111"/>
        <v>0</v>
      </c>
      <c r="H162" s="38">
        <f t="shared" si="112"/>
        <v>0</v>
      </c>
    </row>
    <row r="163" spans="1:8" ht="29.25" customHeight="1" x14ac:dyDescent="0.3">
      <c r="A163" s="47"/>
      <c r="B163" s="31"/>
      <c r="C163" s="32"/>
      <c r="D163" s="32"/>
      <c r="E163" s="32"/>
      <c r="F163" s="32"/>
      <c r="G163" s="32"/>
      <c r="H163" s="32"/>
    </row>
    <row r="164" spans="1:8" ht="33.75" customHeight="1" thickBot="1" x14ac:dyDescent="0.35">
      <c r="A164" s="44" t="s">
        <v>105</v>
      </c>
      <c r="B164" s="31"/>
      <c r="C164" s="32"/>
      <c r="D164" s="32"/>
      <c r="E164" s="32"/>
      <c r="F164" s="32"/>
      <c r="G164" s="32"/>
      <c r="H164" s="32"/>
    </row>
    <row r="165" spans="1:8" ht="33.75" customHeight="1" x14ac:dyDescent="0.3">
      <c r="A165" s="47" t="s">
        <v>104</v>
      </c>
      <c r="B165" s="162">
        <v>14</v>
      </c>
      <c r="C165" s="22">
        <v>0</v>
      </c>
      <c r="D165" s="22">
        <f t="shared" ref="D165:D183" si="113">C165*B165</f>
        <v>0</v>
      </c>
      <c r="E165" s="22">
        <f t="shared" ref="E165:E183" si="114">(C165*5%)+C165</f>
        <v>0</v>
      </c>
      <c r="F165" s="22">
        <f t="shared" ref="F165:F183" si="115">E165*B165</f>
        <v>0</v>
      </c>
      <c r="G165" s="22">
        <f t="shared" ref="G165:G183" si="116">(E165*5.5%)+E165</f>
        <v>0</v>
      </c>
      <c r="H165" s="36">
        <f t="shared" ref="H165:H183" si="117">G165*B165</f>
        <v>0</v>
      </c>
    </row>
    <row r="166" spans="1:8" ht="33.75" customHeight="1" x14ac:dyDescent="0.3">
      <c r="A166" s="47" t="s">
        <v>106</v>
      </c>
      <c r="B166" s="163">
        <v>14</v>
      </c>
      <c r="C166" s="23">
        <v>0</v>
      </c>
      <c r="D166" s="23">
        <f t="shared" si="113"/>
        <v>0</v>
      </c>
      <c r="E166" s="23">
        <f t="shared" si="114"/>
        <v>0</v>
      </c>
      <c r="F166" s="23">
        <f t="shared" si="115"/>
        <v>0</v>
      </c>
      <c r="G166" s="23">
        <f t="shared" si="116"/>
        <v>0</v>
      </c>
      <c r="H166" s="37">
        <f t="shared" si="117"/>
        <v>0</v>
      </c>
    </row>
    <row r="167" spans="1:8" ht="33.75" customHeight="1" x14ac:dyDescent="0.3">
      <c r="A167" s="47" t="s">
        <v>107</v>
      </c>
      <c r="B167" s="163">
        <v>14</v>
      </c>
      <c r="C167" s="23">
        <v>0</v>
      </c>
      <c r="D167" s="23">
        <f t="shared" si="113"/>
        <v>0</v>
      </c>
      <c r="E167" s="23">
        <f t="shared" si="114"/>
        <v>0</v>
      </c>
      <c r="F167" s="23">
        <f t="shared" si="115"/>
        <v>0</v>
      </c>
      <c r="G167" s="23">
        <f t="shared" si="116"/>
        <v>0</v>
      </c>
      <c r="H167" s="37">
        <f t="shared" si="117"/>
        <v>0</v>
      </c>
    </row>
    <row r="168" spans="1:8" ht="33.75" customHeight="1" x14ac:dyDescent="0.3">
      <c r="A168" s="47" t="s">
        <v>108</v>
      </c>
      <c r="B168" s="163">
        <v>14</v>
      </c>
      <c r="C168" s="23">
        <v>0</v>
      </c>
      <c r="D168" s="23">
        <f t="shared" si="113"/>
        <v>0</v>
      </c>
      <c r="E168" s="23">
        <f t="shared" si="114"/>
        <v>0</v>
      </c>
      <c r="F168" s="23">
        <f t="shared" si="115"/>
        <v>0</v>
      </c>
      <c r="G168" s="23">
        <f t="shared" si="116"/>
        <v>0</v>
      </c>
      <c r="H168" s="37">
        <f t="shared" si="117"/>
        <v>0</v>
      </c>
    </row>
    <row r="169" spans="1:8" ht="33.75" customHeight="1" x14ac:dyDescent="0.3">
      <c r="A169" s="47" t="s">
        <v>109</v>
      </c>
      <c r="B169" s="163">
        <v>14</v>
      </c>
      <c r="C169" s="23">
        <v>0</v>
      </c>
      <c r="D169" s="23">
        <f t="shared" si="113"/>
        <v>0</v>
      </c>
      <c r="E169" s="23">
        <f t="shared" si="114"/>
        <v>0</v>
      </c>
      <c r="F169" s="23">
        <f t="shared" si="115"/>
        <v>0</v>
      </c>
      <c r="G169" s="23">
        <f t="shared" si="116"/>
        <v>0</v>
      </c>
      <c r="H169" s="37">
        <f t="shared" si="117"/>
        <v>0</v>
      </c>
    </row>
    <row r="170" spans="1:8" ht="33.75" customHeight="1" x14ac:dyDescent="0.3">
      <c r="A170" s="47" t="s">
        <v>111</v>
      </c>
      <c r="B170" s="163">
        <v>14</v>
      </c>
      <c r="C170" s="23">
        <v>0</v>
      </c>
      <c r="D170" s="23">
        <f t="shared" si="113"/>
        <v>0</v>
      </c>
      <c r="E170" s="23">
        <f t="shared" si="114"/>
        <v>0</v>
      </c>
      <c r="F170" s="23">
        <f t="shared" si="115"/>
        <v>0</v>
      </c>
      <c r="G170" s="23">
        <f t="shared" si="116"/>
        <v>0</v>
      </c>
      <c r="H170" s="37">
        <f t="shared" si="117"/>
        <v>0</v>
      </c>
    </row>
    <row r="171" spans="1:8" ht="33.75" customHeight="1" x14ac:dyDescent="0.3">
      <c r="A171" s="47" t="s">
        <v>112</v>
      </c>
      <c r="B171" s="163">
        <v>14</v>
      </c>
      <c r="C171" s="23">
        <v>0</v>
      </c>
      <c r="D171" s="23">
        <f t="shared" si="113"/>
        <v>0</v>
      </c>
      <c r="E171" s="23">
        <f t="shared" si="114"/>
        <v>0</v>
      </c>
      <c r="F171" s="23">
        <f t="shared" si="115"/>
        <v>0</v>
      </c>
      <c r="G171" s="23">
        <f t="shared" si="116"/>
        <v>0</v>
      </c>
      <c r="H171" s="37">
        <f t="shared" si="117"/>
        <v>0</v>
      </c>
    </row>
    <row r="172" spans="1:8" ht="33.75" customHeight="1" x14ac:dyDescent="0.3">
      <c r="A172" s="47" t="s">
        <v>113</v>
      </c>
      <c r="B172" s="163">
        <v>14</v>
      </c>
      <c r="C172" s="23">
        <v>0</v>
      </c>
      <c r="D172" s="23">
        <f t="shared" si="113"/>
        <v>0</v>
      </c>
      <c r="E172" s="23">
        <f t="shared" si="114"/>
        <v>0</v>
      </c>
      <c r="F172" s="23">
        <f t="shared" si="115"/>
        <v>0</v>
      </c>
      <c r="G172" s="23">
        <f t="shared" si="116"/>
        <v>0</v>
      </c>
      <c r="H172" s="37">
        <f t="shared" si="117"/>
        <v>0</v>
      </c>
    </row>
    <row r="173" spans="1:8" ht="33.75" customHeight="1" x14ac:dyDescent="0.3">
      <c r="A173" s="47" t="s">
        <v>114</v>
      </c>
      <c r="B173" s="163">
        <v>14</v>
      </c>
      <c r="C173" s="23">
        <v>0</v>
      </c>
      <c r="D173" s="23">
        <f t="shared" si="113"/>
        <v>0</v>
      </c>
      <c r="E173" s="23">
        <f t="shared" si="114"/>
        <v>0</v>
      </c>
      <c r="F173" s="23">
        <f t="shared" si="115"/>
        <v>0</v>
      </c>
      <c r="G173" s="23">
        <f t="shared" si="116"/>
        <v>0</v>
      </c>
      <c r="H173" s="37">
        <f t="shared" si="117"/>
        <v>0</v>
      </c>
    </row>
    <row r="174" spans="1:8" ht="33.75" customHeight="1" x14ac:dyDescent="0.3">
      <c r="A174" s="47" t="s">
        <v>115</v>
      </c>
      <c r="B174" s="163">
        <v>14</v>
      </c>
      <c r="C174" s="23">
        <v>0</v>
      </c>
      <c r="D174" s="23">
        <f t="shared" si="113"/>
        <v>0</v>
      </c>
      <c r="E174" s="23">
        <f t="shared" si="114"/>
        <v>0</v>
      </c>
      <c r="F174" s="23">
        <f t="shared" si="115"/>
        <v>0</v>
      </c>
      <c r="G174" s="23">
        <f t="shared" si="116"/>
        <v>0</v>
      </c>
      <c r="H174" s="37">
        <f t="shared" si="117"/>
        <v>0</v>
      </c>
    </row>
    <row r="175" spans="1:8" ht="33.75" customHeight="1" x14ac:dyDescent="0.3">
      <c r="A175" s="47" t="s">
        <v>116</v>
      </c>
      <c r="B175" s="163">
        <v>14</v>
      </c>
      <c r="C175" s="23">
        <v>0</v>
      </c>
      <c r="D175" s="23">
        <f t="shared" si="113"/>
        <v>0</v>
      </c>
      <c r="E175" s="23">
        <f t="shared" si="114"/>
        <v>0</v>
      </c>
      <c r="F175" s="23">
        <f t="shared" si="115"/>
        <v>0</v>
      </c>
      <c r="G175" s="23">
        <f t="shared" si="116"/>
        <v>0</v>
      </c>
      <c r="H175" s="37">
        <f t="shared" si="117"/>
        <v>0</v>
      </c>
    </row>
    <row r="176" spans="1:8" ht="33.75" customHeight="1" x14ac:dyDescent="0.3">
      <c r="A176" s="47" t="s">
        <v>117</v>
      </c>
      <c r="B176" s="163">
        <v>14</v>
      </c>
      <c r="C176" s="23">
        <v>0</v>
      </c>
      <c r="D176" s="23">
        <f t="shared" si="113"/>
        <v>0</v>
      </c>
      <c r="E176" s="23">
        <f t="shared" si="114"/>
        <v>0</v>
      </c>
      <c r="F176" s="23">
        <f t="shared" si="115"/>
        <v>0</v>
      </c>
      <c r="G176" s="23">
        <f t="shared" si="116"/>
        <v>0</v>
      </c>
      <c r="H176" s="37">
        <f t="shared" si="117"/>
        <v>0</v>
      </c>
    </row>
    <row r="177" spans="1:16" ht="33.75" customHeight="1" x14ac:dyDescent="0.3">
      <c r="A177" s="47" t="s">
        <v>118</v>
      </c>
      <c r="B177" s="163">
        <v>14</v>
      </c>
      <c r="C177" s="23">
        <v>0</v>
      </c>
      <c r="D177" s="23">
        <f t="shared" si="113"/>
        <v>0</v>
      </c>
      <c r="E177" s="23">
        <f t="shared" si="114"/>
        <v>0</v>
      </c>
      <c r="F177" s="23">
        <f t="shared" si="115"/>
        <v>0</v>
      </c>
      <c r="G177" s="23">
        <f t="shared" si="116"/>
        <v>0</v>
      </c>
      <c r="H177" s="37">
        <f t="shared" si="117"/>
        <v>0</v>
      </c>
    </row>
    <row r="178" spans="1:16" ht="33.75" customHeight="1" x14ac:dyDescent="0.3">
      <c r="A178" s="47" t="s">
        <v>119</v>
      </c>
      <c r="B178" s="163">
        <v>14</v>
      </c>
      <c r="C178" s="23">
        <v>0</v>
      </c>
      <c r="D178" s="23">
        <f t="shared" si="113"/>
        <v>0</v>
      </c>
      <c r="E178" s="23">
        <f t="shared" si="114"/>
        <v>0</v>
      </c>
      <c r="F178" s="23">
        <f t="shared" si="115"/>
        <v>0</v>
      </c>
      <c r="G178" s="23">
        <f t="shared" si="116"/>
        <v>0</v>
      </c>
      <c r="H178" s="37">
        <f t="shared" si="117"/>
        <v>0</v>
      </c>
    </row>
    <row r="179" spans="1:16" ht="33.75" customHeight="1" x14ac:dyDescent="0.3">
      <c r="A179" s="47" t="s">
        <v>120</v>
      </c>
      <c r="B179" s="163">
        <v>14</v>
      </c>
      <c r="C179" s="23">
        <v>0</v>
      </c>
      <c r="D179" s="23">
        <f t="shared" si="113"/>
        <v>0</v>
      </c>
      <c r="E179" s="23">
        <f t="shared" si="114"/>
        <v>0</v>
      </c>
      <c r="F179" s="23">
        <f t="shared" si="115"/>
        <v>0</v>
      </c>
      <c r="G179" s="23">
        <f t="shared" si="116"/>
        <v>0</v>
      </c>
      <c r="H179" s="37">
        <f t="shared" si="117"/>
        <v>0</v>
      </c>
    </row>
    <row r="180" spans="1:16" ht="33.75" customHeight="1" x14ac:dyDescent="0.3">
      <c r="A180" s="47" t="s">
        <v>121</v>
      </c>
      <c r="B180" s="163">
        <v>14</v>
      </c>
      <c r="C180" s="23">
        <v>0</v>
      </c>
      <c r="D180" s="23">
        <f t="shared" si="113"/>
        <v>0</v>
      </c>
      <c r="E180" s="23">
        <f t="shared" si="114"/>
        <v>0</v>
      </c>
      <c r="F180" s="23">
        <f t="shared" si="115"/>
        <v>0</v>
      </c>
      <c r="G180" s="23">
        <f t="shared" si="116"/>
        <v>0</v>
      </c>
      <c r="H180" s="37">
        <f t="shared" si="117"/>
        <v>0</v>
      </c>
    </row>
    <row r="181" spans="1:16" ht="33.75" customHeight="1" x14ac:dyDescent="0.3">
      <c r="A181" s="47" t="s">
        <v>110</v>
      </c>
      <c r="B181" s="163">
        <v>14</v>
      </c>
      <c r="C181" s="23">
        <v>0</v>
      </c>
      <c r="D181" s="23">
        <f t="shared" si="113"/>
        <v>0</v>
      </c>
      <c r="E181" s="23">
        <f t="shared" si="114"/>
        <v>0</v>
      </c>
      <c r="F181" s="23">
        <f t="shared" si="115"/>
        <v>0</v>
      </c>
      <c r="G181" s="23">
        <f t="shared" si="116"/>
        <v>0</v>
      </c>
      <c r="H181" s="37">
        <f t="shared" si="117"/>
        <v>0</v>
      </c>
    </row>
    <row r="182" spans="1:16" ht="33.75" customHeight="1" x14ac:dyDescent="0.3">
      <c r="A182" s="47" t="s">
        <v>122</v>
      </c>
      <c r="B182" s="163">
        <v>14</v>
      </c>
      <c r="C182" s="23">
        <v>0</v>
      </c>
      <c r="D182" s="23">
        <f t="shared" si="113"/>
        <v>0</v>
      </c>
      <c r="E182" s="23">
        <f t="shared" si="114"/>
        <v>0</v>
      </c>
      <c r="F182" s="23">
        <f t="shared" si="115"/>
        <v>0</v>
      </c>
      <c r="G182" s="23">
        <f t="shared" si="116"/>
        <v>0</v>
      </c>
      <c r="H182" s="37">
        <f t="shared" si="117"/>
        <v>0</v>
      </c>
    </row>
    <row r="183" spans="1:16" ht="33.75" customHeight="1" thickBot="1" x14ac:dyDescent="0.35">
      <c r="A183" s="47" t="s">
        <v>123</v>
      </c>
      <c r="B183" s="164">
        <v>14</v>
      </c>
      <c r="C183" s="25">
        <v>0</v>
      </c>
      <c r="D183" s="25">
        <f t="shared" si="113"/>
        <v>0</v>
      </c>
      <c r="E183" s="25">
        <f t="shared" si="114"/>
        <v>0</v>
      </c>
      <c r="F183" s="25">
        <f t="shared" si="115"/>
        <v>0</v>
      </c>
      <c r="G183" s="25">
        <f t="shared" si="116"/>
        <v>0</v>
      </c>
      <c r="H183" s="38">
        <f t="shared" si="117"/>
        <v>0</v>
      </c>
      <c r="K183" s="2"/>
      <c r="L183" s="2"/>
      <c r="M183" s="2"/>
      <c r="N183" s="2"/>
      <c r="O183" s="2"/>
      <c r="P183" s="2"/>
    </row>
    <row r="184" spans="1:16" ht="49.5" x14ac:dyDescent="0.3">
      <c r="A184" s="47" t="s">
        <v>342</v>
      </c>
      <c r="K184" s="4"/>
      <c r="L184" s="2"/>
      <c r="M184" s="2"/>
      <c r="N184" s="2"/>
      <c r="O184" s="2"/>
      <c r="P184" s="2"/>
    </row>
    <row r="185" spans="1:16" ht="18" customHeight="1" x14ac:dyDescent="0.3">
      <c r="A185" s="67"/>
      <c r="K185" s="2"/>
      <c r="L185" s="2"/>
      <c r="M185" s="2"/>
      <c r="N185" s="2"/>
      <c r="O185" s="2"/>
      <c r="P185" s="2"/>
    </row>
    <row r="186" spans="1:16" ht="33.75" customHeight="1" thickBot="1" x14ac:dyDescent="0.35">
      <c r="A186" s="44" t="s">
        <v>34</v>
      </c>
    </row>
    <row r="187" spans="1:16" ht="33.75" customHeight="1" x14ac:dyDescent="0.3">
      <c r="A187" s="47" t="s">
        <v>375</v>
      </c>
      <c r="B187" s="162">
        <v>500</v>
      </c>
      <c r="C187" s="22">
        <v>0</v>
      </c>
      <c r="D187" s="22">
        <f t="shared" ref="D187:D191" si="118">C187*B187</f>
        <v>0</v>
      </c>
      <c r="E187" s="22">
        <f t="shared" ref="E187:E191" si="119">(C187*5%)+C187</f>
        <v>0</v>
      </c>
      <c r="F187" s="22">
        <f t="shared" ref="F187:F191" si="120">E187*B187</f>
        <v>0</v>
      </c>
      <c r="G187" s="22">
        <f t="shared" ref="G187:G191" si="121">(E187*5.5%)+E187</f>
        <v>0</v>
      </c>
      <c r="H187" s="36">
        <f t="shared" ref="H187:H191" si="122">G187*B187</f>
        <v>0</v>
      </c>
    </row>
    <row r="188" spans="1:16" ht="33.75" customHeight="1" x14ac:dyDescent="0.3">
      <c r="A188" s="47" t="s">
        <v>376</v>
      </c>
      <c r="B188" s="163">
        <v>500</v>
      </c>
      <c r="C188" s="23">
        <v>0</v>
      </c>
      <c r="D188" s="23">
        <f t="shared" si="118"/>
        <v>0</v>
      </c>
      <c r="E188" s="23">
        <f t="shared" si="119"/>
        <v>0</v>
      </c>
      <c r="F188" s="23">
        <f t="shared" si="120"/>
        <v>0</v>
      </c>
      <c r="G188" s="23">
        <f t="shared" si="121"/>
        <v>0</v>
      </c>
      <c r="H188" s="37">
        <f t="shared" si="122"/>
        <v>0</v>
      </c>
    </row>
    <row r="189" spans="1:16" ht="33.75" customHeight="1" x14ac:dyDescent="0.3">
      <c r="A189" s="47" t="s">
        <v>124</v>
      </c>
      <c r="B189" s="163">
        <v>100</v>
      </c>
      <c r="C189" s="23">
        <v>0</v>
      </c>
      <c r="D189" s="23">
        <f t="shared" si="118"/>
        <v>0</v>
      </c>
      <c r="E189" s="23">
        <f t="shared" si="119"/>
        <v>0</v>
      </c>
      <c r="F189" s="23">
        <f t="shared" si="120"/>
        <v>0</v>
      </c>
      <c r="G189" s="23">
        <f t="shared" si="121"/>
        <v>0</v>
      </c>
      <c r="H189" s="37">
        <f t="shared" si="122"/>
        <v>0</v>
      </c>
    </row>
    <row r="190" spans="1:16" ht="33.75" customHeight="1" x14ac:dyDescent="0.3">
      <c r="A190" s="47" t="s">
        <v>338</v>
      </c>
      <c r="B190" s="163">
        <v>1000</v>
      </c>
      <c r="C190" s="23">
        <v>0</v>
      </c>
      <c r="D190" s="23">
        <f t="shared" ref="D190" si="123">C190*B190</f>
        <v>0</v>
      </c>
      <c r="E190" s="23">
        <f t="shared" ref="E190" si="124">(C190*5%)+C190</f>
        <v>0</v>
      </c>
      <c r="F190" s="23">
        <f t="shared" ref="F190" si="125">E190*B190</f>
        <v>0</v>
      </c>
      <c r="G190" s="23">
        <f t="shared" ref="G190" si="126">(E190*5.5%)+E190</f>
        <v>0</v>
      </c>
      <c r="H190" s="37">
        <f t="shared" ref="H190" si="127">G190*B190</f>
        <v>0</v>
      </c>
    </row>
    <row r="191" spans="1:16" ht="33.75" customHeight="1" thickBot="1" x14ac:dyDescent="0.35">
      <c r="A191" s="47" t="s">
        <v>377</v>
      </c>
      <c r="B191" s="164">
        <v>250</v>
      </c>
      <c r="C191" s="25">
        <v>0</v>
      </c>
      <c r="D191" s="25">
        <f t="shared" si="118"/>
        <v>0</v>
      </c>
      <c r="E191" s="25">
        <f t="shared" si="119"/>
        <v>0</v>
      </c>
      <c r="F191" s="25">
        <f t="shared" si="120"/>
        <v>0</v>
      </c>
      <c r="G191" s="25">
        <f t="shared" si="121"/>
        <v>0</v>
      </c>
      <c r="H191" s="38">
        <f t="shared" si="122"/>
        <v>0</v>
      </c>
    </row>
    <row r="192" spans="1:16" ht="21" customHeight="1" x14ac:dyDescent="0.3">
      <c r="A192" s="67"/>
    </row>
    <row r="193" spans="1:8" ht="33.75" customHeight="1" x14ac:dyDescent="0.3">
      <c r="A193" s="44" t="s">
        <v>308</v>
      </c>
    </row>
    <row r="194" spans="1:8" ht="33.75" customHeight="1" thickBot="1" x14ac:dyDescent="0.35">
      <c r="A194" s="44" t="s">
        <v>127</v>
      </c>
    </row>
    <row r="195" spans="1:8" ht="33.75" customHeight="1" thickBot="1" x14ac:dyDescent="0.35">
      <c r="A195" s="47" t="s">
        <v>35</v>
      </c>
      <c r="B195" s="159">
        <v>1000</v>
      </c>
      <c r="C195" s="27">
        <v>0</v>
      </c>
      <c r="D195" s="27">
        <f t="shared" ref="D195" si="128">C195*B195</f>
        <v>0</v>
      </c>
      <c r="E195" s="27">
        <f t="shared" ref="E195" si="129">(C195*5%)+C195</f>
        <v>0</v>
      </c>
      <c r="F195" s="27">
        <f t="shared" ref="F195" si="130">E195*B195</f>
        <v>0</v>
      </c>
      <c r="G195" s="27">
        <f t="shared" ref="G195" si="131">(E195*5.5%)+E195</f>
        <v>0</v>
      </c>
      <c r="H195" s="46">
        <f t="shared" ref="H195" si="132">G195*B195</f>
        <v>0</v>
      </c>
    </row>
    <row r="196" spans="1:8" ht="33.75" customHeight="1" thickBot="1" x14ac:dyDescent="0.35">
      <c r="A196" s="44" t="s">
        <v>128</v>
      </c>
    </row>
    <row r="197" spans="1:8" ht="33.75" customHeight="1" thickBot="1" x14ac:dyDescent="0.35">
      <c r="A197" s="47" t="s">
        <v>37</v>
      </c>
      <c r="B197" s="159">
        <v>1000</v>
      </c>
      <c r="C197" s="27">
        <v>0</v>
      </c>
      <c r="D197" s="27">
        <f t="shared" ref="D197" si="133">C197*B197</f>
        <v>0</v>
      </c>
      <c r="E197" s="27">
        <f t="shared" ref="E197" si="134">(C197*5%)+C197</f>
        <v>0</v>
      </c>
      <c r="F197" s="27">
        <f t="shared" ref="F197" si="135">E197*B197</f>
        <v>0</v>
      </c>
      <c r="G197" s="27">
        <f t="shared" ref="G197" si="136">(E197*5.5%)+E197</f>
        <v>0</v>
      </c>
      <c r="H197" s="46">
        <f t="shared" ref="H197" si="137">G197*B197</f>
        <v>0</v>
      </c>
    </row>
    <row r="198" spans="1:8" ht="33.75" customHeight="1" thickBot="1" x14ac:dyDescent="0.35">
      <c r="A198" s="44" t="s">
        <v>129</v>
      </c>
    </row>
    <row r="199" spans="1:8" ht="33.75" customHeight="1" thickBot="1" x14ac:dyDescent="0.35">
      <c r="A199" s="47" t="s">
        <v>132</v>
      </c>
      <c r="B199" s="159">
        <v>1000</v>
      </c>
      <c r="C199" s="27">
        <v>0</v>
      </c>
      <c r="D199" s="27">
        <f t="shared" ref="D199" si="138">C199*B199</f>
        <v>0</v>
      </c>
      <c r="E199" s="27">
        <f t="shared" ref="E199" si="139">(C199*5%)+C199</f>
        <v>0</v>
      </c>
      <c r="F199" s="27">
        <f t="shared" ref="F199" si="140">E199*B199</f>
        <v>0</v>
      </c>
      <c r="G199" s="27">
        <f t="shared" ref="G199" si="141">(E199*5.5%)+E199</f>
        <v>0</v>
      </c>
      <c r="H199" s="46">
        <f t="shared" ref="H199" si="142">G199*B199</f>
        <v>0</v>
      </c>
    </row>
    <row r="200" spans="1:8" ht="33.75" customHeight="1" thickBot="1" x14ac:dyDescent="0.35">
      <c r="A200" s="44" t="s">
        <v>134</v>
      </c>
      <c r="B200" s="31"/>
      <c r="C200" s="32"/>
      <c r="D200" s="32"/>
      <c r="E200" s="32"/>
      <c r="F200" s="32"/>
      <c r="G200" s="32"/>
      <c r="H200" s="32"/>
    </row>
    <row r="201" spans="1:8" ht="33.75" customHeight="1" thickBot="1" x14ac:dyDescent="0.35">
      <c r="A201" s="47" t="s">
        <v>133</v>
      </c>
      <c r="B201" s="159">
        <v>1000</v>
      </c>
      <c r="C201" s="27">
        <v>0</v>
      </c>
      <c r="D201" s="27">
        <f t="shared" ref="D201" si="143">C201*B201</f>
        <v>0</v>
      </c>
      <c r="E201" s="27">
        <f t="shared" ref="E201" si="144">(C201*5%)+C201</f>
        <v>0</v>
      </c>
      <c r="F201" s="27">
        <f t="shared" ref="F201" si="145">E201*B201</f>
        <v>0</v>
      </c>
      <c r="G201" s="27">
        <f t="shared" ref="G201" si="146">(E201*5.5%)+E201</f>
        <v>0</v>
      </c>
      <c r="H201" s="46">
        <f t="shared" ref="H201" si="147">G201*B201</f>
        <v>0</v>
      </c>
    </row>
    <row r="202" spans="1:8" ht="33.75" customHeight="1" thickBot="1" x14ac:dyDescent="0.35">
      <c r="A202" s="44" t="s">
        <v>130</v>
      </c>
    </row>
    <row r="203" spans="1:8" ht="33.75" customHeight="1" thickBot="1" x14ac:dyDescent="0.35">
      <c r="A203" s="47" t="s">
        <v>198</v>
      </c>
      <c r="B203" s="159">
        <v>1000</v>
      </c>
      <c r="C203" s="27">
        <v>0</v>
      </c>
      <c r="D203" s="27">
        <f t="shared" ref="D203" si="148">C203*B203</f>
        <v>0</v>
      </c>
      <c r="E203" s="27">
        <f t="shared" ref="E203" si="149">(C203*5%)+C203</f>
        <v>0</v>
      </c>
      <c r="F203" s="27">
        <f t="shared" ref="F203" si="150">E203*B203</f>
        <v>0</v>
      </c>
      <c r="G203" s="27">
        <f t="shared" ref="G203" si="151">(E203*5.5%)+E203</f>
        <v>0</v>
      </c>
      <c r="H203" s="46">
        <f t="shared" ref="H203" si="152">G203*B203</f>
        <v>0</v>
      </c>
    </row>
    <row r="204" spans="1:8" ht="14.25" customHeight="1" x14ac:dyDescent="0.3">
      <c r="A204" s="47"/>
    </row>
    <row r="205" spans="1:8" ht="33.75" customHeight="1" thickBot="1" x14ac:dyDescent="0.35">
      <c r="A205" s="44" t="s">
        <v>36</v>
      </c>
    </row>
    <row r="206" spans="1:8" ht="33.75" customHeight="1" thickBot="1" x14ac:dyDescent="0.35">
      <c r="A206" s="47" t="s">
        <v>309</v>
      </c>
      <c r="B206" s="159">
        <v>1000</v>
      </c>
      <c r="C206" s="27">
        <v>0</v>
      </c>
      <c r="D206" s="27">
        <f t="shared" ref="D206" si="153">C206*B206</f>
        <v>0</v>
      </c>
      <c r="E206" s="27">
        <f t="shared" ref="E206" si="154">(C206*5%)+C206</f>
        <v>0</v>
      </c>
      <c r="F206" s="27">
        <f t="shared" ref="F206" si="155">E206*B206</f>
        <v>0</v>
      </c>
      <c r="G206" s="27">
        <f t="shared" ref="G206" si="156">(E206*5.5%)+E206</f>
        <v>0</v>
      </c>
      <c r="H206" s="46">
        <f t="shared" ref="H206" si="157">G206*B206</f>
        <v>0</v>
      </c>
    </row>
    <row r="207" spans="1:8" ht="33.75" customHeight="1" x14ac:dyDescent="0.3">
      <c r="A207" s="47" t="s">
        <v>38</v>
      </c>
    </row>
    <row r="208" spans="1:8" ht="16.350000000000001" customHeight="1" x14ac:dyDescent="0.3">
      <c r="A208" s="47"/>
    </row>
    <row r="209" spans="1:8" ht="33.75" customHeight="1" thickBot="1" x14ac:dyDescent="0.35">
      <c r="A209" s="44" t="s">
        <v>260</v>
      </c>
    </row>
    <row r="210" spans="1:8" ht="54" customHeight="1" thickBot="1" x14ac:dyDescent="0.35">
      <c r="A210" s="50" t="s">
        <v>353</v>
      </c>
      <c r="B210" s="159">
        <v>1000</v>
      </c>
      <c r="C210" s="27">
        <v>0</v>
      </c>
      <c r="D210" s="27">
        <f t="shared" ref="D210" si="158">C210*B210</f>
        <v>0</v>
      </c>
      <c r="E210" s="27">
        <f t="shared" ref="E210" si="159">(C210*5%)+C210</f>
        <v>0</v>
      </c>
      <c r="F210" s="27">
        <f t="shared" ref="F210" si="160">E210*B210</f>
        <v>0</v>
      </c>
      <c r="G210" s="27">
        <f t="shared" ref="G210" si="161">(E210*5.5%)+E210</f>
        <v>0</v>
      </c>
      <c r="H210" s="46">
        <f t="shared" ref="H210" si="162">G210*B210</f>
        <v>0</v>
      </c>
    </row>
    <row r="211" spans="1:8" ht="14.25" customHeight="1" x14ac:dyDescent="0.3"/>
    <row r="212" spans="1:8" ht="33.75" customHeight="1" thickBot="1" x14ac:dyDescent="0.35">
      <c r="A212" s="44" t="s">
        <v>343</v>
      </c>
    </row>
    <row r="213" spans="1:8" ht="43.5" customHeight="1" x14ac:dyDescent="0.3">
      <c r="A213" s="59" t="s">
        <v>178</v>
      </c>
      <c r="B213" s="162">
        <v>1000</v>
      </c>
      <c r="C213" s="22">
        <v>0</v>
      </c>
      <c r="D213" s="22">
        <f t="shared" ref="D213:D243" si="163">C213*B213</f>
        <v>0</v>
      </c>
      <c r="E213" s="22">
        <f t="shared" ref="E213:E244" si="164">(C213*5%)+C213</f>
        <v>0</v>
      </c>
      <c r="F213" s="22">
        <f t="shared" ref="F213:F243" si="165">E213*B213</f>
        <v>0</v>
      </c>
      <c r="G213" s="22">
        <f t="shared" ref="G213:G244" si="166">(E213*5.5%)+E213</f>
        <v>0</v>
      </c>
      <c r="H213" s="36">
        <f t="shared" ref="H213:H243" si="167">G213*B213</f>
        <v>0</v>
      </c>
    </row>
    <row r="214" spans="1:8" ht="43.5" customHeight="1" x14ac:dyDescent="0.3">
      <c r="A214" s="47" t="s">
        <v>138</v>
      </c>
      <c r="B214" s="163">
        <v>1000</v>
      </c>
      <c r="C214" s="23">
        <v>0</v>
      </c>
      <c r="D214" s="23">
        <f t="shared" si="163"/>
        <v>0</v>
      </c>
      <c r="E214" s="23">
        <f t="shared" si="164"/>
        <v>0</v>
      </c>
      <c r="F214" s="23">
        <f t="shared" si="165"/>
        <v>0</v>
      </c>
      <c r="G214" s="23">
        <f t="shared" si="166"/>
        <v>0</v>
      </c>
      <c r="H214" s="37">
        <f t="shared" si="167"/>
        <v>0</v>
      </c>
    </row>
    <row r="215" spans="1:8" ht="43.5" customHeight="1" x14ac:dyDescent="0.3">
      <c r="A215" s="59" t="s">
        <v>139</v>
      </c>
      <c r="B215" s="163">
        <v>1000</v>
      </c>
      <c r="C215" s="23">
        <v>0</v>
      </c>
      <c r="D215" s="23">
        <f t="shared" si="163"/>
        <v>0</v>
      </c>
      <c r="E215" s="23">
        <f t="shared" si="164"/>
        <v>0</v>
      </c>
      <c r="F215" s="23">
        <f t="shared" si="165"/>
        <v>0</v>
      </c>
      <c r="G215" s="23">
        <f t="shared" si="166"/>
        <v>0</v>
      </c>
      <c r="H215" s="37">
        <f t="shared" si="167"/>
        <v>0</v>
      </c>
    </row>
    <row r="216" spans="1:8" ht="43.5" customHeight="1" x14ac:dyDescent="0.3">
      <c r="A216" s="47" t="s">
        <v>310</v>
      </c>
      <c r="B216" s="163">
        <v>1000</v>
      </c>
      <c r="C216" s="23">
        <v>0</v>
      </c>
      <c r="D216" s="23">
        <f t="shared" si="163"/>
        <v>0</v>
      </c>
      <c r="E216" s="23">
        <f t="shared" si="164"/>
        <v>0</v>
      </c>
      <c r="F216" s="23">
        <f t="shared" si="165"/>
        <v>0</v>
      </c>
      <c r="G216" s="23">
        <f t="shared" si="166"/>
        <v>0</v>
      </c>
      <c r="H216" s="37">
        <f t="shared" si="167"/>
        <v>0</v>
      </c>
    </row>
    <row r="217" spans="1:8" ht="43.5" customHeight="1" x14ac:dyDescent="0.3">
      <c r="A217" s="47" t="s">
        <v>140</v>
      </c>
      <c r="B217" s="163">
        <v>1000</v>
      </c>
      <c r="C217" s="23">
        <v>0</v>
      </c>
      <c r="D217" s="23">
        <f t="shared" si="163"/>
        <v>0</v>
      </c>
      <c r="E217" s="23">
        <f t="shared" si="164"/>
        <v>0</v>
      </c>
      <c r="F217" s="23">
        <f t="shared" si="165"/>
        <v>0</v>
      </c>
      <c r="G217" s="23">
        <f t="shared" si="166"/>
        <v>0</v>
      </c>
      <c r="H217" s="37">
        <f t="shared" si="167"/>
        <v>0</v>
      </c>
    </row>
    <row r="218" spans="1:8" ht="43.5" customHeight="1" x14ac:dyDescent="0.3">
      <c r="A218" s="47" t="s">
        <v>141</v>
      </c>
      <c r="B218" s="163">
        <v>1000</v>
      </c>
      <c r="C218" s="23">
        <v>0</v>
      </c>
      <c r="D218" s="23">
        <f t="shared" si="163"/>
        <v>0</v>
      </c>
      <c r="E218" s="23">
        <f t="shared" si="164"/>
        <v>0</v>
      </c>
      <c r="F218" s="23">
        <f t="shared" si="165"/>
        <v>0</v>
      </c>
      <c r="G218" s="23">
        <f t="shared" si="166"/>
        <v>0</v>
      </c>
      <c r="H218" s="37">
        <f t="shared" si="167"/>
        <v>0</v>
      </c>
    </row>
    <row r="219" spans="1:8" ht="43.5" customHeight="1" x14ac:dyDescent="0.3">
      <c r="A219" s="47" t="s">
        <v>142</v>
      </c>
      <c r="B219" s="163">
        <v>1000</v>
      </c>
      <c r="C219" s="23">
        <v>0</v>
      </c>
      <c r="D219" s="23">
        <f t="shared" si="163"/>
        <v>0</v>
      </c>
      <c r="E219" s="23">
        <f t="shared" si="164"/>
        <v>0</v>
      </c>
      <c r="F219" s="23">
        <f t="shared" si="165"/>
        <v>0</v>
      </c>
      <c r="G219" s="23">
        <f t="shared" si="166"/>
        <v>0</v>
      </c>
      <c r="H219" s="37">
        <f t="shared" si="167"/>
        <v>0</v>
      </c>
    </row>
    <row r="220" spans="1:8" ht="43.5" customHeight="1" x14ac:dyDescent="0.3">
      <c r="A220" s="47" t="s">
        <v>143</v>
      </c>
      <c r="B220" s="163">
        <v>1000</v>
      </c>
      <c r="C220" s="23">
        <v>0</v>
      </c>
      <c r="D220" s="23">
        <f t="shared" si="163"/>
        <v>0</v>
      </c>
      <c r="E220" s="23">
        <f t="shared" si="164"/>
        <v>0</v>
      </c>
      <c r="F220" s="23">
        <f t="shared" si="165"/>
        <v>0</v>
      </c>
      <c r="G220" s="23">
        <f t="shared" si="166"/>
        <v>0</v>
      </c>
      <c r="H220" s="37">
        <f t="shared" si="167"/>
        <v>0</v>
      </c>
    </row>
    <row r="221" spans="1:8" ht="43.5" customHeight="1" x14ac:dyDescent="0.3">
      <c r="A221" s="47" t="s">
        <v>144</v>
      </c>
      <c r="B221" s="163">
        <v>1000</v>
      </c>
      <c r="C221" s="23">
        <v>0</v>
      </c>
      <c r="D221" s="23">
        <f t="shared" si="163"/>
        <v>0</v>
      </c>
      <c r="E221" s="23">
        <f t="shared" si="164"/>
        <v>0</v>
      </c>
      <c r="F221" s="23">
        <f t="shared" si="165"/>
        <v>0</v>
      </c>
      <c r="G221" s="23">
        <f t="shared" si="166"/>
        <v>0</v>
      </c>
      <c r="H221" s="37">
        <f t="shared" si="167"/>
        <v>0</v>
      </c>
    </row>
    <row r="222" spans="1:8" ht="43.5" customHeight="1" x14ac:dyDescent="0.3">
      <c r="A222" s="47" t="s">
        <v>145</v>
      </c>
      <c r="B222" s="163">
        <v>1000</v>
      </c>
      <c r="C222" s="23">
        <v>0</v>
      </c>
      <c r="D222" s="23">
        <f t="shared" si="163"/>
        <v>0</v>
      </c>
      <c r="E222" s="23">
        <f t="shared" si="164"/>
        <v>0</v>
      </c>
      <c r="F222" s="23">
        <f t="shared" si="165"/>
        <v>0</v>
      </c>
      <c r="G222" s="23">
        <f t="shared" si="166"/>
        <v>0</v>
      </c>
      <c r="H222" s="37">
        <f t="shared" si="167"/>
        <v>0</v>
      </c>
    </row>
    <row r="223" spans="1:8" ht="43.5" customHeight="1" x14ac:dyDescent="0.3">
      <c r="A223" s="47" t="s">
        <v>144</v>
      </c>
      <c r="B223" s="163">
        <v>1000</v>
      </c>
      <c r="C223" s="23">
        <v>0</v>
      </c>
      <c r="D223" s="23">
        <f t="shared" si="163"/>
        <v>0</v>
      </c>
      <c r="E223" s="23">
        <f t="shared" si="164"/>
        <v>0</v>
      </c>
      <c r="F223" s="23">
        <f t="shared" si="165"/>
        <v>0</v>
      </c>
      <c r="G223" s="23">
        <f t="shared" si="166"/>
        <v>0</v>
      </c>
      <c r="H223" s="37">
        <f t="shared" si="167"/>
        <v>0</v>
      </c>
    </row>
    <row r="224" spans="1:8" ht="43.5" customHeight="1" x14ac:dyDescent="0.3">
      <c r="A224" s="47" t="s">
        <v>146</v>
      </c>
      <c r="B224" s="163">
        <v>1000</v>
      </c>
      <c r="C224" s="23">
        <v>0</v>
      </c>
      <c r="D224" s="23">
        <f t="shared" si="163"/>
        <v>0</v>
      </c>
      <c r="E224" s="23">
        <f t="shared" si="164"/>
        <v>0</v>
      </c>
      <c r="F224" s="23">
        <f t="shared" si="165"/>
        <v>0</v>
      </c>
      <c r="G224" s="23">
        <f t="shared" si="166"/>
        <v>0</v>
      </c>
      <c r="H224" s="37">
        <f t="shared" si="167"/>
        <v>0</v>
      </c>
    </row>
    <row r="225" spans="1:8" ht="43.5" customHeight="1" x14ac:dyDescent="0.3">
      <c r="A225" s="47" t="s">
        <v>147</v>
      </c>
      <c r="B225" s="163">
        <v>1000</v>
      </c>
      <c r="C225" s="23">
        <v>0</v>
      </c>
      <c r="D225" s="23">
        <f t="shared" si="163"/>
        <v>0</v>
      </c>
      <c r="E225" s="23">
        <f t="shared" si="164"/>
        <v>0</v>
      </c>
      <c r="F225" s="23">
        <f t="shared" si="165"/>
        <v>0</v>
      </c>
      <c r="G225" s="23">
        <f t="shared" si="166"/>
        <v>0</v>
      </c>
      <c r="H225" s="37">
        <f t="shared" si="167"/>
        <v>0</v>
      </c>
    </row>
    <row r="226" spans="1:8" ht="43.5" customHeight="1" x14ac:dyDescent="0.3">
      <c r="A226" s="47" t="s">
        <v>148</v>
      </c>
      <c r="B226" s="163">
        <v>1000</v>
      </c>
      <c r="C226" s="23">
        <v>0</v>
      </c>
      <c r="D226" s="23">
        <f t="shared" si="163"/>
        <v>0</v>
      </c>
      <c r="E226" s="23">
        <f t="shared" si="164"/>
        <v>0</v>
      </c>
      <c r="F226" s="23">
        <f t="shared" si="165"/>
        <v>0</v>
      </c>
      <c r="G226" s="23">
        <f t="shared" si="166"/>
        <v>0</v>
      </c>
      <c r="H226" s="37">
        <f t="shared" si="167"/>
        <v>0</v>
      </c>
    </row>
    <row r="227" spans="1:8" ht="43.5" customHeight="1" x14ac:dyDescent="0.3">
      <c r="A227" s="47" t="s">
        <v>149</v>
      </c>
      <c r="B227" s="163">
        <v>1000</v>
      </c>
      <c r="C227" s="23">
        <v>0</v>
      </c>
      <c r="D227" s="23">
        <f t="shared" si="163"/>
        <v>0</v>
      </c>
      <c r="E227" s="23">
        <f t="shared" si="164"/>
        <v>0</v>
      </c>
      <c r="F227" s="23">
        <f t="shared" si="165"/>
        <v>0</v>
      </c>
      <c r="G227" s="23">
        <f t="shared" si="166"/>
        <v>0</v>
      </c>
      <c r="H227" s="37">
        <f t="shared" si="167"/>
        <v>0</v>
      </c>
    </row>
    <row r="228" spans="1:8" ht="43.5" customHeight="1" x14ac:dyDescent="0.3">
      <c r="A228" s="47" t="s">
        <v>150</v>
      </c>
      <c r="B228" s="163">
        <v>1000</v>
      </c>
      <c r="C228" s="23">
        <v>0</v>
      </c>
      <c r="D228" s="23">
        <f t="shared" si="163"/>
        <v>0</v>
      </c>
      <c r="E228" s="23">
        <f t="shared" si="164"/>
        <v>0</v>
      </c>
      <c r="F228" s="23">
        <f t="shared" si="165"/>
        <v>0</v>
      </c>
      <c r="G228" s="23">
        <f t="shared" si="166"/>
        <v>0</v>
      </c>
      <c r="H228" s="37">
        <f t="shared" si="167"/>
        <v>0</v>
      </c>
    </row>
    <row r="229" spans="1:8" ht="43.5" customHeight="1" x14ac:dyDescent="0.3">
      <c r="A229" s="47" t="s">
        <v>151</v>
      </c>
      <c r="B229" s="163">
        <v>1000</v>
      </c>
      <c r="C229" s="23">
        <v>0</v>
      </c>
      <c r="D229" s="23">
        <f t="shared" si="163"/>
        <v>0</v>
      </c>
      <c r="E229" s="23">
        <f t="shared" si="164"/>
        <v>0</v>
      </c>
      <c r="F229" s="23">
        <f t="shared" si="165"/>
        <v>0</v>
      </c>
      <c r="G229" s="23">
        <f t="shared" si="166"/>
        <v>0</v>
      </c>
      <c r="H229" s="37">
        <f t="shared" si="167"/>
        <v>0</v>
      </c>
    </row>
    <row r="230" spans="1:8" ht="43.5" customHeight="1" x14ac:dyDescent="0.3">
      <c r="A230" s="47" t="s">
        <v>153</v>
      </c>
      <c r="B230" s="163">
        <v>1000</v>
      </c>
      <c r="C230" s="23">
        <v>0</v>
      </c>
      <c r="D230" s="23">
        <f t="shared" si="163"/>
        <v>0</v>
      </c>
      <c r="E230" s="23">
        <f t="shared" si="164"/>
        <v>0</v>
      </c>
      <c r="F230" s="23">
        <f t="shared" si="165"/>
        <v>0</v>
      </c>
      <c r="G230" s="23">
        <f t="shared" si="166"/>
        <v>0</v>
      </c>
      <c r="H230" s="37">
        <f t="shared" si="167"/>
        <v>0</v>
      </c>
    </row>
    <row r="231" spans="1:8" ht="43.5" customHeight="1" x14ac:dyDescent="0.3">
      <c r="A231" s="47" t="s">
        <v>152</v>
      </c>
      <c r="B231" s="163">
        <v>1000</v>
      </c>
      <c r="C231" s="23">
        <v>0</v>
      </c>
      <c r="D231" s="23">
        <f t="shared" si="163"/>
        <v>0</v>
      </c>
      <c r="E231" s="23">
        <f t="shared" si="164"/>
        <v>0</v>
      </c>
      <c r="F231" s="23">
        <f t="shared" si="165"/>
        <v>0</v>
      </c>
      <c r="G231" s="23">
        <f t="shared" si="166"/>
        <v>0</v>
      </c>
      <c r="H231" s="37">
        <f t="shared" si="167"/>
        <v>0</v>
      </c>
    </row>
    <row r="232" spans="1:8" ht="43.5" customHeight="1" x14ac:dyDescent="0.3">
      <c r="A232" s="47" t="s">
        <v>154</v>
      </c>
      <c r="B232" s="163">
        <v>1000</v>
      </c>
      <c r="C232" s="23">
        <v>0</v>
      </c>
      <c r="D232" s="23">
        <f t="shared" si="163"/>
        <v>0</v>
      </c>
      <c r="E232" s="23">
        <f t="shared" si="164"/>
        <v>0</v>
      </c>
      <c r="F232" s="23">
        <f t="shared" si="165"/>
        <v>0</v>
      </c>
      <c r="G232" s="23">
        <f t="shared" si="166"/>
        <v>0</v>
      </c>
      <c r="H232" s="37">
        <f t="shared" si="167"/>
        <v>0</v>
      </c>
    </row>
    <row r="233" spans="1:8" ht="43.5" customHeight="1" x14ac:dyDescent="0.3">
      <c r="A233" s="47" t="s">
        <v>199</v>
      </c>
      <c r="B233" s="163">
        <v>1000</v>
      </c>
      <c r="C233" s="23">
        <v>0</v>
      </c>
      <c r="D233" s="23">
        <f t="shared" si="163"/>
        <v>0</v>
      </c>
      <c r="E233" s="23">
        <f t="shared" si="164"/>
        <v>0</v>
      </c>
      <c r="F233" s="23">
        <f t="shared" si="165"/>
        <v>0</v>
      </c>
      <c r="G233" s="23">
        <f t="shared" si="166"/>
        <v>0</v>
      </c>
      <c r="H233" s="37">
        <f t="shared" si="167"/>
        <v>0</v>
      </c>
    </row>
    <row r="234" spans="1:8" ht="43.5" customHeight="1" x14ac:dyDescent="0.3">
      <c r="A234" s="47" t="s">
        <v>200</v>
      </c>
      <c r="B234" s="163">
        <v>250</v>
      </c>
      <c r="C234" s="23">
        <v>0</v>
      </c>
      <c r="D234" s="23">
        <f t="shared" si="163"/>
        <v>0</v>
      </c>
      <c r="E234" s="23">
        <f t="shared" si="164"/>
        <v>0</v>
      </c>
      <c r="F234" s="23">
        <f t="shared" si="165"/>
        <v>0</v>
      </c>
      <c r="G234" s="23">
        <f t="shared" si="166"/>
        <v>0</v>
      </c>
      <c r="H234" s="37">
        <f t="shared" si="167"/>
        <v>0</v>
      </c>
    </row>
    <row r="235" spans="1:8" ht="43.5" customHeight="1" x14ac:dyDescent="0.3">
      <c r="A235" s="47" t="s">
        <v>201</v>
      </c>
      <c r="B235" s="163">
        <v>120</v>
      </c>
      <c r="C235" s="23">
        <v>0</v>
      </c>
      <c r="D235" s="23">
        <f t="shared" si="163"/>
        <v>0</v>
      </c>
      <c r="E235" s="23">
        <f t="shared" si="164"/>
        <v>0</v>
      </c>
      <c r="F235" s="23">
        <f t="shared" si="165"/>
        <v>0</v>
      </c>
      <c r="G235" s="23">
        <f t="shared" si="166"/>
        <v>0</v>
      </c>
      <c r="H235" s="37">
        <f t="shared" si="167"/>
        <v>0</v>
      </c>
    </row>
    <row r="236" spans="1:8" ht="43.5" customHeight="1" x14ac:dyDescent="0.3">
      <c r="A236" s="47" t="s">
        <v>202</v>
      </c>
      <c r="B236" s="163">
        <v>120</v>
      </c>
      <c r="C236" s="23">
        <v>0</v>
      </c>
      <c r="D236" s="23">
        <f t="shared" si="163"/>
        <v>0</v>
      </c>
      <c r="E236" s="23">
        <f t="shared" si="164"/>
        <v>0</v>
      </c>
      <c r="F236" s="23">
        <f t="shared" si="165"/>
        <v>0</v>
      </c>
      <c r="G236" s="23">
        <f t="shared" si="166"/>
        <v>0</v>
      </c>
      <c r="H236" s="37">
        <f t="shared" si="167"/>
        <v>0</v>
      </c>
    </row>
    <row r="237" spans="1:8" ht="43.5" customHeight="1" x14ac:dyDescent="0.3">
      <c r="A237" s="47" t="s">
        <v>203</v>
      </c>
      <c r="B237" s="163">
        <v>120</v>
      </c>
      <c r="C237" s="23">
        <v>0</v>
      </c>
      <c r="D237" s="23">
        <f t="shared" si="163"/>
        <v>0</v>
      </c>
      <c r="E237" s="23">
        <f t="shared" si="164"/>
        <v>0</v>
      </c>
      <c r="F237" s="23">
        <f t="shared" si="165"/>
        <v>0</v>
      </c>
      <c r="G237" s="23">
        <f t="shared" si="166"/>
        <v>0</v>
      </c>
      <c r="H237" s="37">
        <f t="shared" si="167"/>
        <v>0</v>
      </c>
    </row>
    <row r="238" spans="1:8" ht="43.5" customHeight="1" x14ac:dyDescent="0.3">
      <c r="A238" s="47" t="s">
        <v>204</v>
      </c>
      <c r="B238" s="163">
        <v>120</v>
      </c>
      <c r="C238" s="23">
        <v>0</v>
      </c>
      <c r="D238" s="23">
        <f t="shared" si="163"/>
        <v>0</v>
      </c>
      <c r="E238" s="23">
        <f t="shared" si="164"/>
        <v>0</v>
      </c>
      <c r="F238" s="23">
        <f t="shared" si="165"/>
        <v>0</v>
      </c>
      <c r="G238" s="23">
        <f t="shared" si="166"/>
        <v>0</v>
      </c>
      <c r="H238" s="37">
        <f t="shared" si="167"/>
        <v>0</v>
      </c>
    </row>
    <row r="239" spans="1:8" ht="43.5" customHeight="1" x14ac:dyDescent="0.3">
      <c r="A239" s="47" t="s">
        <v>205</v>
      </c>
      <c r="B239" s="163">
        <v>15</v>
      </c>
      <c r="C239" s="23">
        <v>0</v>
      </c>
      <c r="D239" s="23">
        <f t="shared" si="163"/>
        <v>0</v>
      </c>
      <c r="E239" s="23">
        <f t="shared" si="164"/>
        <v>0</v>
      </c>
      <c r="F239" s="23">
        <f t="shared" si="165"/>
        <v>0</v>
      </c>
      <c r="G239" s="23">
        <f t="shared" si="166"/>
        <v>0</v>
      </c>
      <c r="H239" s="37">
        <f t="shared" si="167"/>
        <v>0</v>
      </c>
    </row>
    <row r="240" spans="1:8" ht="43.5" customHeight="1" x14ac:dyDescent="0.3">
      <c r="A240" s="47" t="s">
        <v>206</v>
      </c>
      <c r="B240" s="163">
        <v>15</v>
      </c>
      <c r="C240" s="23">
        <v>0</v>
      </c>
      <c r="D240" s="23">
        <f t="shared" si="163"/>
        <v>0</v>
      </c>
      <c r="E240" s="23">
        <f t="shared" si="164"/>
        <v>0</v>
      </c>
      <c r="F240" s="23">
        <f t="shared" si="165"/>
        <v>0</v>
      </c>
      <c r="G240" s="23">
        <f t="shared" si="166"/>
        <v>0</v>
      </c>
      <c r="H240" s="37">
        <f t="shared" si="167"/>
        <v>0</v>
      </c>
    </row>
    <row r="241" spans="1:8" ht="43.5" customHeight="1" x14ac:dyDescent="0.3">
      <c r="A241" s="47" t="s">
        <v>207</v>
      </c>
      <c r="B241" s="163">
        <v>25</v>
      </c>
      <c r="C241" s="23">
        <v>0</v>
      </c>
      <c r="D241" s="23">
        <f t="shared" si="163"/>
        <v>0</v>
      </c>
      <c r="E241" s="23">
        <f t="shared" si="164"/>
        <v>0</v>
      </c>
      <c r="F241" s="23">
        <f t="shared" si="165"/>
        <v>0</v>
      </c>
      <c r="G241" s="23">
        <f t="shared" si="166"/>
        <v>0</v>
      </c>
      <c r="H241" s="37">
        <f t="shared" si="167"/>
        <v>0</v>
      </c>
    </row>
    <row r="242" spans="1:8" ht="43.5" customHeight="1" x14ac:dyDescent="0.3">
      <c r="A242" s="47" t="s">
        <v>208</v>
      </c>
      <c r="B242" s="163">
        <v>25</v>
      </c>
      <c r="C242" s="23">
        <v>0</v>
      </c>
      <c r="D242" s="23">
        <f t="shared" si="163"/>
        <v>0</v>
      </c>
      <c r="E242" s="23">
        <f t="shared" si="164"/>
        <v>0</v>
      </c>
      <c r="F242" s="23">
        <f t="shared" si="165"/>
        <v>0</v>
      </c>
      <c r="G242" s="23">
        <f t="shared" si="166"/>
        <v>0</v>
      </c>
      <c r="H242" s="37">
        <f t="shared" si="167"/>
        <v>0</v>
      </c>
    </row>
    <row r="243" spans="1:8" ht="43.5" customHeight="1" thickBot="1" x14ac:dyDescent="0.35">
      <c r="A243" s="47" t="s">
        <v>209</v>
      </c>
      <c r="B243" s="164">
        <v>25</v>
      </c>
      <c r="C243" s="25">
        <v>0</v>
      </c>
      <c r="D243" s="25">
        <f t="shared" si="163"/>
        <v>0</v>
      </c>
      <c r="E243" s="25">
        <f t="shared" si="164"/>
        <v>0</v>
      </c>
      <c r="F243" s="25">
        <f t="shared" si="165"/>
        <v>0</v>
      </c>
      <c r="G243" s="25">
        <f t="shared" si="166"/>
        <v>0</v>
      </c>
      <c r="H243" s="38">
        <f t="shared" si="167"/>
        <v>0</v>
      </c>
    </row>
    <row r="244" spans="1:8" ht="23.1" customHeight="1" thickBot="1" x14ac:dyDescent="0.35">
      <c r="A244" s="60"/>
      <c r="B244" s="31"/>
      <c r="C244" s="32"/>
      <c r="D244" s="32"/>
      <c r="E244" s="32"/>
      <c r="F244" s="32"/>
      <c r="G244" s="32"/>
      <c r="H244" s="32"/>
    </row>
    <row r="245" spans="1:8" ht="43.5" customHeight="1" x14ac:dyDescent="0.3">
      <c r="A245" s="47" t="s">
        <v>155</v>
      </c>
      <c r="B245" s="162">
        <v>1000</v>
      </c>
      <c r="C245" s="22">
        <v>0</v>
      </c>
      <c r="D245" s="22">
        <f t="shared" ref="D245:D261" si="168">C245*B245</f>
        <v>0</v>
      </c>
      <c r="E245" s="22">
        <f t="shared" ref="E245:E262" si="169">(C245*5%)+C245</f>
        <v>0</v>
      </c>
      <c r="F245" s="22">
        <f t="shared" ref="F245:F261" si="170">E245*B245</f>
        <v>0</v>
      </c>
      <c r="G245" s="22">
        <f t="shared" ref="G245:G262" si="171">(E245*5.5%)+E245</f>
        <v>0</v>
      </c>
      <c r="H245" s="36">
        <f t="shared" ref="H245:H261" si="172">G245*B245</f>
        <v>0</v>
      </c>
    </row>
    <row r="246" spans="1:8" ht="43.5" customHeight="1" x14ac:dyDescent="0.3">
      <c r="A246" s="47" t="s">
        <v>210</v>
      </c>
      <c r="B246" s="163">
        <v>1000</v>
      </c>
      <c r="C246" s="23">
        <v>0</v>
      </c>
      <c r="D246" s="23">
        <f t="shared" si="168"/>
        <v>0</v>
      </c>
      <c r="E246" s="23">
        <f t="shared" si="169"/>
        <v>0</v>
      </c>
      <c r="F246" s="23">
        <f t="shared" si="170"/>
        <v>0</v>
      </c>
      <c r="G246" s="23">
        <f t="shared" si="171"/>
        <v>0</v>
      </c>
      <c r="H246" s="37">
        <f t="shared" si="172"/>
        <v>0</v>
      </c>
    </row>
    <row r="247" spans="1:8" ht="43.5" customHeight="1" x14ac:dyDescent="0.3">
      <c r="A247" s="47" t="s">
        <v>156</v>
      </c>
      <c r="B247" s="163">
        <v>1000</v>
      </c>
      <c r="C247" s="23">
        <v>0</v>
      </c>
      <c r="D247" s="23">
        <f t="shared" si="168"/>
        <v>0</v>
      </c>
      <c r="E247" s="23">
        <f t="shared" si="169"/>
        <v>0</v>
      </c>
      <c r="F247" s="23">
        <f t="shared" si="170"/>
        <v>0</v>
      </c>
      <c r="G247" s="23">
        <f t="shared" si="171"/>
        <v>0</v>
      </c>
      <c r="H247" s="37">
        <f t="shared" si="172"/>
        <v>0</v>
      </c>
    </row>
    <row r="248" spans="1:8" ht="43.5" customHeight="1" x14ac:dyDescent="0.3">
      <c r="A248" s="47" t="s">
        <v>211</v>
      </c>
      <c r="B248" s="163">
        <v>1000</v>
      </c>
      <c r="C248" s="23">
        <v>0</v>
      </c>
      <c r="D248" s="23">
        <f t="shared" si="168"/>
        <v>0</v>
      </c>
      <c r="E248" s="23">
        <f t="shared" si="169"/>
        <v>0</v>
      </c>
      <c r="F248" s="23">
        <f t="shared" si="170"/>
        <v>0</v>
      </c>
      <c r="G248" s="23">
        <f t="shared" si="171"/>
        <v>0</v>
      </c>
      <c r="H248" s="37">
        <f t="shared" si="172"/>
        <v>0</v>
      </c>
    </row>
    <row r="249" spans="1:8" ht="43.5" customHeight="1" x14ac:dyDescent="0.3">
      <c r="A249" s="47" t="s">
        <v>214</v>
      </c>
      <c r="B249" s="163">
        <v>1000</v>
      </c>
      <c r="C249" s="23">
        <v>0</v>
      </c>
      <c r="D249" s="23">
        <f t="shared" si="168"/>
        <v>0</v>
      </c>
      <c r="E249" s="23">
        <f t="shared" si="169"/>
        <v>0</v>
      </c>
      <c r="F249" s="23">
        <f t="shared" si="170"/>
        <v>0</v>
      </c>
      <c r="G249" s="23">
        <f t="shared" si="171"/>
        <v>0</v>
      </c>
      <c r="H249" s="37">
        <f t="shared" si="172"/>
        <v>0</v>
      </c>
    </row>
    <row r="250" spans="1:8" ht="43.5" customHeight="1" x14ac:dyDescent="0.3">
      <c r="A250" s="47" t="s">
        <v>179</v>
      </c>
      <c r="B250" s="163">
        <v>1000</v>
      </c>
      <c r="C250" s="23">
        <v>0</v>
      </c>
      <c r="D250" s="23">
        <f t="shared" si="168"/>
        <v>0</v>
      </c>
      <c r="E250" s="23">
        <f t="shared" si="169"/>
        <v>0</v>
      </c>
      <c r="F250" s="23">
        <f t="shared" si="170"/>
        <v>0</v>
      </c>
      <c r="G250" s="23">
        <f t="shared" si="171"/>
        <v>0</v>
      </c>
      <c r="H250" s="37">
        <f t="shared" si="172"/>
        <v>0</v>
      </c>
    </row>
    <row r="251" spans="1:8" ht="43.5" customHeight="1" x14ac:dyDescent="0.3">
      <c r="A251" s="47" t="s">
        <v>157</v>
      </c>
      <c r="B251" s="163">
        <v>1000</v>
      </c>
      <c r="C251" s="23">
        <v>0</v>
      </c>
      <c r="D251" s="23">
        <f t="shared" si="168"/>
        <v>0</v>
      </c>
      <c r="E251" s="23">
        <f t="shared" si="169"/>
        <v>0</v>
      </c>
      <c r="F251" s="23">
        <f t="shared" si="170"/>
        <v>0</v>
      </c>
      <c r="G251" s="23">
        <f t="shared" si="171"/>
        <v>0</v>
      </c>
      <c r="H251" s="37">
        <f t="shared" si="172"/>
        <v>0</v>
      </c>
    </row>
    <row r="252" spans="1:8" ht="43.5" customHeight="1" x14ac:dyDescent="0.3">
      <c r="A252" s="47" t="s">
        <v>158</v>
      </c>
      <c r="B252" s="163">
        <v>1000</v>
      </c>
      <c r="C252" s="23">
        <v>0</v>
      </c>
      <c r="D252" s="23">
        <f t="shared" si="168"/>
        <v>0</v>
      </c>
      <c r="E252" s="23">
        <f t="shared" si="169"/>
        <v>0</v>
      </c>
      <c r="F252" s="23">
        <f t="shared" si="170"/>
        <v>0</v>
      </c>
      <c r="G252" s="23">
        <f t="shared" si="171"/>
        <v>0</v>
      </c>
      <c r="H252" s="37">
        <f t="shared" si="172"/>
        <v>0</v>
      </c>
    </row>
    <row r="253" spans="1:8" ht="43.5" customHeight="1" x14ac:dyDescent="0.3">
      <c r="A253" s="47" t="s">
        <v>212</v>
      </c>
      <c r="B253" s="163">
        <v>1000</v>
      </c>
      <c r="C253" s="23">
        <v>0</v>
      </c>
      <c r="D253" s="23">
        <f t="shared" si="168"/>
        <v>0</v>
      </c>
      <c r="E253" s="23">
        <f t="shared" si="169"/>
        <v>0</v>
      </c>
      <c r="F253" s="23">
        <f t="shared" si="170"/>
        <v>0</v>
      </c>
      <c r="G253" s="23">
        <f t="shared" si="171"/>
        <v>0</v>
      </c>
      <c r="H253" s="37">
        <f t="shared" si="172"/>
        <v>0</v>
      </c>
    </row>
    <row r="254" spans="1:8" ht="43.5" customHeight="1" x14ac:dyDescent="0.3">
      <c r="A254" s="47" t="s">
        <v>213</v>
      </c>
      <c r="B254" s="163">
        <v>1000</v>
      </c>
      <c r="C254" s="23">
        <v>0</v>
      </c>
      <c r="D254" s="23">
        <f t="shared" si="168"/>
        <v>0</v>
      </c>
      <c r="E254" s="23">
        <f t="shared" si="169"/>
        <v>0</v>
      </c>
      <c r="F254" s="23">
        <f t="shared" si="170"/>
        <v>0</v>
      </c>
      <c r="G254" s="23">
        <f t="shared" si="171"/>
        <v>0</v>
      </c>
      <c r="H254" s="37">
        <f t="shared" si="172"/>
        <v>0</v>
      </c>
    </row>
    <row r="255" spans="1:8" ht="43.5" customHeight="1" x14ac:dyDescent="0.3">
      <c r="A255" s="48" t="s">
        <v>215</v>
      </c>
      <c r="B255" s="163">
        <v>1000</v>
      </c>
      <c r="C255" s="23">
        <v>0</v>
      </c>
      <c r="D255" s="23">
        <f t="shared" si="168"/>
        <v>0</v>
      </c>
      <c r="E255" s="23">
        <f t="shared" si="169"/>
        <v>0</v>
      </c>
      <c r="F255" s="23">
        <f t="shared" si="170"/>
        <v>0</v>
      </c>
      <c r="G255" s="23">
        <f t="shared" si="171"/>
        <v>0</v>
      </c>
      <c r="H255" s="37">
        <f t="shared" si="172"/>
        <v>0</v>
      </c>
    </row>
    <row r="256" spans="1:8" ht="43.5" customHeight="1" x14ac:dyDescent="0.3">
      <c r="A256" s="47" t="s">
        <v>216</v>
      </c>
      <c r="B256" s="163">
        <v>1000</v>
      </c>
      <c r="C256" s="23">
        <v>0</v>
      </c>
      <c r="D256" s="23">
        <f t="shared" si="168"/>
        <v>0</v>
      </c>
      <c r="E256" s="23">
        <f t="shared" si="169"/>
        <v>0</v>
      </c>
      <c r="F256" s="23">
        <f t="shared" si="170"/>
        <v>0</v>
      </c>
      <c r="G256" s="23">
        <f t="shared" si="171"/>
        <v>0</v>
      </c>
      <c r="H256" s="37">
        <f t="shared" si="172"/>
        <v>0</v>
      </c>
    </row>
    <row r="257" spans="1:8" ht="43.5" customHeight="1" x14ac:dyDescent="0.3">
      <c r="A257" s="47" t="s">
        <v>217</v>
      </c>
      <c r="B257" s="163">
        <v>1000</v>
      </c>
      <c r="C257" s="23">
        <v>0</v>
      </c>
      <c r="D257" s="23">
        <f t="shared" si="168"/>
        <v>0</v>
      </c>
      <c r="E257" s="23">
        <f t="shared" si="169"/>
        <v>0</v>
      </c>
      <c r="F257" s="23">
        <f t="shared" si="170"/>
        <v>0</v>
      </c>
      <c r="G257" s="23">
        <f t="shared" si="171"/>
        <v>0</v>
      </c>
      <c r="H257" s="37">
        <f t="shared" si="172"/>
        <v>0</v>
      </c>
    </row>
    <row r="258" spans="1:8" ht="43.5" customHeight="1" x14ac:dyDescent="0.3">
      <c r="A258" s="47" t="s">
        <v>218</v>
      </c>
      <c r="B258" s="163">
        <v>1000</v>
      </c>
      <c r="C258" s="23">
        <v>0</v>
      </c>
      <c r="D258" s="23">
        <f t="shared" si="168"/>
        <v>0</v>
      </c>
      <c r="E258" s="23">
        <f t="shared" si="169"/>
        <v>0</v>
      </c>
      <c r="F258" s="23">
        <f t="shared" si="170"/>
        <v>0</v>
      </c>
      <c r="G258" s="23">
        <f t="shared" si="171"/>
        <v>0</v>
      </c>
      <c r="H258" s="37">
        <f t="shared" si="172"/>
        <v>0</v>
      </c>
    </row>
    <row r="259" spans="1:8" ht="43.5" customHeight="1" x14ac:dyDescent="0.3">
      <c r="A259" s="47" t="s">
        <v>219</v>
      </c>
      <c r="B259" s="163">
        <v>1000</v>
      </c>
      <c r="C259" s="23">
        <v>0</v>
      </c>
      <c r="D259" s="23">
        <f t="shared" si="168"/>
        <v>0</v>
      </c>
      <c r="E259" s="23">
        <f t="shared" si="169"/>
        <v>0</v>
      </c>
      <c r="F259" s="23">
        <f t="shared" si="170"/>
        <v>0</v>
      </c>
      <c r="G259" s="23">
        <f t="shared" si="171"/>
        <v>0</v>
      </c>
      <c r="H259" s="37">
        <f t="shared" si="172"/>
        <v>0</v>
      </c>
    </row>
    <row r="260" spans="1:8" ht="43.5" customHeight="1" x14ac:dyDescent="0.3">
      <c r="A260" s="47" t="s">
        <v>157</v>
      </c>
      <c r="B260" s="163">
        <v>1000</v>
      </c>
      <c r="C260" s="23">
        <v>0</v>
      </c>
      <c r="D260" s="23">
        <f t="shared" si="168"/>
        <v>0</v>
      </c>
      <c r="E260" s="23">
        <f t="shared" si="169"/>
        <v>0</v>
      </c>
      <c r="F260" s="23">
        <f t="shared" si="170"/>
        <v>0</v>
      </c>
      <c r="G260" s="23">
        <f t="shared" si="171"/>
        <v>0</v>
      </c>
      <c r="H260" s="37">
        <f t="shared" si="172"/>
        <v>0</v>
      </c>
    </row>
    <row r="261" spans="1:8" ht="43.5" customHeight="1" thickBot="1" x14ac:dyDescent="0.35">
      <c r="A261" s="47" t="s">
        <v>220</v>
      </c>
      <c r="B261" s="164">
        <v>1000</v>
      </c>
      <c r="C261" s="25">
        <v>0</v>
      </c>
      <c r="D261" s="25">
        <f t="shared" si="168"/>
        <v>0</v>
      </c>
      <c r="E261" s="25">
        <f t="shared" si="169"/>
        <v>0</v>
      </c>
      <c r="F261" s="25">
        <f t="shared" si="170"/>
        <v>0</v>
      </c>
      <c r="G261" s="25">
        <f t="shared" si="171"/>
        <v>0</v>
      </c>
      <c r="H261" s="38">
        <f t="shared" si="172"/>
        <v>0</v>
      </c>
    </row>
    <row r="262" spans="1:8" ht="20.25" customHeight="1" thickBot="1" x14ac:dyDescent="0.35">
      <c r="A262" s="47"/>
      <c r="B262" s="31"/>
      <c r="C262" s="32"/>
      <c r="D262" s="32"/>
      <c r="E262" s="32"/>
      <c r="F262" s="32"/>
      <c r="G262" s="32"/>
      <c r="H262" s="32"/>
    </row>
    <row r="263" spans="1:8" ht="34.35" customHeight="1" x14ac:dyDescent="0.3">
      <c r="A263" s="61" t="s">
        <v>221</v>
      </c>
      <c r="B263" s="162">
        <v>1000</v>
      </c>
      <c r="C263" s="22">
        <v>0</v>
      </c>
      <c r="D263" s="22">
        <f t="shared" ref="D263:D272" si="173">C263*B263</f>
        <v>0</v>
      </c>
      <c r="E263" s="22">
        <f t="shared" ref="E263:E273" si="174">(C263*5%)+C263</f>
        <v>0</v>
      </c>
      <c r="F263" s="22">
        <f t="shared" ref="F263:F272" si="175">E263*B263</f>
        <v>0</v>
      </c>
      <c r="G263" s="22">
        <f t="shared" ref="G263:G273" si="176">(E263*5.5%)+E263</f>
        <v>0</v>
      </c>
      <c r="H263" s="36">
        <f t="shared" ref="H263:H272" si="177">G263*B263</f>
        <v>0</v>
      </c>
    </row>
    <row r="264" spans="1:8" ht="34.35" customHeight="1" x14ac:dyDescent="0.3">
      <c r="A264" s="61" t="s">
        <v>222</v>
      </c>
      <c r="B264" s="163">
        <v>1000</v>
      </c>
      <c r="C264" s="23">
        <v>0</v>
      </c>
      <c r="D264" s="23">
        <f t="shared" si="173"/>
        <v>0</v>
      </c>
      <c r="E264" s="23">
        <f t="shared" si="174"/>
        <v>0</v>
      </c>
      <c r="F264" s="23">
        <f t="shared" si="175"/>
        <v>0</v>
      </c>
      <c r="G264" s="23">
        <f t="shared" si="176"/>
        <v>0</v>
      </c>
      <c r="H264" s="37">
        <f t="shared" si="177"/>
        <v>0</v>
      </c>
    </row>
    <row r="265" spans="1:8" ht="34.35" customHeight="1" x14ac:dyDescent="0.3">
      <c r="A265" s="61" t="s">
        <v>223</v>
      </c>
      <c r="B265" s="163">
        <v>1000</v>
      </c>
      <c r="C265" s="23">
        <v>0</v>
      </c>
      <c r="D265" s="23">
        <f t="shared" si="173"/>
        <v>0</v>
      </c>
      <c r="E265" s="23">
        <f t="shared" si="174"/>
        <v>0</v>
      </c>
      <c r="F265" s="23">
        <f t="shared" si="175"/>
        <v>0</v>
      </c>
      <c r="G265" s="23">
        <f t="shared" si="176"/>
        <v>0</v>
      </c>
      <c r="H265" s="37">
        <f t="shared" si="177"/>
        <v>0</v>
      </c>
    </row>
    <row r="266" spans="1:8" ht="34.35" customHeight="1" x14ac:dyDescent="0.3">
      <c r="A266" s="61" t="s">
        <v>224</v>
      </c>
      <c r="B266" s="163">
        <v>1000</v>
      </c>
      <c r="C266" s="23">
        <v>0</v>
      </c>
      <c r="D266" s="23">
        <f t="shared" si="173"/>
        <v>0</v>
      </c>
      <c r="E266" s="23">
        <f t="shared" si="174"/>
        <v>0</v>
      </c>
      <c r="F266" s="23">
        <f t="shared" si="175"/>
        <v>0</v>
      </c>
      <c r="G266" s="23">
        <f t="shared" si="176"/>
        <v>0</v>
      </c>
      <c r="H266" s="37">
        <f t="shared" si="177"/>
        <v>0</v>
      </c>
    </row>
    <row r="267" spans="1:8" ht="34.35" customHeight="1" x14ac:dyDescent="0.3">
      <c r="A267" s="61" t="s">
        <v>225</v>
      </c>
      <c r="B267" s="163">
        <v>1000</v>
      </c>
      <c r="C267" s="23">
        <v>0</v>
      </c>
      <c r="D267" s="23">
        <f t="shared" si="173"/>
        <v>0</v>
      </c>
      <c r="E267" s="23">
        <f t="shared" si="174"/>
        <v>0</v>
      </c>
      <c r="F267" s="23">
        <f t="shared" si="175"/>
        <v>0</v>
      </c>
      <c r="G267" s="23">
        <f t="shared" si="176"/>
        <v>0</v>
      </c>
      <c r="H267" s="37">
        <f t="shared" si="177"/>
        <v>0</v>
      </c>
    </row>
    <row r="268" spans="1:8" ht="34.35" customHeight="1" x14ac:dyDescent="0.3">
      <c r="A268" s="61" t="s">
        <v>226</v>
      </c>
      <c r="B268" s="163">
        <v>1000</v>
      </c>
      <c r="C268" s="23">
        <v>0</v>
      </c>
      <c r="D268" s="23">
        <f t="shared" si="173"/>
        <v>0</v>
      </c>
      <c r="E268" s="23">
        <f t="shared" si="174"/>
        <v>0</v>
      </c>
      <c r="F268" s="23">
        <f t="shared" si="175"/>
        <v>0</v>
      </c>
      <c r="G268" s="23">
        <f t="shared" si="176"/>
        <v>0</v>
      </c>
      <c r="H268" s="37">
        <f t="shared" si="177"/>
        <v>0</v>
      </c>
    </row>
    <row r="269" spans="1:8" ht="34.35" customHeight="1" x14ac:dyDescent="0.3">
      <c r="A269" s="61" t="s">
        <v>227</v>
      </c>
      <c r="B269" s="163">
        <v>1000</v>
      </c>
      <c r="C269" s="23">
        <v>0</v>
      </c>
      <c r="D269" s="23">
        <f t="shared" si="173"/>
        <v>0</v>
      </c>
      <c r="E269" s="23">
        <f t="shared" si="174"/>
        <v>0</v>
      </c>
      <c r="F269" s="23">
        <f t="shared" si="175"/>
        <v>0</v>
      </c>
      <c r="G269" s="23">
        <f t="shared" si="176"/>
        <v>0</v>
      </c>
      <c r="H269" s="37">
        <f t="shared" si="177"/>
        <v>0</v>
      </c>
    </row>
    <row r="270" spans="1:8" ht="34.35" customHeight="1" x14ac:dyDescent="0.3">
      <c r="A270" s="61" t="s">
        <v>228</v>
      </c>
      <c r="B270" s="163">
        <v>1000</v>
      </c>
      <c r="C270" s="23">
        <v>0</v>
      </c>
      <c r="D270" s="23">
        <f t="shared" si="173"/>
        <v>0</v>
      </c>
      <c r="E270" s="23">
        <f t="shared" si="174"/>
        <v>0</v>
      </c>
      <c r="F270" s="23">
        <f t="shared" si="175"/>
        <v>0</v>
      </c>
      <c r="G270" s="23">
        <f t="shared" si="176"/>
        <v>0</v>
      </c>
      <c r="H270" s="37">
        <f t="shared" si="177"/>
        <v>0</v>
      </c>
    </row>
    <row r="271" spans="1:8" ht="34.35" customHeight="1" x14ac:dyDescent="0.3">
      <c r="A271" s="61" t="s">
        <v>229</v>
      </c>
      <c r="B271" s="163">
        <v>1000</v>
      </c>
      <c r="C271" s="23">
        <v>0</v>
      </c>
      <c r="D271" s="23">
        <f t="shared" si="173"/>
        <v>0</v>
      </c>
      <c r="E271" s="23">
        <f t="shared" si="174"/>
        <v>0</v>
      </c>
      <c r="F271" s="23">
        <f t="shared" si="175"/>
        <v>0</v>
      </c>
      <c r="G271" s="23">
        <f t="shared" si="176"/>
        <v>0</v>
      </c>
      <c r="H271" s="37">
        <f t="shared" si="177"/>
        <v>0</v>
      </c>
    </row>
    <row r="272" spans="1:8" ht="34.35" customHeight="1" thickBot="1" x14ac:dyDescent="0.35">
      <c r="A272" s="61" t="s">
        <v>230</v>
      </c>
      <c r="B272" s="164">
        <v>1000</v>
      </c>
      <c r="C272" s="25">
        <v>0</v>
      </c>
      <c r="D272" s="25">
        <f t="shared" si="173"/>
        <v>0</v>
      </c>
      <c r="E272" s="25">
        <f t="shared" si="174"/>
        <v>0</v>
      </c>
      <c r="F272" s="25">
        <f t="shared" si="175"/>
        <v>0</v>
      </c>
      <c r="G272" s="25">
        <f t="shared" si="176"/>
        <v>0</v>
      </c>
      <c r="H272" s="38">
        <f t="shared" si="177"/>
        <v>0</v>
      </c>
    </row>
    <row r="273" spans="1:8" s="40" customFormat="1" ht="23.1" customHeight="1" x14ac:dyDescent="0.3">
      <c r="A273" s="39"/>
      <c r="B273" s="31"/>
      <c r="C273" s="32"/>
      <c r="D273" s="32"/>
      <c r="E273" s="32"/>
      <c r="F273" s="32"/>
      <c r="G273" s="32"/>
      <c r="H273" s="32"/>
    </row>
    <row r="274" spans="1:8" s="40" customFormat="1" ht="38.450000000000003" customHeight="1" thickBot="1" x14ac:dyDescent="0.35">
      <c r="A274" s="42" t="s">
        <v>240</v>
      </c>
      <c r="B274" s="31"/>
      <c r="C274" s="32"/>
      <c r="D274" s="32"/>
      <c r="E274" s="32"/>
      <c r="F274" s="32"/>
      <c r="G274" s="32"/>
      <c r="H274" s="32"/>
    </row>
    <row r="275" spans="1:8" s="40" customFormat="1" ht="47.1" customHeight="1" x14ac:dyDescent="0.3">
      <c r="A275" s="41" t="s">
        <v>311</v>
      </c>
      <c r="B275" s="162">
        <v>100</v>
      </c>
      <c r="C275" s="22">
        <v>0</v>
      </c>
      <c r="D275" s="22">
        <f t="shared" ref="D275:D279" si="178">C275*B275</f>
        <v>0</v>
      </c>
      <c r="E275" s="22">
        <f t="shared" ref="E275:E280" si="179">(C275*5%)+C275</f>
        <v>0</v>
      </c>
      <c r="F275" s="22">
        <f t="shared" ref="F275:F279" si="180">E275*B275</f>
        <v>0</v>
      </c>
      <c r="G275" s="22">
        <f t="shared" ref="G275:G280" si="181">(E275*5.5%)+E275</f>
        <v>0</v>
      </c>
      <c r="H275" s="36">
        <f t="shared" ref="H275:H279" si="182">G275*B275</f>
        <v>0</v>
      </c>
    </row>
    <row r="276" spans="1:8" s="40" customFormat="1" ht="47.1" customHeight="1" x14ac:dyDescent="0.3">
      <c r="A276" s="41" t="s">
        <v>313</v>
      </c>
      <c r="B276" s="163">
        <v>100</v>
      </c>
      <c r="C276" s="23">
        <v>0</v>
      </c>
      <c r="D276" s="23">
        <f t="shared" si="178"/>
        <v>0</v>
      </c>
      <c r="E276" s="23">
        <f t="shared" si="179"/>
        <v>0</v>
      </c>
      <c r="F276" s="23">
        <f t="shared" si="180"/>
        <v>0</v>
      </c>
      <c r="G276" s="23">
        <f t="shared" si="181"/>
        <v>0</v>
      </c>
      <c r="H276" s="37">
        <f t="shared" si="182"/>
        <v>0</v>
      </c>
    </row>
    <row r="277" spans="1:8" s="40" customFormat="1" ht="47.1" customHeight="1" x14ac:dyDescent="0.3">
      <c r="A277" s="41" t="s">
        <v>312</v>
      </c>
      <c r="B277" s="163">
        <v>100</v>
      </c>
      <c r="C277" s="23">
        <v>0</v>
      </c>
      <c r="D277" s="23">
        <f t="shared" si="178"/>
        <v>0</v>
      </c>
      <c r="E277" s="23">
        <f t="shared" si="179"/>
        <v>0</v>
      </c>
      <c r="F277" s="23">
        <f t="shared" si="180"/>
        <v>0</v>
      </c>
      <c r="G277" s="23">
        <f t="shared" si="181"/>
        <v>0</v>
      </c>
      <c r="H277" s="37">
        <f t="shared" si="182"/>
        <v>0</v>
      </c>
    </row>
    <row r="278" spans="1:8" ht="47.1" customHeight="1" x14ac:dyDescent="0.3">
      <c r="A278" s="41" t="s">
        <v>314</v>
      </c>
      <c r="B278" s="163">
        <v>100</v>
      </c>
      <c r="C278" s="23">
        <v>0</v>
      </c>
      <c r="D278" s="23">
        <f t="shared" si="178"/>
        <v>0</v>
      </c>
      <c r="E278" s="23">
        <f t="shared" si="179"/>
        <v>0</v>
      </c>
      <c r="F278" s="23">
        <f t="shared" si="180"/>
        <v>0</v>
      </c>
      <c r="G278" s="23">
        <f t="shared" si="181"/>
        <v>0</v>
      </c>
      <c r="H278" s="37">
        <f t="shared" si="182"/>
        <v>0</v>
      </c>
    </row>
    <row r="279" spans="1:8" ht="47.1" customHeight="1" thickBot="1" x14ac:dyDescent="0.35">
      <c r="A279" s="41" t="s">
        <v>315</v>
      </c>
      <c r="B279" s="164">
        <v>100</v>
      </c>
      <c r="C279" s="25">
        <v>0</v>
      </c>
      <c r="D279" s="25">
        <f t="shared" si="178"/>
        <v>0</v>
      </c>
      <c r="E279" s="25">
        <f t="shared" si="179"/>
        <v>0</v>
      </c>
      <c r="F279" s="25">
        <f t="shared" si="180"/>
        <v>0</v>
      </c>
      <c r="G279" s="25">
        <f t="shared" si="181"/>
        <v>0</v>
      </c>
      <c r="H279" s="38">
        <f t="shared" si="182"/>
        <v>0</v>
      </c>
    </row>
    <row r="280" spans="1:8" x14ac:dyDescent="0.3">
      <c r="A280" s="41"/>
      <c r="B280" s="31"/>
      <c r="C280" s="32"/>
      <c r="D280" s="32"/>
      <c r="E280" s="32"/>
      <c r="F280" s="32"/>
      <c r="G280" s="32"/>
      <c r="H280" s="32"/>
    </row>
    <row r="281" spans="1:8" ht="30" customHeight="1" thickBot="1" x14ac:dyDescent="0.35">
      <c r="A281" s="42" t="s">
        <v>349</v>
      </c>
      <c r="B281" s="31"/>
      <c r="C281" s="32"/>
      <c r="D281" s="32"/>
      <c r="E281" s="32"/>
      <c r="F281" s="32"/>
      <c r="G281" s="32"/>
      <c r="H281" s="32"/>
    </row>
    <row r="282" spans="1:8" ht="34.5" customHeight="1" x14ac:dyDescent="0.3">
      <c r="A282" s="41" t="s">
        <v>360</v>
      </c>
      <c r="B282" s="162">
        <v>5</v>
      </c>
      <c r="C282" s="22">
        <v>0</v>
      </c>
      <c r="D282" s="22">
        <f t="shared" ref="D282:D285" si="183">C282*B282</f>
        <v>0</v>
      </c>
      <c r="E282" s="22">
        <f t="shared" ref="E282:E285" si="184">(C282*5%)+C282</f>
        <v>0</v>
      </c>
      <c r="F282" s="22">
        <f t="shared" ref="F282:F285" si="185">E282*B282</f>
        <v>0</v>
      </c>
      <c r="G282" s="22">
        <f t="shared" ref="G282:G285" si="186">(E282*5.5%)+E282</f>
        <v>0</v>
      </c>
      <c r="H282" s="36">
        <f t="shared" ref="H282:H285" si="187">G282*B282</f>
        <v>0</v>
      </c>
    </row>
    <row r="283" spans="1:8" ht="33" customHeight="1" x14ac:dyDescent="0.3">
      <c r="A283" s="41" t="s">
        <v>361</v>
      </c>
      <c r="B283" s="163">
        <v>5</v>
      </c>
      <c r="C283" s="23">
        <v>0</v>
      </c>
      <c r="D283" s="23">
        <f t="shared" si="183"/>
        <v>0</v>
      </c>
      <c r="E283" s="23">
        <f t="shared" si="184"/>
        <v>0</v>
      </c>
      <c r="F283" s="23">
        <f t="shared" si="185"/>
        <v>0</v>
      </c>
      <c r="G283" s="23">
        <f t="shared" si="186"/>
        <v>0</v>
      </c>
      <c r="H283" s="37">
        <f t="shared" si="187"/>
        <v>0</v>
      </c>
    </row>
    <row r="284" spans="1:8" ht="32.25" customHeight="1" x14ac:dyDescent="0.3">
      <c r="A284" s="41" t="s">
        <v>362</v>
      </c>
      <c r="B284" s="163">
        <v>5</v>
      </c>
      <c r="C284" s="23">
        <v>0</v>
      </c>
      <c r="D284" s="23">
        <f t="shared" si="183"/>
        <v>0</v>
      </c>
      <c r="E284" s="23">
        <f t="shared" si="184"/>
        <v>0</v>
      </c>
      <c r="F284" s="23">
        <f t="shared" si="185"/>
        <v>0</v>
      </c>
      <c r="G284" s="23">
        <f t="shared" si="186"/>
        <v>0</v>
      </c>
      <c r="H284" s="37">
        <f t="shared" si="187"/>
        <v>0</v>
      </c>
    </row>
    <row r="285" spans="1:8" ht="38.25" customHeight="1" thickBot="1" x14ac:dyDescent="0.35">
      <c r="A285" s="41" t="s">
        <v>363</v>
      </c>
      <c r="B285" s="164">
        <v>5</v>
      </c>
      <c r="C285" s="25">
        <v>0</v>
      </c>
      <c r="D285" s="25">
        <f t="shared" si="183"/>
        <v>0</v>
      </c>
      <c r="E285" s="25">
        <f t="shared" si="184"/>
        <v>0</v>
      </c>
      <c r="F285" s="25">
        <f t="shared" si="185"/>
        <v>0</v>
      </c>
      <c r="G285" s="25">
        <f t="shared" si="186"/>
        <v>0</v>
      </c>
      <c r="H285" s="38">
        <f t="shared" si="187"/>
        <v>0</v>
      </c>
    </row>
    <row r="286" spans="1:8" ht="27.6" customHeight="1" x14ac:dyDescent="0.3">
      <c r="A286" s="41" t="s">
        <v>356</v>
      </c>
      <c r="B286" s="31"/>
      <c r="C286" s="32"/>
      <c r="D286" s="32"/>
      <c r="E286" s="32"/>
      <c r="F286" s="32"/>
      <c r="G286" s="32"/>
      <c r="H286" s="32"/>
    </row>
    <row r="287" spans="1:8" x14ac:dyDescent="0.3">
      <c r="A287" s="41"/>
      <c r="B287" s="31"/>
      <c r="C287" s="32"/>
      <c r="D287" s="32"/>
      <c r="E287" s="32"/>
      <c r="F287" s="32"/>
      <c r="G287" s="32"/>
      <c r="H287" s="32"/>
    </row>
    <row r="288" spans="1:8" ht="33" customHeight="1" thickBot="1" x14ac:dyDescent="0.35">
      <c r="A288" s="42" t="s">
        <v>348</v>
      </c>
      <c r="B288" s="31"/>
      <c r="C288" s="32"/>
      <c r="D288" s="32"/>
      <c r="E288" s="32"/>
      <c r="F288" s="32"/>
      <c r="G288" s="32"/>
      <c r="H288" s="32"/>
    </row>
    <row r="289" spans="1:8" ht="35.25" customHeight="1" x14ac:dyDescent="0.3">
      <c r="A289" s="41" t="s">
        <v>357</v>
      </c>
      <c r="B289" s="162">
        <v>5</v>
      </c>
      <c r="C289" s="22">
        <v>0</v>
      </c>
      <c r="D289" s="22">
        <f t="shared" ref="D289:D291" si="188">C289*B289</f>
        <v>0</v>
      </c>
      <c r="E289" s="22">
        <f t="shared" ref="E289:E291" si="189">(C289*5%)+C289</f>
        <v>0</v>
      </c>
      <c r="F289" s="22">
        <f t="shared" ref="F289:F291" si="190">E289*B289</f>
        <v>0</v>
      </c>
      <c r="G289" s="22">
        <f t="shared" ref="G289:G291" si="191">(E289*5.5%)+E289</f>
        <v>0</v>
      </c>
      <c r="H289" s="36">
        <f t="shared" ref="H289:H291" si="192">G289*B289</f>
        <v>0</v>
      </c>
    </row>
    <row r="290" spans="1:8" ht="27" customHeight="1" x14ac:dyDescent="0.3">
      <c r="A290" s="41" t="s">
        <v>359</v>
      </c>
      <c r="B290" s="163">
        <v>5</v>
      </c>
      <c r="C290" s="23">
        <v>0</v>
      </c>
      <c r="D290" s="23">
        <f t="shared" si="188"/>
        <v>0</v>
      </c>
      <c r="E290" s="23">
        <f t="shared" si="189"/>
        <v>0</v>
      </c>
      <c r="F290" s="23">
        <f t="shared" si="190"/>
        <v>0</v>
      </c>
      <c r="G290" s="23">
        <f t="shared" si="191"/>
        <v>0</v>
      </c>
      <c r="H290" s="37">
        <f t="shared" si="192"/>
        <v>0</v>
      </c>
    </row>
    <row r="291" spans="1:8" ht="31.5" customHeight="1" thickBot="1" x14ac:dyDescent="0.35">
      <c r="A291" s="41" t="s">
        <v>358</v>
      </c>
      <c r="B291" s="164">
        <v>5</v>
      </c>
      <c r="C291" s="25">
        <v>0</v>
      </c>
      <c r="D291" s="25">
        <f t="shared" si="188"/>
        <v>0</v>
      </c>
      <c r="E291" s="25">
        <f t="shared" si="189"/>
        <v>0</v>
      </c>
      <c r="F291" s="25">
        <f t="shared" si="190"/>
        <v>0</v>
      </c>
      <c r="G291" s="25">
        <f t="shared" si="191"/>
        <v>0</v>
      </c>
      <c r="H291" s="38">
        <f t="shared" si="192"/>
        <v>0</v>
      </c>
    </row>
    <row r="292" spans="1:8" ht="28.5" customHeight="1" x14ac:dyDescent="0.3">
      <c r="A292" s="41" t="s">
        <v>356</v>
      </c>
      <c r="B292" s="31"/>
      <c r="C292" s="32"/>
      <c r="D292" s="32"/>
      <c r="E292" s="32"/>
      <c r="F292" s="32"/>
      <c r="G292" s="32"/>
      <c r="H292" s="32"/>
    </row>
    <row r="293" spans="1:8" x14ac:dyDescent="0.3">
      <c r="A293" s="41"/>
      <c r="B293" s="31"/>
      <c r="C293" s="32"/>
      <c r="D293" s="32"/>
      <c r="E293" s="32"/>
      <c r="F293" s="32"/>
      <c r="G293" s="32"/>
      <c r="H293" s="32"/>
    </row>
    <row r="294" spans="1:8" ht="17.25" thickBot="1" x14ac:dyDescent="0.35">
      <c r="A294" s="42" t="s">
        <v>350</v>
      </c>
      <c r="B294" s="31"/>
      <c r="C294" s="32"/>
      <c r="D294" s="32"/>
      <c r="E294" s="32"/>
      <c r="F294" s="32"/>
      <c r="G294" s="32"/>
      <c r="H294" s="32"/>
    </row>
    <row r="295" spans="1:8" ht="29.45" customHeight="1" x14ac:dyDescent="0.3">
      <c r="A295" s="61" t="s">
        <v>231</v>
      </c>
      <c r="B295" s="169">
        <v>100</v>
      </c>
      <c r="C295" s="170">
        <v>0</v>
      </c>
      <c r="D295" s="170">
        <f t="shared" ref="D295:D297" si="193">C295*B295</f>
        <v>0</v>
      </c>
      <c r="E295" s="170">
        <f t="shared" ref="E295:E297" si="194">(C295*5%)+C295</f>
        <v>0</v>
      </c>
      <c r="F295" s="170">
        <f t="shared" ref="F295:F297" si="195">E295*B295</f>
        <v>0</v>
      </c>
      <c r="G295" s="170">
        <f t="shared" ref="G295:G297" si="196">(E295*5.5%)+E295</f>
        <v>0</v>
      </c>
      <c r="H295" s="171">
        <f t="shared" ref="H295:H297" si="197">G295*B295</f>
        <v>0</v>
      </c>
    </row>
    <row r="296" spans="1:8" ht="29.45" customHeight="1" x14ac:dyDescent="0.3">
      <c r="A296" s="61" t="s">
        <v>232</v>
      </c>
      <c r="B296" s="172">
        <v>100</v>
      </c>
      <c r="C296" s="168">
        <v>0</v>
      </c>
      <c r="D296" s="168">
        <f t="shared" si="193"/>
        <v>0</v>
      </c>
      <c r="E296" s="168">
        <f t="shared" si="194"/>
        <v>0</v>
      </c>
      <c r="F296" s="168">
        <f t="shared" si="195"/>
        <v>0</v>
      </c>
      <c r="G296" s="168">
        <f t="shared" si="196"/>
        <v>0</v>
      </c>
      <c r="H296" s="173">
        <f t="shared" si="197"/>
        <v>0</v>
      </c>
    </row>
    <row r="297" spans="1:8" ht="29.45" customHeight="1" x14ac:dyDescent="0.3">
      <c r="A297" s="61" t="s">
        <v>233</v>
      </c>
      <c r="B297" s="172">
        <v>100</v>
      </c>
      <c r="C297" s="168">
        <v>0</v>
      </c>
      <c r="D297" s="168">
        <f t="shared" si="193"/>
        <v>0</v>
      </c>
      <c r="E297" s="168">
        <f t="shared" si="194"/>
        <v>0</v>
      </c>
      <c r="F297" s="168">
        <f t="shared" si="195"/>
        <v>0</v>
      </c>
      <c r="G297" s="168">
        <f t="shared" si="196"/>
        <v>0</v>
      </c>
      <c r="H297" s="173">
        <f t="shared" si="197"/>
        <v>0</v>
      </c>
    </row>
    <row r="298" spans="1:8" ht="29.45" customHeight="1" thickBot="1" x14ac:dyDescent="0.35">
      <c r="A298" s="61" t="s">
        <v>316</v>
      </c>
      <c r="B298" s="174">
        <v>100</v>
      </c>
      <c r="C298" s="175">
        <v>0</v>
      </c>
      <c r="D298" s="175">
        <f t="shared" ref="D298" si="198">C298*B298</f>
        <v>0</v>
      </c>
      <c r="E298" s="175">
        <f t="shared" ref="E298" si="199">(C298*5%)+C298</f>
        <v>0</v>
      </c>
      <c r="F298" s="175">
        <f t="shared" ref="F298" si="200">E298*B298</f>
        <v>0</v>
      </c>
      <c r="G298" s="175">
        <f t="shared" ref="G298" si="201">(E298*5.5%)+E298</f>
        <v>0</v>
      </c>
      <c r="H298" s="176">
        <f t="shared" ref="H298" si="202">G298*B298</f>
        <v>0</v>
      </c>
    </row>
    <row r="299" spans="1:8" ht="18" customHeight="1" x14ac:dyDescent="0.3">
      <c r="A299" s="60"/>
    </row>
    <row r="300" spans="1:8" ht="33.75" customHeight="1" thickBot="1" x14ac:dyDescent="0.35">
      <c r="A300" s="44" t="s">
        <v>351</v>
      </c>
    </row>
    <row r="301" spans="1:8" ht="33.75" customHeight="1" x14ac:dyDescent="0.3">
      <c r="A301" s="47" t="s">
        <v>135</v>
      </c>
      <c r="B301" s="162">
        <v>10000</v>
      </c>
      <c r="C301" s="22">
        <v>0</v>
      </c>
      <c r="D301" s="22">
        <f t="shared" ref="D301:D307" si="203">C301*B301</f>
        <v>0</v>
      </c>
      <c r="E301" s="22">
        <f t="shared" ref="E301:E307" si="204">(C301*5%)+C301</f>
        <v>0</v>
      </c>
      <c r="F301" s="22">
        <f t="shared" ref="F301:F307" si="205">E301*B301</f>
        <v>0</v>
      </c>
      <c r="G301" s="22">
        <f t="shared" ref="G301:G307" si="206">(E301*5.5%)+E301</f>
        <v>0</v>
      </c>
      <c r="H301" s="36">
        <f t="shared" ref="H301:H307" si="207">G301*B301</f>
        <v>0</v>
      </c>
    </row>
    <row r="302" spans="1:8" ht="33.75" customHeight="1" x14ac:dyDescent="0.3">
      <c r="A302" s="47" t="s">
        <v>192</v>
      </c>
      <c r="B302" s="163">
        <v>100</v>
      </c>
      <c r="C302" s="23">
        <v>0</v>
      </c>
      <c r="D302" s="23">
        <f t="shared" si="203"/>
        <v>0</v>
      </c>
      <c r="E302" s="23">
        <f t="shared" si="204"/>
        <v>0</v>
      </c>
      <c r="F302" s="23">
        <f t="shared" si="205"/>
        <v>0</v>
      </c>
      <c r="G302" s="23">
        <f t="shared" si="206"/>
        <v>0</v>
      </c>
      <c r="H302" s="37">
        <f t="shared" si="207"/>
        <v>0</v>
      </c>
    </row>
    <row r="303" spans="1:8" ht="33.75" customHeight="1" x14ac:dyDescent="0.3">
      <c r="A303" s="47" t="s">
        <v>136</v>
      </c>
      <c r="B303" s="163">
        <v>1000</v>
      </c>
      <c r="C303" s="23">
        <v>0</v>
      </c>
      <c r="D303" s="23">
        <f t="shared" si="203"/>
        <v>0</v>
      </c>
      <c r="E303" s="23">
        <f t="shared" si="204"/>
        <v>0</v>
      </c>
      <c r="F303" s="23">
        <f t="shared" si="205"/>
        <v>0</v>
      </c>
      <c r="G303" s="23">
        <f t="shared" si="206"/>
        <v>0</v>
      </c>
      <c r="H303" s="37">
        <f t="shared" si="207"/>
        <v>0</v>
      </c>
    </row>
    <row r="304" spans="1:8" ht="33.75" customHeight="1" x14ac:dyDescent="0.3">
      <c r="A304" s="47" t="s">
        <v>137</v>
      </c>
      <c r="B304" s="163">
        <v>250</v>
      </c>
      <c r="C304" s="23">
        <v>0</v>
      </c>
      <c r="D304" s="23">
        <f t="shared" si="203"/>
        <v>0</v>
      </c>
      <c r="E304" s="23">
        <f t="shared" si="204"/>
        <v>0</v>
      </c>
      <c r="F304" s="23">
        <f t="shared" si="205"/>
        <v>0</v>
      </c>
      <c r="G304" s="23">
        <f t="shared" si="206"/>
        <v>0</v>
      </c>
      <c r="H304" s="37">
        <f t="shared" si="207"/>
        <v>0</v>
      </c>
    </row>
    <row r="305" spans="1:8" ht="33.75" customHeight="1" x14ac:dyDescent="0.3">
      <c r="A305" s="47" t="s">
        <v>159</v>
      </c>
      <c r="B305" s="163">
        <v>100</v>
      </c>
      <c r="C305" s="23">
        <v>0</v>
      </c>
      <c r="D305" s="23">
        <f t="shared" si="203"/>
        <v>0</v>
      </c>
      <c r="E305" s="23">
        <f t="shared" si="204"/>
        <v>0</v>
      </c>
      <c r="F305" s="23">
        <f t="shared" si="205"/>
        <v>0</v>
      </c>
      <c r="G305" s="23">
        <f t="shared" si="206"/>
        <v>0</v>
      </c>
      <c r="H305" s="37">
        <f t="shared" si="207"/>
        <v>0</v>
      </c>
    </row>
    <row r="306" spans="1:8" ht="33.75" customHeight="1" x14ac:dyDescent="0.3">
      <c r="A306" s="47" t="s">
        <v>160</v>
      </c>
      <c r="B306" s="163">
        <v>100</v>
      </c>
      <c r="C306" s="23">
        <v>0</v>
      </c>
      <c r="D306" s="23">
        <f t="shared" si="203"/>
        <v>0</v>
      </c>
      <c r="E306" s="23">
        <f t="shared" si="204"/>
        <v>0</v>
      </c>
      <c r="F306" s="23">
        <f t="shared" si="205"/>
        <v>0</v>
      </c>
      <c r="G306" s="23">
        <f t="shared" si="206"/>
        <v>0</v>
      </c>
      <c r="H306" s="37">
        <f t="shared" si="207"/>
        <v>0</v>
      </c>
    </row>
    <row r="307" spans="1:8" ht="33.75" customHeight="1" thickBot="1" x14ac:dyDescent="0.35">
      <c r="A307" s="47" t="s">
        <v>161</v>
      </c>
      <c r="B307" s="164">
        <v>100</v>
      </c>
      <c r="C307" s="25">
        <v>0</v>
      </c>
      <c r="D307" s="25">
        <f t="shared" si="203"/>
        <v>0</v>
      </c>
      <c r="E307" s="25">
        <f t="shared" si="204"/>
        <v>0</v>
      </c>
      <c r="F307" s="25">
        <f t="shared" si="205"/>
        <v>0</v>
      </c>
      <c r="G307" s="25">
        <f t="shared" si="206"/>
        <v>0</v>
      </c>
      <c r="H307" s="38">
        <f t="shared" si="207"/>
        <v>0</v>
      </c>
    </row>
    <row r="308" spans="1:8" ht="20.45" customHeight="1" x14ac:dyDescent="0.3">
      <c r="A308" s="47"/>
    </row>
    <row r="309" spans="1:8" ht="33.75" customHeight="1" thickBot="1" x14ac:dyDescent="0.35">
      <c r="A309" s="44" t="s">
        <v>352</v>
      </c>
    </row>
    <row r="310" spans="1:8" ht="36" customHeight="1" x14ac:dyDescent="0.3">
      <c r="A310" s="47" t="s">
        <v>180</v>
      </c>
      <c r="B310" s="162">
        <v>500</v>
      </c>
      <c r="C310" s="22">
        <v>0</v>
      </c>
      <c r="D310" s="22">
        <f t="shared" ref="D310:D324" si="208">C310*B310</f>
        <v>0</v>
      </c>
      <c r="E310" s="22">
        <f t="shared" ref="E310:E324" si="209">(C310*5%)+C310</f>
        <v>0</v>
      </c>
      <c r="F310" s="22">
        <f t="shared" ref="F310:F324" si="210">E310*B310</f>
        <v>0</v>
      </c>
      <c r="G310" s="22">
        <f t="shared" ref="G310:G324" si="211">(E310*5.5%)+E310</f>
        <v>0</v>
      </c>
      <c r="H310" s="36">
        <f t="shared" ref="H310:H324" si="212">G310*B310</f>
        <v>0</v>
      </c>
    </row>
    <row r="311" spans="1:8" ht="36" customHeight="1" x14ac:dyDescent="0.3">
      <c r="A311" s="47" t="s">
        <v>181</v>
      </c>
      <c r="B311" s="163">
        <v>500</v>
      </c>
      <c r="C311" s="23">
        <v>0</v>
      </c>
      <c r="D311" s="23">
        <f t="shared" si="208"/>
        <v>0</v>
      </c>
      <c r="E311" s="23">
        <f t="shared" si="209"/>
        <v>0</v>
      </c>
      <c r="F311" s="23">
        <f t="shared" si="210"/>
        <v>0</v>
      </c>
      <c r="G311" s="23">
        <f t="shared" si="211"/>
        <v>0</v>
      </c>
      <c r="H311" s="37">
        <f t="shared" si="212"/>
        <v>0</v>
      </c>
    </row>
    <row r="312" spans="1:8" ht="36" customHeight="1" x14ac:dyDescent="0.3">
      <c r="A312" s="47" t="s">
        <v>186</v>
      </c>
      <c r="B312" s="163">
        <v>500</v>
      </c>
      <c r="C312" s="23">
        <v>0</v>
      </c>
      <c r="D312" s="23">
        <f t="shared" si="208"/>
        <v>0</v>
      </c>
      <c r="E312" s="23">
        <f t="shared" si="209"/>
        <v>0</v>
      </c>
      <c r="F312" s="23">
        <f t="shared" si="210"/>
        <v>0</v>
      </c>
      <c r="G312" s="23">
        <f t="shared" si="211"/>
        <v>0</v>
      </c>
      <c r="H312" s="37">
        <f t="shared" si="212"/>
        <v>0</v>
      </c>
    </row>
    <row r="313" spans="1:8" ht="36" customHeight="1" x14ac:dyDescent="0.3">
      <c r="A313" s="47" t="s">
        <v>185</v>
      </c>
      <c r="B313" s="163">
        <v>500</v>
      </c>
      <c r="C313" s="23">
        <v>0</v>
      </c>
      <c r="D313" s="23">
        <f t="shared" si="208"/>
        <v>0</v>
      </c>
      <c r="E313" s="23">
        <f t="shared" si="209"/>
        <v>0</v>
      </c>
      <c r="F313" s="23">
        <f t="shared" si="210"/>
        <v>0</v>
      </c>
      <c r="G313" s="23">
        <f t="shared" si="211"/>
        <v>0</v>
      </c>
      <c r="H313" s="37">
        <f t="shared" si="212"/>
        <v>0</v>
      </c>
    </row>
    <row r="314" spans="1:8" ht="36" customHeight="1" x14ac:dyDescent="0.3">
      <c r="A314" s="47" t="s">
        <v>182</v>
      </c>
      <c r="B314" s="163">
        <v>500</v>
      </c>
      <c r="C314" s="23">
        <v>0</v>
      </c>
      <c r="D314" s="23">
        <f t="shared" si="208"/>
        <v>0</v>
      </c>
      <c r="E314" s="23">
        <f t="shared" si="209"/>
        <v>0</v>
      </c>
      <c r="F314" s="23">
        <f t="shared" si="210"/>
        <v>0</v>
      </c>
      <c r="G314" s="23">
        <f t="shared" si="211"/>
        <v>0</v>
      </c>
      <c r="H314" s="37">
        <f t="shared" si="212"/>
        <v>0</v>
      </c>
    </row>
    <row r="315" spans="1:8" ht="36" customHeight="1" x14ac:dyDescent="0.3">
      <c r="A315" s="47" t="s">
        <v>317</v>
      </c>
      <c r="B315" s="163">
        <v>500</v>
      </c>
      <c r="C315" s="23">
        <v>0</v>
      </c>
      <c r="D315" s="23">
        <f t="shared" si="208"/>
        <v>0</v>
      </c>
      <c r="E315" s="23">
        <f t="shared" si="209"/>
        <v>0</v>
      </c>
      <c r="F315" s="23">
        <f t="shared" si="210"/>
        <v>0</v>
      </c>
      <c r="G315" s="23">
        <f t="shared" si="211"/>
        <v>0</v>
      </c>
      <c r="H315" s="37">
        <f t="shared" si="212"/>
        <v>0</v>
      </c>
    </row>
    <row r="316" spans="1:8" ht="36" customHeight="1" x14ac:dyDescent="0.3">
      <c r="A316" s="47" t="s">
        <v>183</v>
      </c>
      <c r="B316" s="163">
        <v>500</v>
      </c>
      <c r="C316" s="23">
        <v>0</v>
      </c>
      <c r="D316" s="23">
        <f t="shared" si="208"/>
        <v>0</v>
      </c>
      <c r="E316" s="23">
        <f t="shared" si="209"/>
        <v>0</v>
      </c>
      <c r="F316" s="23">
        <f t="shared" si="210"/>
        <v>0</v>
      </c>
      <c r="G316" s="23">
        <f t="shared" si="211"/>
        <v>0</v>
      </c>
      <c r="H316" s="37">
        <f t="shared" si="212"/>
        <v>0</v>
      </c>
    </row>
    <row r="317" spans="1:8" ht="36" customHeight="1" x14ac:dyDescent="0.3">
      <c r="A317" s="47" t="s">
        <v>184</v>
      </c>
      <c r="B317" s="163">
        <v>500</v>
      </c>
      <c r="C317" s="23">
        <v>0</v>
      </c>
      <c r="D317" s="23">
        <f t="shared" si="208"/>
        <v>0</v>
      </c>
      <c r="E317" s="23">
        <f t="shared" si="209"/>
        <v>0</v>
      </c>
      <c r="F317" s="23">
        <f t="shared" si="210"/>
        <v>0</v>
      </c>
      <c r="G317" s="23">
        <f t="shared" si="211"/>
        <v>0</v>
      </c>
      <c r="H317" s="37">
        <f t="shared" si="212"/>
        <v>0</v>
      </c>
    </row>
    <row r="318" spans="1:8" ht="36" customHeight="1" x14ac:dyDescent="0.3">
      <c r="A318" s="47" t="s">
        <v>187</v>
      </c>
      <c r="B318" s="163">
        <v>500</v>
      </c>
      <c r="C318" s="23">
        <v>0</v>
      </c>
      <c r="D318" s="23">
        <f t="shared" si="208"/>
        <v>0</v>
      </c>
      <c r="E318" s="23">
        <f t="shared" si="209"/>
        <v>0</v>
      </c>
      <c r="F318" s="23">
        <f t="shared" si="210"/>
        <v>0</v>
      </c>
      <c r="G318" s="23">
        <f t="shared" si="211"/>
        <v>0</v>
      </c>
      <c r="H318" s="37">
        <f t="shared" si="212"/>
        <v>0</v>
      </c>
    </row>
    <row r="319" spans="1:8" ht="36" customHeight="1" x14ac:dyDescent="0.3">
      <c r="A319" s="47" t="s">
        <v>190</v>
      </c>
      <c r="B319" s="163">
        <v>500</v>
      </c>
      <c r="C319" s="23">
        <v>0</v>
      </c>
      <c r="D319" s="23">
        <f t="shared" si="208"/>
        <v>0</v>
      </c>
      <c r="E319" s="23">
        <f t="shared" si="209"/>
        <v>0</v>
      </c>
      <c r="F319" s="23">
        <f t="shared" si="210"/>
        <v>0</v>
      </c>
      <c r="G319" s="23">
        <f t="shared" si="211"/>
        <v>0</v>
      </c>
      <c r="H319" s="37">
        <f t="shared" si="212"/>
        <v>0</v>
      </c>
    </row>
    <row r="320" spans="1:8" ht="36" customHeight="1" x14ac:dyDescent="0.3">
      <c r="A320" s="47" t="s">
        <v>191</v>
      </c>
      <c r="B320" s="163">
        <v>500</v>
      </c>
      <c r="C320" s="23">
        <v>0</v>
      </c>
      <c r="D320" s="23">
        <f t="shared" si="208"/>
        <v>0</v>
      </c>
      <c r="E320" s="23">
        <f t="shared" si="209"/>
        <v>0</v>
      </c>
      <c r="F320" s="23">
        <f t="shared" si="210"/>
        <v>0</v>
      </c>
      <c r="G320" s="23">
        <f t="shared" si="211"/>
        <v>0</v>
      </c>
      <c r="H320" s="37">
        <f t="shared" si="212"/>
        <v>0</v>
      </c>
    </row>
    <row r="321" spans="1:8" ht="36" customHeight="1" x14ac:dyDescent="0.3">
      <c r="A321" s="47" t="s">
        <v>344</v>
      </c>
      <c r="B321" s="163">
        <v>500</v>
      </c>
      <c r="C321" s="23">
        <v>0</v>
      </c>
      <c r="D321" s="23">
        <f t="shared" ref="D321" si="213">C321*B321</f>
        <v>0</v>
      </c>
      <c r="E321" s="23">
        <f t="shared" ref="E321" si="214">(C321*5%)+C321</f>
        <v>0</v>
      </c>
      <c r="F321" s="23">
        <f t="shared" ref="F321" si="215">E321*B321</f>
        <v>0</v>
      </c>
      <c r="G321" s="23">
        <f t="shared" ref="G321" si="216">(E321*5.5%)+E321</f>
        <v>0</v>
      </c>
      <c r="H321" s="37">
        <f t="shared" ref="H321" si="217">G321*B321</f>
        <v>0</v>
      </c>
    </row>
    <row r="322" spans="1:8" ht="36" customHeight="1" x14ac:dyDescent="0.3">
      <c r="A322" s="47" t="s">
        <v>345</v>
      </c>
      <c r="B322" s="163">
        <v>500</v>
      </c>
      <c r="C322" s="23">
        <v>0</v>
      </c>
      <c r="D322" s="23">
        <f t="shared" ref="D322" si="218">C322*B322</f>
        <v>0</v>
      </c>
      <c r="E322" s="23">
        <f t="shared" ref="E322" si="219">(C322*5%)+C322</f>
        <v>0</v>
      </c>
      <c r="F322" s="23">
        <f t="shared" ref="F322" si="220">E322*B322</f>
        <v>0</v>
      </c>
      <c r="G322" s="23">
        <f t="shared" ref="G322" si="221">(E322*5.5%)+E322</f>
        <v>0</v>
      </c>
      <c r="H322" s="37">
        <f t="shared" ref="H322" si="222">G322*B322</f>
        <v>0</v>
      </c>
    </row>
    <row r="323" spans="1:8" ht="36" customHeight="1" x14ac:dyDescent="0.3">
      <c r="A323" s="47" t="s">
        <v>189</v>
      </c>
      <c r="B323" s="163">
        <v>500</v>
      </c>
      <c r="C323" s="23">
        <v>0</v>
      </c>
      <c r="D323" s="23">
        <f t="shared" si="208"/>
        <v>0</v>
      </c>
      <c r="E323" s="23">
        <f t="shared" si="209"/>
        <v>0</v>
      </c>
      <c r="F323" s="23">
        <f t="shared" si="210"/>
        <v>0</v>
      </c>
      <c r="G323" s="23">
        <f t="shared" si="211"/>
        <v>0</v>
      </c>
      <c r="H323" s="37">
        <f t="shared" si="212"/>
        <v>0</v>
      </c>
    </row>
    <row r="324" spans="1:8" ht="36" customHeight="1" thickBot="1" x14ac:dyDescent="0.35">
      <c r="A324" s="47" t="s">
        <v>188</v>
      </c>
      <c r="B324" s="164">
        <v>500</v>
      </c>
      <c r="C324" s="25">
        <v>0</v>
      </c>
      <c r="D324" s="25">
        <f t="shared" si="208"/>
        <v>0</v>
      </c>
      <c r="E324" s="25">
        <f t="shared" si="209"/>
        <v>0</v>
      </c>
      <c r="F324" s="25">
        <f t="shared" si="210"/>
        <v>0</v>
      </c>
      <c r="G324" s="25">
        <f t="shared" si="211"/>
        <v>0</v>
      </c>
      <c r="H324" s="38">
        <f t="shared" si="212"/>
        <v>0</v>
      </c>
    </row>
    <row r="325" spans="1:8" s="40" customFormat="1" ht="17.100000000000001" customHeight="1" x14ac:dyDescent="0.3">
      <c r="A325" s="47"/>
      <c r="B325" s="31"/>
      <c r="C325" s="32"/>
      <c r="D325" s="32"/>
      <c r="E325" s="32"/>
      <c r="F325" s="32"/>
      <c r="G325" s="32"/>
      <c r="H325" s="32"/>
    </row>
    <row r="326" spans="1:8" ht="33.75" customHeight="1" x14ac:dyDescent="0.3">
      <c r="A326" s="62" t="s">
        <v>318</v>
      </c>
    </row>
    <row r="327" spans="1:8" ht="33.75" customHeight="1" thickBot="1" x14ac:dyDescent="0.35">
      <c r="A327" s="44" t="s">
        <v>42</v>
      </c>
    </row>
    <row r="328" spans="1:8" ht="33.75" customHeight="1" x14ac:dyDescent="0.3">
      <c r="A328" s="47" t="s">
        <v>1</v>
      </c>
      <c r="B328" s="162">
        <v>7</v>
      </c>
      <c r="C328" s="22">
        <v>0</v>
      </c>
      <c r="D328" s="22">
        <f t="shared" ref="D328:D332" si="223">C328*B328</f>
        <v>0</v>
      </c>
      <c r="E328" s="22">
        <f t="shared" ref="E328:E332" si="224">(C328*5%)+C328</f>
        <v>0</v>
      </c>
      <c r="F328" s="22">
        <f t="shared" ref="F328:F332" si="225">E328*B328</f>
        <v>0</v>
      </c>
      <c r="G328" s="22">
        <f t="shared" ref="G328:G332" si="226">(E328*5.5%)+E328</f>
        <v>0</v>
      </c>
      <c r="H328" s="36">
        <f t="shared" ref="H328:H332" si="227">G328*B328</f>
        <v>0</v>
      </c>
    </row>
    <row r="329" spans="1:8" ht="33.75" customHeight="1" x14ac:dyDescent="0.3">
      <c r="A329" s="47" t="s">
        <v>5</v>
      </c>
      <c r="B329" s="163">
        <v>7</v>
      </c>
      <c r="C329" s="23">
        <v>0</v>
      </c>
      <c r="D329" s="23">
        <f t="shared" si="223"/>
        <v>0</v>
      </c>
      <c r="E329" s="23">
        <f t="shared" si="224"/>
        <v>0</v>
      </c>
      <c r="F329" s="23">
        <f t="shared" si="225"/>
        <v>0</v>
      </c>
      <c r="G329" s="23">
        <f t="shared" si="226"/>
        <v>0</v>
      </c>
      <c r="H329" s="37">
        <f t="shared" si="227"/>
        <v>0</v>
      </c>
    </row>
    <row r="330" spans="1:8" ht="33.75" customHeight="1" x14ac:dyDescent="0.3">
      <c r="A330" s="47" t="s">
        <v>2</v>
      </c>
      <c r="B330" s="163">
        <v>7</v>
      </c>
      <c r="C330" s="23">
        <v>0</v>
      </c>
      <c r="D330" s="23">
        <f t="shared" si="223"/>
        <v>0</v>
      </c>
      <c r="E330" s="23">
        <f t="shared" si="224"/>
        <v>0</v>
      </c>
      <c r="F330" s="23">
        <f t="shared" si="225"/>
        <v>0</v>
      </c>
      <c r="G330" s="23">
        <f t="shared" si="226"/>
        <v>0</v>
      </c>
      <c r="H330" s="37">
        <f t="shared" si="227"/>
        <v>0</v>
      </c>
    </row>
    <row r="331" spans="1:8" ht="33.75" customHeight="1" x14ac:dyDescent="0.3">
      <c r="A331" s="47" t="s">
        <v>3</v>
      </c>
      <c r="B331" s="163">
        <v>7</v>
      </c>
      <c r="C331" s="23">
        <v>0</v>
      </c>
      <c r="D331" s="23">
        <f t="shared" si="223"/>
        <v>0</v>
      </c>
      <c r="E331" s="23">
        <f t="shared" si="224"/>
        <v>0</v>
      </c>
      <c r="F331" s="23">
        <f t="shared" si="225"/>
        <v>0</v>
      </c>
      <c r="G331" s="23">
        <f t="shared" si="226"/>
        <v>0</v>
      </c>
      <c r="H331" s="37">
        <f t="shared" si="227"/>
        <v>0</v>
      </c>
    </row>
    <row r="332" spans="1:8" ht="33.75" customHeight="1" thickBot="1" x14ac:dyDescent="0.35">
      <c r="A332" s="47" t="s">
        <v>4</v>
      </c>
      <c r="B332" s="164">
        <v>7</v>
      </c>
      <c r="C332" s="25">
        <v>0</v>
      </c>
      <c r="D332" s="25">
        <f t="shared" si="223"/>
        <v>0</v>
      </c>
      <c r="E332" s="25">
        <f t="shared" si="224"/>
        <v>0</v>
      </c>
      <c r="F332" s="25">
        <f t="shared" si="225"/>
        <v>0</v>
      </c>
      <c r="G332" s="25">
        <f t="shared" si="226"/>
        <v>0</v>
      </c>
      <c r="H332" s="38">
        <f t="shared" si="227"/>
        <v>0</v>
      </c>
    </row>
    <row r="333" spans="1:8" ht="17.25" customHeight="1" x14ac:dyDescent="0.3">
      <c r="A333" s="47"/>
    </row>
    <row r="334" spans="1:8" ht="33.75" customHeight="1" thickBot="1" x14ac:dyDescent="0.35">
      <c r="A334" s="44" t="s">
        <v>44</v>
      </c>
    </row>
    <row r="335" spans="1:8" ht="33.75" customHeight="1" x14ac:dyDescent="0.3">
      <c r="A335" s="47" t="s">
        <v>162</v>
      </c>
      <c r="B335" s="162">
        <v>7</v>
      </c>
      <c r="C335" s="22">
        <v>0</v>
      </c>
      <c r="D335" s="22">
        <f t="shared" ref="D335:D337" si="228">C335*B335</f>
        <v>0</v>
      </c>
      <c r="E335" s="22">
        <f t="shared" ref="E335:E337" si="229">(C335*5%)+C335</f>
        <v>0</v>
      </c>
      <c r="F335" s="22">
        <f t="shared" ref="F335:F337" si="230">E335*B335</f>
        <v>0</v>
      </c>
      <c r="G335" s="22">
        <f t="shared" ref="G335:G337" si="231">(E335*5.5%)+E335</f>
        <v>0</v>
      </c>
      <c r="H335" s="36">
        <f t="shared" ref="H335:H337" si="232">G335*B335</f>
        <v>0</v>
      </c>
    </row>
    <row r="336" spans="1:8" ht="33.75" customHeight="1" x14ac:dyDescent="0.3">
      <c r="A336" s="47" t="s">
        <v>163</v>
      </c>
      <c r="B336" s="163">
        <v>7</v>
      </c>
      <c r="C336" s="23">
        <v>0</v>
      </c>
      <c r="D336" s="23">
        <f t="shared" si="228"/>
        <v>0</v>
      </c>
      <c r="E336" s="23">
        <f t="shared" si="229"/>
        <v>0</v>
      </c>
      <c r="F336" s="23">
        <f t="shared" si="230"/>
        <v>0</v>
      </c>
      <c r="G336" s="23">
        <f t="shared" si="231"/>
        <v>0</v>
      </c>
      <c r="H336" s="37">
        <f t="shared" si="232"/>
        <v>0</v>
      </c>
    </row>
    <row r="337" spans="1:8" ht="33.75" customHeight="1" thickBot="1" x14ac:dyDescent="0.35">
      <c r="A337" s="47" t="s">
        <v>164</v>
      </c>
      <c r="B337" s="164">
        <v>7</v>
      </c>
      <c r="C337" s="25">
        <v>0</v>
      </c>
      <c r="D337" s="25">
        <f t="shared" si="228"/>
        <v>0</v>
      </c>
      <c r="E337" s="25">
        <f t="shared" si="229"/>
        <v>0</v>
      </c>
      <c r="F337" s="25">
        <f t="shared" si="230"/>
        <v>0</v>
      </c>
      <c r="G337" s="25">
        <f t="shared" si="231"/>
        <v>0</v>
      </c>
      <c r="H337" s="38">
        <f t="shared" si="232"/>
        <v>0</v>
      </c>
    </row>
    <row r="338" spans="1:8" ht="33.75" customHeight="1" x14ac:dyDescent="0.3">
      <c r="A338" s="47"/>
    </row>
    <row r="339" spans="1:8" ht="33.75" customHeight="1" thickBot="1" x14ac:dyDescent="0.35">
      <c r="A339" s="44" t="s">
        <v>241</v>
      </c>
    </row>
    <row r="340" spans="1:8" ht="33.75" customHeight="1" x14ac:dyDescent="0.3">
      <c r="A340" s="48" t="s">
        <v>319</v>
      </c>
      <c r="B340" s="162">
        <v>10000</v>
      </c>
      <c r="C340" s="22">
        <v>0</v>
      </c>
      <c r="D340" s="22">
        <f t="shared" ref="D340:D342" si="233">C340*B340</f>
        <v>0</v>
      </c>
      <c r="E340" s="22">
        <f t="shared" ref="E340:E342" si="234">(C340*5%)+C340</f>
        <v>0</v>
      </c>
      <c r="F340" s="22">
        <f t="shared" ref="F340:F342" si="235">E340*B340</f>
        <v>0</v>
      </c>
      <c r="G340" s="22">
        <f t="shared" ref="G340:G342" si="236">(E340*5.5%)+E340</f>
        <v>0</v>
      </c>
      <c r="H340" s="36">
        <f t="shared" ref="H340:H342" si="237">G340*B340</f>
        <v>0</v>
      </c>
    </row>
    <row r="341" spans="1:8" ht="33.75" customHeight="1" x14ac:dyDescent="0.3">
      <c r="A341" s="49" t="s">
        <v>250</v>
      </c>
      <c r="B341" s="163">
        <v>280</v>
      </c>
      <c r="C341" s="23">
        <v>0</v>
      </c>
      <c r="D341" s="23">
        <f t="shared" si="233"/>
        <v>0</v>
      </c>
      <c r="E341" s="23">
        <f t="shared" si="234"/>
        <v>0</v>
      </c>
      <c r="F341" s="23">
        <f t="shared" si="235"/>
        <v>0</v>
      </c>
      <c r="G341" s="23">
        <f t="shared" si="236"/>
        <v>0</v>
      </c>
      <c r="H341" s="37">
        <f t="shared" si="237"/>
        <v>0</v>
      </c>
    </row>
    <row r="342" spans="1:8" ht="33.75" customHeight="1" thickBot="1" x14ac:dyDescent="0.35">
      <c r="A342" s="48" t="s">
        <v>320</v>
      </c>
      <c r="B342" s="164">
        <v>280</v>
      </c>
      <c r="C342" s="25">
        <v>0</v>
      </c>
      <c r="D342" s="25">
        <f t="shared" si="233"/>
        <v>0</v>
      </c>
      <c r="E342" s="25">
        <f t="shared" si="234"/>
        <v>0</v>
      </c>
      <c r="F342" s="25">
        <f t="shared" si="235"/>
        <v>0</v>
      </c>
      <c r="G342" s="25">
        <f t="shared" si="236"/>
        <v>0</v>
      </c>
      <c r="H342" s="38">
        <f t="shared" si="237"/>
        <v>0</v>
      </c>
    </row>
    <row r="343" spans="1:8" ht="16.350000000000001" customHeight="1" x14ac:dyDescent="0.3">
      <c r="A343" s="47"/>
    </row>
    <row r="344" spans="1:8" ht="33.75" customHeight="1" thickBot="1" x14ac:dyDescent="0.35">
      <c r="A344" s="44" t="s">
        <v>242</v>
      </c>
    </row>
    <row r="345" spans="1:8" ht="33.75" customHeight="1" x14ac:dyDescent="0.3">
      <c r="A345" s="48" t="s">
        <v>246</v>
      </c>
      <c r="B345" s="162">
        <v>700</v>
      </c>
      <c r="C345" s="22">
        <v>0</v>
      </c>
      <c r="D345" s="22">
        <f t="shared" ref="D345:D346" si="238">C345*B345</f>
        <v>0</v>
      </c>
      <c r="E345" s="22">
        <f t="shared" ref="E345:E346" si="239">(C345*5%)+C345</f>
        <v>0</v>
      </c>
      <c r="F345" s="22">
        <f t="shared" ref="F345:F346" si="240">E345*B345</f>
        <v>0</v>
      </c>
      <c r="G345" s="22">
        <f t="shared" ref="G345:G346" si="241">(E345*5.5%)+E345</f>
        <v>0</v>
      </c>
      <c r="H345" s="36">
        <f t="shared" ref="H345:H346" si="242">G345*B345</f>
        <v>0</v>
      </c>
    </row>
    <row r="346" spans="1:8" ht="33.75" customHeight="1" x14ac:dyDescent="0.3">
      <c r="A346" s="48" t="s">
        <v>247</v>
      </c>
      <c r="B346" s="163">
        <v>21</v>
      </c>
      <c r="C346" s="23">
        <v>0</v>
      </c>
      <c r="D346" s="23">
        <f t="shared" si="238"/>
        <v>0</v>
      </c>
      <c r="E346" s="23">
        <f t="shared" si="239"/>
        <v>0</v>
      </c>
      <c r="F346" s="23">
        <f t="shared" si="240"/>
        <v>0</v>
      </c>
      <c r="G346" s="23">
        <f t="shared" si="241"/>
        <v>0</v>
      </c>
      <c r="H346" s="37">
        <f t="shared" si="242"/>
        <v>0</v>
      </c>
    </row>
    <row r="347" spans="1:8" ht="33.75" customHeight="1" x14ac:dyDescent="0.3">
      <c r="A347" s="47" t="s">
        <v>244</v>
      </c>
      <c r="B347" s="163">
        <v>21</v>
      </c>
      <c r="C347" s="23">
        <v>0</v>
      </c>
      <c r="D347" s="23">
        <f t="shared" ref="D347" si="243">C347*B347</f>
        <v>0</v>
      </c>
      <c r="E347" s="23">
        <f t="shared" ref="E347" si="244">(C347*5%)+C347</f>
        <v>0</v>
      </c>
      <c r="F347" s="23">
        <f t="shared" ref="F347" si="245">E347*B347</f>
        <v>0</v>
      </c>
      <c r="G347" s="23">
        <f t="shared" ref="G347" si="246">(E347*5.5%)+E347</f>
        <v>0</v>
      </c>
      <c r="H347" s="37">
        <f t="shared" ref="H347" si="247">G347*B347</f>
        <v>0</v>
      </c>
    </row>
    <row r="348" spans="1:8" ht="33.75" customHeight="1" x14ac:dyDescent="0.3">
      <c r="A348" s="47" t="s">
        <v>243</v>
      </c>
      <c r="B348" s="163">
        <v>21</v>
      </c>
      <c r="C348" s="23">
        <v>0</v>
      </c>
      <c r="D348" s="23">
        <f t="shared" ref="D348:D349" si="248">C348*B348</f>
        <v>0</v>
      </c>
      <c r="E348" s="23">
        <f t="shared" ref="E348:E349" si="249">(C348*5%)+C348</f>
        <v>0</v>
      </c>
      <c r="F348" s="23">
        <f t="shared" ref="F348:F349" si="250">E348*B348</f>
        <v>0</v>
      </c>
      <c r="G348" s="23">
        <f t="shared" ref="G348:G349" si="251">(E348*5.5%)+E348</f>
        <v>0</v>
      </c>
      <c r="H348" s="37">
        <f t="shared" ref="H348:H349" si="252">G348*B348</f>
        <v>0</v>
      </c>
    </row>
    <row r="349" spans="1:8" ht="33.75" customHeight="1" x14ac:dyDescent="0.3">
      <c r="A349" s="47" t="s">
        <v>245</v>
      </c>
      <c r="B349" s="163">
        <v>21</v>
      </c>
      <c r="C349" s="23">
        <v>0</v>
      </c>
      <c r="D349" s="23">
        <f t="shared" si="248"/>
        <v>0</v>
      </c>
      <c r="E349" s="23">
        <f t="shared" si="249"/>
        <v>0</v>
      </c>
      <c r="F349" s="23">
        <f t="shared" si="250"/>
        <v>0</v>
      </c>
      <c r="G349" s="23">
        <f t="shared" si="251"/>
        <v>0</v>
      </c>
      <c r="H349" s="37">
        <f t="shared" si="252"/>
        <v>0</v>
      </c>
    </row>
    <row r="350" spans="1:8" ht="33.75" customHeight="1" thickBot="1" x14ac:dyDescent="0.35">
      <c r="A350" s="47" t="s">
        <v>248</v>
      </c>
      <c r="B350" s="164">
        <v>21</v>
      </c>
      <c r="C350" s="25">
        <v>0</v>
      </c>
      <c r="D350" s="25">
        <f t="shared" ref="D350" si="253">C350*B350</f>
        <v>0</v>
      </c>
      <c r="E350" s="25">
        <f t="shared" ref="E350" si="254">(C350*5%)+C350</f>
        <v>0</v>
      </c>
      <c r="F350" s="25">
        <f t="shared" ref="F350" si="255">E350*B350</f>
        <v>0</v>
      </c>
      <c r="G350" s="25">
        <f t="shared" ref="G350" si="256">(E350*5.5%)+E350</f>
        <v>0</v>
      </c>
      <c r="H350" s="38">
        <f t="shared" ref="H350" si="257">G350*B350</f>
        <v>0</v>
      </c>
    </row>
    <row r="351" spans="1:8" ht="23.1" customHeight="1" x14ac:dyDescent="0.3">
      <c r="A351" s="47"/>
      <c r="B351" s="31"/>
      <c r="C351" s="32"/>
      <c r="D351" s="32"/>
      <c r="E351" s="32"/>
      <c r="F351" s="32"/>
      <c r="G351" s="32"/>
      <c r="H351" s="32"/>
    </row>
    <row r="352" spans="1:8" ht="33.75" customHeight="1" thickBot="1" x14ac:dyDescent="0.35">
      <c r="A352" s="44" t="s">
        <v>249</v>
      </c>
      <c r="B352" s="31"/>
      <c r="C352" s="32"/>
      <c r="D352" s="32"/>
      <c r="E352" s="32"/>
      <c r="F352" s="32"/>
      <c r="G352" s="32"/>
      <c r="H352" s="32"/>
    </row>
    <row r="353" spans="1:8" ht="33.75" customHeight="1" x14ac:dyDescent="0.3">
      <c r="A353" s="49" t="s">
        <v>251</v>
      </c>
      <c r="B353" s="51">
        <v>7</v>
      </c>
      <c r="C353" s="22">
        <v>0</v>
      </c>
      <c r="D353" s="22">
        <f t="shared" ref="D353:D360" si="258">C353*B353</f>
        <v>0</v>
      </c>
      <c r="E353" s="22">
        <f t="shared" ref="E353:E360" si="259">(C353*5%)+C353</f>
        <v>0</v>
      </c>
      <c r="F353" s="22">
        <f t="shared" ref="F353:F360" si="260">E353*B353</f>
        <v>0</v>
      </c>
      <c r="G353" s="22">
        <f t="shared" ref="G353:G360" si="261">(E353*5.5%)+E353</f>
        <v>0</v>
      </c>
      <c r="H353" s="36">
        <f t="shared" ref="H353:H360" si="262">G353*B353</f>
        <v>0</v>
      </c>
    </row>
    <row r="354" spans="1:8" ht="33.75" customHeight="1" x14ac:dyDescent="0.3">
      <c r="A354" s="49" t="s">
        <v>252</v>
      </c>
      <c r="B354" s="52">
        <v>7</v>
      </c>
      <c r="C354" s="23">
        <v>0</v>
      </c>
      <c r="D354" s="23">
        <f t="shared" si="258"/>
        <v>0</v>
      </c>
      <c r="E354" s="23">
        <f t="shared" si="259"/>
        <v>0</v>
      </c>
      <c r="F354" s="23">
        <f t="shared" si="260"/>
        <v>0</v>
      </c>
      <c r="G354" s="23">
        <f t="shared" si="261"/>
        <v>0</v>
      </c>
      <c r="H354" s="37">
        <f t="shared" si="262"/>
        <v>0</v>
      </c>
    </row>
    <row r="355" spans="1:8" ht="33.75" customHeight="1" x14ac:dyDescent="0.3">
      <c r="A355" s="49" t="s">
        <v>253</v>
      </c>
      <c r="B355" s="52">
        <v>7</v>
      </c>
      <c r="C355" s="23">
        <v>0</v>
      </c>
      <c r="D355" s="23">
        <f t="shared" si="258"/>
        <v>0</v>
      </c>
      <c r="E355" s="23">
        <f t="shared" si="259"/>
        <v>0</v>
      </c>
      <c r="F355" s="23">
        <f t="shared" si="260"/>
        <v>0</v>
      </c>
      <c r="G355" s="23">
        <f t="shared" si="261"/>
        <v>0</v>
      </c>
      <c r="H355" s="37">
        <f t="shared" si="262"/>
        <v>0</v>
      </c>
    </row>
    <row r="356" spans="1:8" ht="33.75" customHeight="1" x14ac:dyDescent="0.3">
      <c r="A356" s="49" t="s">
        <v>254</v>
      </c>
      <c r="B356" s="52">
        <v>7</v>
      </c>
      <c r="C356" s="23">
        <v>0</v>
      </c>
      <c r="D356" s="23">
        <f t="shared" si="258"/>
        <v>0</v>
      </c>
      <c r="E356" s="23">
        <f t="shared" si="259"/>
        <v>0</v>
      </c>
      <c r="F356" s="23">
        <f t="shared" si="260"/>
        <v>0</v>
      </c>
      <c r="G356" s="23">
        <f t="shared" si="261"/>
        <v>0</v>
      </c>
      <c r="H356" s="37">
        <f t="shared" si="262"/>
        <v>0</v>
      </c>
    </row>
    <row r="357" spans="1:8" ht="33.75" customHeight="1" x14ac:dyDescent="0.3">
      <c r="A357" s="49" t="s">
        <v>321</v>
      </c>
      <c r="B357" s="52">
        <v>7</v>
      </c>
      <c r="C357" s="23">
        <v>0</v>
      </c>
      <c r="D357" s="23">
        <f t="shared" si="258"/>
        <v>0</v>
      </c>
      <c r="E357" s="23">
        <f t="shared" si="259"/>
        <v>0</v>
      </c>
      <c r="F357" s="23">
        <f t="shared" si="260"/>
        <v>0</v>
      </c>
      <c r="G357" s="23">
        <f t="shared" si="261"/>
        <v>0</v>
      </c>
      <c r="H357" s="37">
        <f t="shared" si="262"/>
        <v>0</v>
      </c>
    </row>
    <row r="358" spans="1:8" ht="33.75" customHeight="1" x14ac:dyDescent="0.3">
      <c r="A358" s="49" t="s">
        <v>256</v>
      </c>
      <c r="B358" s="52">
        <v>25</v>
      </c>
      <c r="C358" s="23">
        <v>0</v>
      </c>
      <c r="D358" s="23">
        <f t="shared" si="258"/>
        <v>0</v>
      </c>
      <c r="E358" s="23">
        <f t="shared" si="259"/>
        <v>0</v>
      </c>
      <c r="F358" s="23">
        <f t="shared" si="260"/>
        <v>0</v>
      </c>
      <c r="G358" s="23">
        <f t="shared" si="261"/>
        <v>0</v>
      </c>
      <c r="H358" s="37">
        <f t="shared" si="262"/>
        <v>0</v>
      </c>
    </row>
    <row r="359" spans="1:8" ht="33.75" customHeight="1" x14ac:dyDescent="0.3">
      <c r="A359" s="49" t="s">
        <v>255</v>
      </c>
      <c r="B359" s="52">
        <v>7</v>
      </c>
      <c r="C359" s="23">
        <v>0</v>
      </c>
      <c r="D359" s="23">
        <f t="shared" si="258"/>
        <v>0</v>
      </c>
      <c r="E359" s="23">
        <f t="shared" si="259"/>
        <v>0</v>
      </c>
      <c r="F359" s="23">
        <f t="shared" si="260"/>
        <v>0</v>
      </c>
      <c r="G359" s="23">
        <f t="shared" si="261"/>
        <v>0</v>
      </c>
      <c r="H359" s="37">
        <f t="shared" si="262"/>
        <v>0</v>
      </c>
    </row>
    <row r="360" spans="1:8" ht="33.75" customHeight="1" x14ac:dyDescent="0.3">
      <c r="A360" s="49" t="s">
        <v>257</v>
      </c>
      <c r="B360" s="52">
        <v>7</v>
      </c>
      <c r="C360" s="23">
        <v>0</v>
      </c>
      <c r="D360" s="23">
        <f t="shared" si="258"/>
        <v>0</v>
      </c>
      <c r="E360" s="23">
        <f t="shared" si="259"/>
        <v>0</v>
      </c>
      <c r="F360" s="23">
        <f t="shared" si="260"/>
        <v>0</v>
      </c>
      <c r="G360" s="23">
        <f t="shared" si="261"/>
        <v>0</v>
      </c>
      <c r="H360" s="37">
        <f t="shared" si="262"/>
        <v>0</v>
      </c>
    </row>
    <row r="361" spans="1:8" ht="33.75" customHeight="1" x14ac:dyDescent="0.3">
      <c r="A361" s="49" t="s">
        <v>258</v>
      </c>
      <c r="B361" s="52">
        <v>7</v>
      </c>
      <c r="C361" s="23">
        <v>0</v>
      </c>
      <c r="D361" s="23">
        <f t="shared" ref="D361:D363" si="263">C361*B361</f>
        <v>0</v>
      </c>
      <c r="E361" s="23">
        <f t="shared" ref="E361:E363" si="264">(C361*5%)+C361</f>
        <v>0</v>
      </c>
      <c r="F361" s="23">
        <f t="shared" ref="F361:F363" si="265">E361*B361</f>
        <v>0</v>
      </c>
      <c r="G361" s="23">
        <f t="shared" ref="G361:G363" si="266">(E361*5.5%)+E361</f>
        <v>0</v>
      </c>
      <c r="H361" s="37">
        <f t="shared" ref="H361:H363" si="267">G361*B361</f>
        <v>0</v>
      </c>
    </row>
    <row r="362" spans="1:8" ht="33.75" customHeight="1" x14ac:dyDescent="0.3">
      <c r="A362" s="49" t="s">
        <v>259</v>
      </c>
      <c r="B362" s="52">
        <v>7</v>
      </c>
      <c r="C362" s="23">
        <v>0</v>
      </c>
      <c r="D362" s="23">
        <f t="shared" si="263"/>
        <v>0</v>
      </c>
      <c r="E362" s="23">
        <f t="shared" si="264"/>
        <v>0</v>
      </c>
      <c r="F362" s="23">
        <f t="shared" si="265"/>
        <v>0</v>
      </c>
      <c r="G362" s="23">
        <f t="shared" si="266"/>
        <v>0</v>
      </c>
      <c r="H362" s="37">
        <f t="shared" si="267"/>
        <v>0</v>
      </c>
    </row>
    <row r="363" spans="1:8" ht="33.75" customHeight="1" x14ac:dyDescent="0.3">
      <c r="A363" s="49" t="s">
        <v>262</v>
      </c>
      <c r="B363" s="52">
        <v>7</v>
      </c>
      <c r="C363" s="23">
        <v>0</v>
      </c>
      <c r="D363" s="23">
        <f t="shared" si="263"/>
        <v>0</v>
      </c>
      <c r="E363" s="23">
        <f t="shared" si="264"/>
        <v>0</v>
      </c>
      <c r="F363" s="23">
        <f t="shared" si="265"/>
        <v>0</v>
      </c>
      <c r="G363" s="23">
        <f t="shared" si="266"/>
        <v>0</v>
      </c>
      <c r="H363" s="37">
        <f t="shared" si="267"/>
        <v>0</v>
      </c>
    </row>
    <row r="364" spans="1:8" ht="33.75" customHeight="1" x14ac:dyDescent="0.3">
      <c r="A364" s="49" t="s">
        <v>261</v>
      </c>
      <c r="B364" s="52">
        <v>7</v>
      </c>
      <c r="C364" s="23">
        <v>0</v>
      </c>
      <c r="D364" s="23">
        <f t="shared" ref="D364:D365" si="268">C364*B364</f>
        <v>0</v>
      </c>
      <c r="E364" s="23">
        <f t="shared" ref="E364:E365" si="269">(C364*5%)+C364</f>
        <v>0</v>
      </c>
      <c r="F364" s="23">
        <f t="shared" ref="F364:F365" si="270">E364*B364</f>
        <v>0</v>
      </c>
      <c r="G364" s="23">
        <f t="shared" ref="G364:G365" si="271">(E364*5.5%)+E364</f>
        <v>0</v>
      </c>
      <c r="H364" s="37">
        <f t="shared" ref="H364:H365" si="272">G364*B364</f>
        <v>0</v>
      </c>
    </row>
    <row r="365" spans="1:8" ht="33.75" customHeight="1" thickBot="1" x14ac:dyDescent="0.35">
      <c r="A365" s="49" t="s">
        <v>263</v>
      </c>
      <c r="B365" s="53">
        <v>7</v>
      </c>
      <c r="C365" s="25">
        <v>0</v>
      </c>
      <c r="D365" s="25">
        <f t="shared" si="268"/>
        <v>0</v>
      </c>
      <c r="E365" s="25">
        <f t="shared" si="269"/>
        <v>0</v>
      </c>
      <c r="F365" s="25">
        <f t="shared" si="270"/>
        <v>0</v>
      </c>
      <c r="G365" s="25">
        <f t="shared" si="271"/>
        <v>0</v>
      </c>
      <c r="H365" s="38">
        <f t="shared" si="272"/>
        <v>0</v>
      </c>
    </row>
    <row r="366" spans="1:8" ht="17.45" customHeight="1" x14ac:dyDescent="0.3">
      <c r="A366" s="47"/>
    </row>
    <row r="367" spans="1:8" ht="17.45" customHeight="1" thickBot="1" x14ac:dyDescent="0.35">
      <c r="A367" s="44" t="s">
        <v>273</v>
      </c>
    </row>
    <row r="368" spans="1:8" ht="35.25" customHeight="1" x14ac:dyDescent="0.3">
      <c r="A368" s="47" t="s">
        <v>364</v>
      </c>
      <c r="B368" s="51">
        <v>10</v>
      </c>
      <c r="C368" s="22">
        <v>0</v>
      </c>
      <c r="D368" s="22">
        <f t="shared" ref="D368" si="273">C368*B368</f>
        <v>0</v>
      </c>
      <c r="E368" s="22">
        <f t="shared" ref="E368" si="274">(C368*5%)+C368</f>
        <v>0</v>
      </c>
      <c r="F368" s="22">
        <f t="shared" ref="F368" si="275">E368*B368</f>
        <v>0</v>
      </c>
      <c r="G368" s="22">
        <f t="shared" ref="G368" si="276">(E368*5.5%)+E368</f>
        <v>0</v>
      </c>
      <c r="H368" s="36">
        <f t="shared" ref="H368" si="277">G368*B368</f>
        <v>0</v>
      </c>
    </row>
    <row r="369" spans="1:8" ht="35.25" customHeight="1" x14ac:dyDescent="0.3">
      <c r="A369" s="47" t="s">
        <v>365</v>
      </c>
      <c r="B369" s="52">
        <v>2</v>
      </c>
      <c r="C369" s="23">
        <v>0</v>
      </c>
      <c r="D369" s="23">
        <f t="shared" ref="D369" si="278">C369*B369</f>
        <v>0</v>
      </c>
      <c r="E369" s="23">
        <f t="shared" ref="E369" si="279">(C369*5%)+C369</f>
        <v>0</v>
      </c>
      <c r="F369" s="23">
        <f t="shared" ref="F369" si="280">E369*B369</f>
        <v>0</v>
      </c>
      <c r="G369" s="23">
        <f t="shared" ref="G369" si="281">(E369*5.5%)+E369</f>
        <v>0</v>
      </c>
      <c r="H369" s="37">
        <f t="shared" ref="H369" si="282">G369*B369</f>
        <v>0</v>
      </c>
    </row>
    <row r="370" spans="1:8" ht="39.75" customHeight="1" thickBot="1" x14ac:dyDescent="0.35">
      <c r="A370" s="47" t="s">
        <v>322</v>
      </c>
      <c r="B370" s="53">
        <v>500</v>
      </c>
      <c r="C370" s="25">
        <v>0</v>
      </c>
      <c r="D370" s="25">
        <f t="shared" ref="D370" si="283">C370*B370</f>
        <v>0</v>
      </c>
      <c r="E370" s="25">
        <f t="shared" ref="E370" si="284">(C370*5%)+C370</f>
        <v>0</v>
      </c>
      <c r="F370" s="25">
        <f t="shared" ref="F370" si="285">E370*B370</f>
        <v>0</v>
      </c>
      <c r="G370" s="25">
        <f t="shared" ref="G370" si="286">(E370*5.5%)+E370</f>
        <v>0</v>
      </c>
      <c r="H370" s="38">
        <f t="shared" ref="H370" si="287">G370*B370</f>
        <v>0</v>
      </c>
    </row>
    <row r="371" spans="1:8" ht="17.45" customHeight="1" x14ac:dyDescent="0.3">
      <c r="A371" s="47"/>
    </row>
    <row r="372" spans="1:8" ht="33.75" customHeight="1" thickBot="1" x14ac:dyDescent="0.35">
      <c r="A372" s="44" t="s">
        <v>274</v>
      </c>
    </row>
    <row r="373" spans="1:8" ht="33.75" customHeight="1" thickBot="1" x14ac:dyDescent="0.35">
      <c r="A373" s="47" t="s">
        <v>74</v>
      </c>
      <c r="B373" s="159">
        <v>7</v>
      </c>
      <c r="C373" s="27">
        <v>0</v>
      </c>
      <c r="D373" s="27">
        <f t="shared" ref="D373" si="288">C373*B373</f>
        <v>0</v>
      </c>
      <c r="E373" s="27">
        <f t="shared" ref="E373" si="289">(C373*5%)+C373</f>
        <v>0</v>
      </c>
      <c r="F373" s="27">
        <f t="shared" ref="F373" si="290">E373*B373</f>
        <v>0</v>
      </c>
      <c r="G373" s="27">
        <f t="shared" ref="G373" si="291">(E373*5.5%)+E373</f>
        <v>0</v>
      </c>
      <c r="H373" s="46">
        <f t="shared" ref="H373" si="292">G373*B373</f>
        <v>0</v>
      </c>
    </row>
    <row r="374" spans="1:8" ht="16.350000000000001" customHeight="1" x14ac:dyDescent="0.3">
      <c r="A374" s="47"/>
    </row>
    <row r="375" spans="1:8" ht="33.75" customHeight="1" thickBot="1" x14ac:dyDescent="0.35">
      <c r="A375" s="44" t="s">
        <v>275</v>
      </c>
    </row>
    <row r="376" spans="1:8" ht="33.75" customHeight="1" thickBot="1" x14ac:dyDescent="0.35">
      <c r="A376" s="47" t="s">
        <v>165</v>
      </c>
      <c r="B376" s="159">
        <v>14</v>
      </c>
      <c r="C376" s="27">
        <v>0</v>
      </c>
      <c r="D376" s="27">
        <f t="shared" ref="D376" si="293">C376*B376</f>
        <v>0</v>
      </c>
      <c r="E376" s="27">
        <f t="shared" ref="E376" si="294">(C376*5%)+C376</f>
        <v>0</v>
      </c>
      <c r="F376" s="27">
        <f t="shared" ref="F376" si="295">E376*B376</f>
        <v>0</v>
      </c>
      <c r="G376" s="27">
        <f t="shared" ref="G376" si="296">(E376*5.5%)+E376</f>
        <v>0</v>
      </c>
      <c r="H376" s="46">
        <f t="shared" ref="H376" si="297">G376*B376</f>
        <v>0</v>
      </c>
    </row>
    <row r="377" spans="1:8" ht="14.45" customHeight="1" thickBot="1" x14ac:dyDescent="0.35">
      <c r="A377" s="47"/>
    </row>
    <row r="378" spans="1:8" ht="40.35" customHeight="1" thickBot="1" x14ac:dyDescent="0.35">
      <c r="A378" s="44" t="s">
        <v>43</v>
      </c>
      <c r="B378" s="159"/>
      <c r="C378" s="24"/>
      <c r="D378" s="30">
        <f>SUM(D5:D376)</f>
        <v>0</v>
      </c>
      <c r="E378" s="30"/>
      <c r="F378" s="30">
        <f>SUM(F5:F376)</f>
        <v>0</v>
      </c>
      <c r="G378" s="30"/>
      <c r="H378" s="30">
        <f>SUM(H5:H376)</f>
        <v>0</v>
      </c>
    </row>
    <row r="379" spans="1:8" ht="16.350000000000001" customHeight="1" x14ac:dyDescent="0.3">
      <c r="A379" s="47"/>
    </row>
    <row r="380" spans="1:8" ht="24" customHeight="1" x14ac:dyDescent="0.3">
      <c r="A380" s="44" t="s">
        <v>166</v>
      </c>
      <c r="D380" s="33">
        <f>D378*15%</f>
        <v>0</v>
      </c>
      <c r="F380" s="33">
        <f>F378*15%</f>
        <v>0</v>
      </c>
      <c r="H380" s="33">
        <f>H378*15%</f>
        <v>0</v>
      </c>
    </row>
    <row r="381" spans="1:8" x14ac:dyDescent="0.3">
      <c r="A381" s="44"/>
    </row>
    <row r="382" spans="1:8" ht="26.1" customHeight="1" x14ac:dyDescent="0.3">
      <c r="A382" s="44" t="s">
        <v>167</v>
      </c>
      <c r="D382" s="34">
        <f>D378+D380</f>
        <v>0</v>
      </c>
      <c r="F382" s="34">
        <f>F378+F380</f>
        <v>0</v>
      </c>
      <c r="H382" s="34">
        <f>H378+H380</f>
        <v>0</v>
      </c>
    </row>
    <row r="383" spans="1:8" ht="11.45" customHeight="1" x14ac:dyDescent="0.3">
      <c r="A383" s="47"/>
    </row>
    <row r="384" spans="1:8" ht="35.450000000000003" customHeight="1" thickBot="1" x14ac:dyDescent="0.35">
      <c r="A384" s="63" t="s">
        <v>168</v>
      </c>
      <c r="B384" s="31"/>
      <c r="C384" s="4"/>
      <c r="D384" s="28"/>
      <c r="E384" s="4"/>
      <c r="F384" s="28"/>
      <c r="G384" s="29"/>
      <c r="H384" s="35">
        <f>D382+F382+H382</f>
        <v>0</v>
      </c>
    </row>
    <row r="385" spans="1:1" ht="12" customHeight="1" x14ac:dyDescent="0.3">
      <c r="A385" s="48"/>
    </row>
    <row r="386" spans="1:1" ht="33.75" customHeight="1" x14ac:dyDescent="0.3">
      <c r="A386" s="62" t="s">
        <v>264</v>
      </c>
    </row>
    <row r="387" spans="1:1" ht="26.1" customHeight="1" x14ac:dyDescent="0.3">
      <c r="A387" s="64" t="s">
        <v>169</v>
      </c>
    </row>
    <row r="388" spans="1:1" ht="140.25" customHeight="1" x14ac:dyDescent="0.3">
      <c r="A388" s="65" t="s">
        <v>347</v>
      </c>
    </row>
    <row r="389" spans="1:1" ht="26.1" customHeight="1" x14ac:dyDescent="0.3">
      <c r="A389" s="64"/>
    </row>
  </sheetData>
  <mergeCells count="6">
    <mergeCell ref="C3:D3"/>
    <mergeCell ref="E3:F3"/>
    <mergeCell ref="G3:H3"/>
    <mergeCell ref="A1:H1"/>
    <mergeCell ref="A2:H2"/>
    <mergeCell ref="B3:B4"/>
  </mergeCells>
  <pageMargins left="0.70866141732283472" right="0.70866141732283472" top="0.74803149606299213" bottom="0.74803149606299213" header="0.31496062992125984" footer="0.31496062992125984"/>
  <pageSetup paperSize="9" scale="37" orientation="landscape" r:id="rId1"/>
  <rowBreaks count="11" manualBreakCount="11">
    <brk id="32" max="7" man="1"/>
    <brk id="61" max="7" man="1"/>
    <brk id="91" max="7" man="1"/>
    <brk id="123" max="7" man="1"/>
    <brk id="162" max="7" man="1"/>
    <brk id="192" max="7" man="1"/>
    <brk id="223" max="7" man="1"/>
    <brk id="254" max="7" man="1"/>
    <brk id="286" max="7" man="1"/>
    <brk id="317" max="7" man="1"/>
    <brk id="351"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view="pageBreakPreview" zoomScaleSheetLayoutView="100" workbookViewId="0">
      <selection activeCell="N19" sqref="N19"/>
    </sheetView>
  </sheetViews>
  <sheetFormatPr defaultRowHeight="15" x14ac:dyDescent="0.25"/>
  <cols>
    <col min="1" max="1" width="25" customWidth="1"/>
    <col min="2" max="2" width="13.5703125" customWidth="1"/>
    <col min="5" max="5" width="13.5703125" customWidth="1"/>
    <col min="7" max="7" width="11.42578125" customWidth="1"/>
    <col min="9" max="9" width="8.42578125" customWidth="1"/>
  </cols>
  <sheetData>
    <row r="1" spans="1:9" x14ac:dyDescent="0.25">
      <c r="A1" s="5"/>
      <c r="B1" s="6"/>
      <c r="C1" s="6"/>
      <c r="D1" s="6"/>
      <c r="E1" s="6"/>
      <c r="F1" s="6"/>
      <c r="G1" s="6"/>
      <c r="H1" s="6"/>
      <c r="I1" s="7"/>
    </row>
    <row r="2" spans="1:9" x14ac:dyDescent="0.25">
      <c r="A2" s="8"/>
      <c r="B2" s="9"/>
      <c r="C2" s="9"/>
      <c r="D2" s="9"/>
      <c r="E2" s="9"/>
      <c r="F2" s="9"/>
      <c r="G2" s="9"/>
      <c r="H2" s="9"/>
      <c r="I2" s="10"/>
    </row>
    <row r="3" spans="1:9" x14ac:dyDescent="0.25">
      <c r="A3" s="8"/>
      <c r="B3" s="9"/>
      <c r="C3" s="9"/>
      <c r="D3" s="9"/>
      <c r="E3" s="9"/>
      <c r="F3" s="9"/>
      <c r="G3" s="9"/>
      <c r="H3" s="9"/>
      <c r="I3" s="10"/>
    </row>
    <row r="4" spans="1:9" x14ac:dyDescent="0.25">
      <c r="A4" s="8"/>
      <c r="B4" s="9"/>
      <c r="C4" s="9"/>
      <c r="D4" s="9"/>
      <c r="E4" s="9"/>
      <c r="F4" s="9"/>
      <c r="G4" s="9"/>
      <c r="H4" s="9"/>
      <c r="I4" s="10"/>
    </row>
    <row r="5" spans="1:9" x14ac:dyDescent="0.25">
      <c r="A5" s="8"/>
      <c r="B5" s="9"/>
      <c r="C5" s="9"/>
      <c r="D5" s="9"/>
      <c r="E5" s="9"/>
      <c r="F5" s="9"/>
      <c r="G5" s="9"/>
      <c r="H5" s="9"/>
      <c r="I5" s="10"/>
    </row>
    <row r="6" spans="1:9" x14ac:dyDescent="0.25">
      <c r="A6" s="8"/>
      <c r="B6" s="9"/>
      <c r="C6" s="9"/>
      <c r="D6" s="9"/>
      <c r="E6" s="9"/>
      <c r="F6" s="9"/>
      <c r="G6" s="9"/>
      <c r="H6" s="9"/>
      <c r="I6" s="10"/>
    </row>
    <row r="7" spans="1:9" x14ac:dyDescent="0.25">
      <c r="A7" s="8"/>
      <c r="B7" s="9"/>
      <c r="C7" s="9"/>
      <c r="D7" s="9"/>
      <c r="E7" s="9"/>
      <c r="F7" s="9"/>
      <c r="G7" s="9"/>
      <c r="H7" s="9"/>
      <c r="I7" s="10"/>
    </row>
    <row r="8" spans="1:9" x14ac:dyDescent="0.25">
      <c r="A8" s="8"/>
      <c r="B8" s="9"/>
      <c r="C8" s="9"/>
      <c r="D8" s="9"/>
      <c r="E8" s="9"/>
      <c r="F8" s="9"/>
      <c r="G8" s="9"/>
      <c r="H8" s="9"/>
      <c r="I8" s="10"/>
    </row>
    <row r="9" spans="1:9" ht="15.75" thickBot="1" x14ac:dyDescent="0.3">
      <c r="A9" s="8"/>
      <c r="B9" s="9"/>
      <c r="C9" s="9"/>
      <c r="D9" s="9"/>
      <c r="E9" s="9"/>
      <c r="F9" s="9"/>
      <c r="G9" s="9"/>
      <c r="H9" s="9"/>
      <c r="I9" s="10"/>
    </row>
    <row r="10" spans="1:9" ht="18.75" customHeight="1" thickBot="1" x14ac:dyDescent="0.3">
      <c r="A10" s="17"/>
      <c r="B10" s="18"/>
      <c r="C10" s="107" t="s">
        <v>324</v>
      </c>
      <c r="D10" s="107"/>
      <c r="E10" s="107"/>
      <c r="F10" s="18"/>
      <c r="G10" s="18"/>
      <c r="H10" s="18"/>
      <c r="I10" s="19"/>
    </row>
    <row r="11" spans="1:9" ht="24.75" customHeight="1" thickBot="1" x14ac:dyDescent="0.3">
      <c r="A11" s="106" t="s">
        <v>47</v>
      </c>
      <c r="B11" s="106"/>
      <c r="C11" s="108" t="s">
        <v>48</v>
      </c>
      <c r="D11" s="108"/>
      <c r="E11" s="108"/>
      <c r="F11" s="108"/>
      <c r="G11" s="108"/>
      <c r="H11" s="108"/>
      <c r="I11" s="108"/>
    </row>
    <row r="12" spans="1:9" ht="66" customHeight="1" thickBot="1" x14ac:dyDescent="0.3">
      <c r="A12" s="106" t="s">
        <v>49</v>
      </c>
      <c r="B12" s="106"/>
      <c r="C12" s="108" t="s">
        <v>380</v>
      </c>
      <c r="D12" s="108"/>
      <c r="E12" s="108"/>
      <c r="F12" s="108"/>
      <c r="G12" s="108"/>
      <c r="H12" s="108"/>
      <c r="I12" s="108"/>
    </row>
    <row r="13" spans="1:9" ht="33" customHeight="1" thickBot="1" x14ac:dyDescent="0.3">
      <c r="A13" s="106" t="s">
        <v>50</v>
      </c>
      <c r="B13" s="106"/>
      <c r="C13" s="109"/>
      <c r="D13" s="110"/>
      <c r="E13" s="110"/>
      <c r="F13" s="110"/>
      <c r="G13" s="110"/>
      <c r="H13" s="110"/>
      <c r="I13" s="110"/>
    </row>
    <row r="14" spans="1:9" x14ac:dyDescent="0.25">
      <c r="A14" s="8"/>
      <c r="B14" s="9"/>
      <c r="C14" s="9"/>
      <c r="D14" s="9"/>
      <c r="E14" s="9"/>
      <c r="F14" s="9"/>
      <c r="G14" s="9"/>
      <c r="H14" s="9"/>
      <c r="I14" s="10"/>
    </row>
    <row r="15" spans="1:9" x14ac:dyDescent="0.25">
      <c r="A15" s="8"/>
      <c r="B15" s="9"/>
      <c r="C15" s="9"/>
      <c r="D15" s="9"/>
      <c r="E15" s="9"/>
      <c r="F15" s="9"/>
      <c r="G15" s="9"/>
      <c r="H15" s="9"/>
      <c r="I15" s="10"/>
    </row>
    <row r="16" spans="1:9" x14ac:dyDescent="0.25">
      <c r="A16" s="114" t="s">
        <v>61</v>
      </c>
      <c r="B16" s="115"/>
      <c r="C16" s="115"/>
      <c r="D16" s="115"/>
      <c r="E16" s="115"/>
      <c r="F16" s="115"/>
      <c r="G16" s="115"/>
      <c r="H16" s="115"/>
      <c r="I16" s="116"/>
    </row>
    <row r="17" spans="1:9" ht="23.25" customHeight="1" x14ac:dyDescent="0.25">
      <c r="A17" s="20" t="s">
        <v>62</v>
      </c>
      <c r="B17" s="9"/>
      <c r="C17" s="9"/>
      <c r="D17" s="9"/>
      <c r="E17" s="9"/>
      <c r="F17" s="9"/>
      <c r="G17" s="9"/>
      <c r="H17" s="9"/>
      <c r="I17" s="10"/>
    </row>
    <row r="18" spans="1:9" x14ac:dyDescent="0.25">
      <c r="A18" s="20"/>
      <c r="B18" s="9"/>
      <c r="C18" s="9"/>
      <c r="D18" s="9"/>
      <c r="E18" s="9"/>
      <c r="F18" s="9"/>
      <c r="G18" s="9"/>
      <c r="H18" s="9"/>
      <c r="I18" s="10"/>
    </row>
    <row r="19" spans="1:9" ht="54.75" customHeight="1" thickBot="1" x14ac:dyDescent="0.3">
      <c r="A19" s="117" t="s">
        <v>355</v>
      </c>
      <c r="B19" s="118"/>
      <c r="C19" s="118"/>
      <c r="D19" s="118"/>
      <c r="E19" s="118"/>
      <c r="F19" s="118"/>
      <c r="G19" s="118"/>
      <c r="H19" s="118"/>
      <c r="I19" s="119"/>
    </row>
    <row r="20" spans="1:9" x14ac:dyDescent="0.25">
      <c r="A20" s="120" t="s">
        <v>268</v>
      </c>
      <c r="B20" s="121"/>
      <c r="C20" s="121"/>
      <c r="D20" s="121"/>
      <c r="E20" s="121"/>
      <c r="F20" s="121"/>
      <c r="G20" s="121"/>
      <c r="H20" s="121"/>
      <c r="I20" s="122"/>
    </row>
    <row r="21" spans="1:9" ht="42.75" customHeight="1" thickBot="1" x14ac:dyDescent="0.3">
      <c r="A21" s="123">
        <f>'Pricing Schedule'!H384</f>
        <v>0</v>
      </c>
      <c r="B21" s="124"/>
      <c r="C21" s="125" t="s">
        <v>63</v>
      </c>
      <c r="D21" s="125"/>
      <c r="E21" s="126"/>
      <c r="F21" s="126"/>
      <c r="G21" s="126"/>
      <c r="H21" s="127"/>
      <c r="I21" s="128"/>
    </row>
    <row r="22" spans="1:9" ht="33" customHeight="1" x14ac:dyDescent="0.25">
      <c r="A22" s="129" t="s">
        <v>64</v>
      </c>
      <c r="B22" s="130"/>
      <c r="C22" s="130"/>
      <c r="D22" s="130"/>
      <c r="E22" s="130"/>
      <c r="F22" s="130"/>
      <c r="G22" s="130"/>
      <c r="H22" s="130"/>
      <c r="I22" s="131"/>
    </row>
    <row r="23" spans="1:9" ht="34.5" customHeight="1" x14ac:dyDescent="0.25">
      <c r="A23" s="132"/>
      <c r="B23" s="133"/>
      <c r="C23" s="133"/>
      <c r="D23" s="133"/>
      <c r="E23" s="133"/>
      <c r="F23" s="133"/>
      <c r="G23" s="133"/>
      <c r="H23" s="133"/>
      <c r="I23" s="134"/>
    </row>
    <row r="24" spans="1:9" ht="29.25" customHeight="1" thickBot="1" x14ac:dyDescent="0.3">
      <c r="A24" s="135"/>
      <c r="B24" s="136"/>
      <c r="C24" s="136"/>
      <c r="D24" s="136"/>
      <c r="E24" s="136"/>
      <c r="F24" s="136"/>
      <c r="G24" s="136"/>
      <c r="H24" s="136"/>
      <c r="I24" s="137"/>
    </row>
    <row r="25" spans="1:9" ht="39" customHeight="1" x14ac:dyDescent="0.25">
      <c r="A25" s="117" t="s">
        <v>272</v>
      </c>
      <c r="B25" s="118"/>
      <c r="C25" s="118"/>
      <c r="D25" s="118"/>
      <c r="E25" s="118"/>
      <c r="F25" s="118"/>
      <c r="G25" s="118"/>
      <c r="H25" s="118"/>
      <c r="I25" s="119"/>
    </row>
    <row r="26" spans="1:9" x14ac:dyDescent="0.25">
      <c r="A26" s="111"/>
      <c r="B26" s="112"/>
      <c r="C26" s="112"/>
      <c r="D26" s="112"/>
      <c r="E26" s="112"/>
      <c r="F26" s="112"/>
      <c r="G26" s="112"/>
      <c r="H26" s="112"/>
      <c r="I26" s="113"/>
    </row>
    <row r="27" spans="1:9" ht="30.75" customHeight="1" x14ac:dyDescent="0.25">
      <c r="A27" s="117" t="s">
        <v>65</v>
      </c>
      <c r="B27" s="138"/>
      <c r="C27" s="138"/>
      <c r="D27" s="138"/>
      <c r="E27" s="138"/>
      <c r="F27" s="138"/>
      <c r="G27" s="138"/>
      <c r="H27" s="138"/>
      <c r="I27" s="139"/>
    </row>
    <row r="28" spans="1:9" ht="17.25" customHeight="1" x14ac:dyDescent="0.25">
      <c r="A28" s="140"/>
      <c r="B28" s="141"/>
      <c r="C28" s="141"/>
      <c r="D28" s="141"/>
      <c r="E28" s="141"/>
      <c r="F28" s="141"/>
      <c r="G28" s="141"/>
      <c r="H28" s="141"/>
      <c r="I28" s="142"/>
    </row>
    <row r="29" spans="1:9" ht="38.25" customHeight="1" x14ac:dyDescent="0.25">
      <c r="A29" s="117" t="s">
        <v>66</v>
      </c>
      <c r="B29" s="138"/>
      <c r="C29" s="138"/>
      <c r="D29" s="138"/>
      <c r="E29" s="138"/>
      <c r="F29" s="138"/>
      <c r="G29" s="138"/>
      <c r="H29" s="138"/>
      <c r="I29" s="139"/>
    </row>
    <row r="30" spans="1:9" x14ac:dyDescent="0.25">
      <c r="A30" s="111"/>
      <c r="B30" s="112"/>
      <c r="C30" s="112"/>
      <c r="D30" s="112"/>
      <c r="E30" s="112"/>
      <c r="F30" s="112"/>
      <c r="G30" s="112"/>
      <c r="H30" s="112"/>
      <c r="I30" s="113"/>
    </row>
    <row r="31" spans="1:9" x14ac:dyDescent="0.25">
      <c r="A31" s="66" t="s">
        <v>327</v>
      </c>
      <c r="B31" s="55"/>
      <c r="C31" s="55"/>
      <c r="D31" s="55"/>
      <c r="E31" s="55"/>
      <c r="F31" s="55"/>
      <c r="G31" s="55"/>
      <c r="H31" s="55"/>
      <c r="I31" s="56"/>
    </row>
    <row r="32" spans="1:9" ht="48.75" customHeight="1" x14ac:dyDescent="0.25">
      <c r="A32" s="117" t="s">
        <v>331</v>
      </c>
      <c r="B32" s="138"/>
      <c r="C32" s="138"/>
      <c r="D32" s="138"/>
      <c r="E32" s="138"/>
      <c r="F32" s="138"/>
      <c r="G32" s="138"/>
      <c r="H32" s="138"/>
      <c r="I32" s="139"/>
    </row>
    <row r="33" spans="1:9" ht="30" customHeight="1" x14ac:dyDescent="0.25">
      <c r="A33" s="117" t="s">
        <v>332</v>
      </c>
      <c r="B33" s="138"/>
      <c r="C33" s="138"/>
      <c r="D33" s="138"/>
      <c r="E33" s="138"/>
      <c r="F33" s="138"/>
      <c r="G33" s="138"/>
      <c r="H33" s="138"/>
      <c r="I33" s="139"/>
    </row>
    <row r="34" spans="1:9" ht="32.25" customHeight="1" x14ac:dyDescent="0.25">
      <c r="A34" s="117" t="s">
        <v>328</v>
      </c>
      <c r="B34" s="138"/>
      <c r="C34" s="138"/>
      <c r="D34" s="138"/>
      <c r="E34" s="138"/>
      <c r="F34" s="138"/>
      <c r="G34" s="138"/>
      <c r="H34" s="138"/>
      <c r="I34" s="139"/>
    </row>
    <row r="35" spans="1:9" ht="15.75" thickBot="1" x14ac:dyDescent="0.3">
      <c r="A35" s="54"/>
      <c r="B35" s="55"/>
      <c r="C35" s="55"/>
      <c r="D35" s="55"/>
      <c r="E35" s="55"/>
      <c r="F35" s="55"/>
      <c r="G35" s="55"/>
      <c r="H35" s="55"/>
      <c r="I35" s="56"/>
    </row>
    <row r="36" spans="1:9" ht="41.25" customHeight="1" thickBot="1" x14ac:dyDescent="0.3">
      <c r="A36" s="143" t="s">
        <v>67</v>
      </c>
      <c r="B36" s="144"/>
      <c r="C36" s="145"/>
      <c r="D36" s="21"/>
      <c r="E36" s="143" t="s">
        <v>68</v>
      </c>
      <c r="F36" s="144"/>
      <c r="G36" s="144"/>
      <c r="H36" s="144"/>
      <c r="I36" s="145"/>
    </row>
    <row r="37" spans="1:9" ht="36.75" customHeight="1" x14ac:dyDescent="0.25">
      <c r="A37" s="151" t="s">
        <v>69</v>
      </c>
      <c r="B37" s="112"/>
      <c r="C37" s="112"/>
      <c r="D37" s="112"/>
      <c r="E37" s="112"/>
      <c r="F37" s="112"/>
      <c r="G37" s="112"/>
      <c r="H37" s="112"/>
      <c r="I37" s="113"/>
    </row>
    <row r="38" spans="1:9" ht="29.25" customHeight="1" x14ac:dyDescent="0.25">
      <c r="A38" s="151" t="s">
        <v>70</v>
      </c>
      <c r="B38" s="112"/>
      <c r="C38" s="112"/>
      <c r="D38" s="112"/>
      <c r="E38" s="112"/>
      <c r="F38" s="112"/>
      <c r="G38" s="112"/>
      <c r="H38" s="112"/>
      <c r="I38" s="113"/>
    </row>
    <row r="39" spans="1:9" x14ac:dyDescent="0.25">
      <c r="A39" s="111"/>
      <c r="B39" s="112"/>
      <c r="C39" s="112"/>
      <c r="D39" s="112"/>
      <c r="E39" s="112"/>
      <c r="F39" s="112"/>
      <c r="G39" s="112"/>
      <c r="H39" s="112"/>
      <c r="I39" s="113"/>
    </row>
    <row r="40" spans="1:9" x14ac:dyDescent="0.25">
      <c r="A40" s="152" t="s">
        <v>271</v>
      </c>
      <c r="B40" s="153"/>
      <c r="C40" s="153"/>
      <c r="D40" s="153"/>
      <c r="E40" s="153"/>
      <c r="F40" s="153"/>
      <c r="G40" s="153"/>
      <c r="H40" s="153"/>
      <c r="I40" s="154"/>
    </row>
    <row r="41" spans="1:9" x14ac:dyDescent="0.25">
      <c r="A41" s="111"/>
      <c r="B41" s="112"/>
      <c r="C41" s="112"/>
      <c r="D41" s="112"/>
      <c r="E41" s="112"/>
      <c r="F41" s="112"/>
      <c r="G41" s="112"/>
      <c r="H41" s="112"/>
      <c r="I41" s="113"/>
    </row>
    <row r="42" spans="1:9" ht="22.5" customHeight="1" x14ac:dyDescent="0.25">
      <c r="A42" s="140" t="s">
        <v>71</v>
      </c>
      <c r="B42" s="146"/>
      <c r="C42" s="146"/>
      <c r="D42" s="146"/>
      <c r="E42" s="146"/>
      <c r="F42" s="146"/>
      <c r="G42" s="146"/>
      <c r="H42" s="146"/>
      <c r="I42" s="147"/>
    </row>
    <row r="43" spans="1:9" ht="28.5" customHeight="1" x14ac:dyDescent="0.25">
      <c r="A43" s="140" t="s">
        <v>72</v>
      </c>
      <c r="B43" s="146"/>
      <c r="C43" s="146"/>
      <c r="D43" s="146"/>
      <c r="E43" s="146"/>
      <c r="F43" s="146"/>
      <c r="G43" s="146"/>
      <c r="H43" s="146"/>
      <c r="I43" s="147"/>
    </row>
    <row r="44" spans="1:9" ht="27" customHeight="1" x14ac:dyDescent="0.25"/>
    <row r="45" spans="1:9" ht="28.5" customHeight="1" x14ac:dyDescent="0.25">
      <c r="A45" s="140" t="s">
        <v>73</v>
      </c>
      <c r="B45" s="146"/>
      <c r="C45" s="146"/>
      <c r="D45" s="146"/>
      <c r="E45" s="146"/>
      <c r="F45" s="146"/>
      <c r="G45" s="146"/>
      <c r="H45" s="146"/>
      <c r="I45" s="147"/>
    </row>
    <row r="46" spans="1:9" ht="3.75" customHeight="1" thickBot="1" x14ac:dyDescent="0.3">
      <c r="A46" s="148"/>
      <c r="B46" s="149"/>
      <c r="C46" s="149"/>
      <c r="D46" s="149"/>
      <c r="E46" s="149"/>
      <c r="F46" s="149"/>
      <c r="G46" s="149"/>
      <c r="H46" s="149"/>
      <c r="I46" s="150"/>
    </row>
  </sheetData>
  <mergeCells count="37">
    <mergeCell ref="A43:I43"/>
    <mergeCell ref="A45:I45"/>
    <mergeCell ref="A46:I46"/>
    <mergeCell ref="A37:I37"/>
    <mergeCell ref="A38:I38"/>
    <mergeCell ref="A39:I39"/>
    <mergeCell ref="A40:I40"/>
    <mergeCell ref="A41:I41"/>
    <mergeCell ref="A42:I42"/>
    <mergeCell ref="A27:I27"/>
    <mergeCell ref="A28:I28"/>
    <mergeCell ref="A29:I29"/>
    <mergeCell ref="A30:I30"/>
    <mergeCell ref="A36:C36"/>
    <mergeCell ref="E36:I36"/>
    <mergeCell ref="A32:I32"/>
    <mergeCell ref="A33:I33"/>
    <mergeCell ref="A34:I34"/>
    <mergeCell ref="A26:I26"/>
    <mergeCell ref="A16:I16"/>
    <mergeCell ref="A19:I19"/>
    <mergeCell ref="A20:I20"/>
    <mergeCell ref="A21:B21"/>
    <mergeCell ref="C21:D21"/>
    <mergeCell ref="E21:G21"/>
    <mergeCell ref="H21:I21"/>
    <mergeCell ref="A22:I22"/>
    <mergeCell ref="A23:I23"/>
    <mergeCell ref="A24:I24"/>
    <mergeCell ref="A25:I25"/>
    <mergeCell ref="A13:B13"/>
    <mergeCell ref="C10:E10"/>
    <mergeCell ref="A11:B11"/>
    <mergeCell ref="C11:I11"/>
    <mergeCell ref="A12:B12"/>
    <mergeCell ref="C12:I12"/>
    <mergeCell ref="C13:I13"/>
  </mergeCells>
  <pageMargins left="0.7" right="0.7" top="0.75" bottom="0.75" header="0.3" footer="0.3"/>
  <pageSetup paperSize="9" scale="6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Cover Sheet</vt:lpstr>
      <vt:lpstr>Pricing Schedule</vt:lpstr>
      <vt:lpstr>Price declaration</vt:lpstr>
      <vt:lpstr>'Pricing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2026-06-15T14:14:46Z</dcterms:modified>
</cp:coreProperties>
</file>