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kom-my.sharepoint.com/personal/hlatshmr_eskom_co_za/Documents/Desktop/CONTRACTS/AMBULANCE SERVICE CONTRACT/Tender Advert Documents/BOQ/"/>
    </mc:Choice>
  </mc:AlternateContent>
  <xr:revisionPtr revIDLastSave="0" documentId="8_{46E707FB-3E03-4D35-BDDA-698B73CCA45E}" xr6:coauthVersionLast="47" xr6:coauthVersionMax="47" xr10:uidLastSave="{00000000-0000-0000-0000-000000000000}"/>
  <bookViews>
    <workbookView xWindow="28680" yWindow="-120" windowWidth="29040" windowHeight="15840" xr2:uid="{44E7DFD0-77B4-44B4-B9FA-26388A782255}"/>
  </bookViews>
  <sheets>
    <sheet name="BOQ" sheetId="5" r:id="rId1"/>
  </sheets>
  <externalReferences>
    <externalReference r:id="rId2"/>
  </externalReferences>
  <definedNames>
    <definedName name="UNI_AA_VERSION" hidden="1">"322.4.0"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5" l="1"/>
  <c r="J54" i="5" s="1"/>
  <c r="H53" i="5"/>
  <c r="J53" i="5" s="1"/>
  <c r="J52" i="5"/>
  <c r="J51" i="5"/>
  <c r="H50" i="5"/>
  <c r="J50" i="5" s="1"/>
  <c r="J49" i="5"/>
  <c r="J48" i="5"/>
  <c r="H47" i="5"/>
  <c r="J47" i="5" s="1"/>
  <c r="H46" i="5"/>
  <c r="J46" i="5" s="1"/>
  <c r="J45" i="5"/>
  <c r="J44" i="5"/>
  <c r="H43" i="5"/>
  <c r="J43" i="5" s="1"/>
  <c r="J42" i="5"/>
  <c r="H41" i="5"/>
  <c r="J41" i="5" s="1"/>
  <c r="H40" i="5"/>
  <c r="J40" i="5" s="1"/>
  <c r="H39" i="5"/>
  <c r="J39" i="5" s="1"/>
  <c r="H31" i="5"/>
  <c r="J31" i="5" s="1"/>
  <c r="J30" i="5"/>
  <c r="H29" i="5"/>
  <c r="J29" i="5" s="1"/>
  <c r="H28" i="5"/>
  <c r="J28" i="5" s="1"/>
  <c r="H27" i="5"/>
  <c r="J27" i="5" s="1"/>
  <c r="H26" i="5"/>
  <c r="J26" i="5" s="1"/>
  <c r="H25" i="5"/>
  <c r="J25" i="5" s="1"/>
  <c r="J24" i="5"/>
  <c r="J23" i="5"/>
  <c r="H22" i="5"/>
  <c r="J22" i="5" s="1"/>
  <c r="H21" i="5"/>
  <c r="J21" i="5" s="1"/>
  <c r="J20" i="5"/>
  <c r="J19" i="5"/>
  <c r="H18" i="5"/>
  <c r="J18" i="5" s="1"/>
  <c r="H17" i="5"/>
  <c r="J17" i="5" s="1"/>
  <c r="H16" i="5"/>
  <c r="J16" i="5" s="1"/>
  <c r="H15" i="5"/>
  <c r="J15" i="5" s="1"/>
  <c r="H14" i="5"/>
  <c r="J14" i="5" s="1"/>
  <c r="J13" i="5"/>
  <c r="J12" i="5"/>
  <c r="H11" i="5"/>
  <c r="J11" i="5" s="1"/>
  <c r="H10" i="5"/>
  <c r="J10" i="5" s="1"/>
  <c r="A2" i="5"/>
  <c r="J58" i="5" l="1"/>
  <c r="J33" i="5"/>
</calcChain>
</file>

<file path=xl/sharedStrings.xml><?xml version="1.0" encoding="utf-8"?>
<sst xmlns="http://schemas.openxmlformats.org/spreadsheetml/2006/main" count="83" uniqueCount="60">
  <si>
    <t>Grootvlei Power Station</t>
  </si>
  <si>
    <t>Item</t>
  </si>
  <si>
    <t>Description</t>
  </si>
  <si>
    <t>Unit</t>
  </si>
  <si>
    <t xml:space="preserve">Quantity </t>
  </si>
  <si>
    <t>Hrs</t>
  </si>
  <si>
    <t xml:space="preserve"> Rate</t>
  </si>
  <si>
    <t>Total</t>
  </si>
  <si>
    <t>Section 1</t>
  </si>
  <si>
    <t>PRELIMINARIES AND GENERAL</t>
  </si>
  <si>
    <t>Fixed Preliminaries and General</t>
  </si>
  <si>
    <t>Sum</t>
  </si>
  <si>
    <t>Safety</t>
  </si>
  <si>
    <t>Inductions and medicals</t>
  </si>
  <si>
    <t>Each</t>
  </si>
  <si>
    <t>Safety file</t>
  </si>
  <si>
    <t>No.</t>
  </si>
  <si>
    <t>Facilities</t>
  </si>
  <si>
    <t>Office container (12m) kitchen &amp; boardroom</t>
  </si>
  <si>
    <t xml:space="preserve">Sub Total </t>
  </si>
  <si>
    <t>Staff Accommodation</t>
  </si>
  <si>
    <t>Labour-Normal Time</t>
  </si>
  <si>
    <t>Hour</t>
  </si>
  <si>
    <t xml:space="preserve">Total </t>
  </si>
  <si>
    <t>Monthly</t>
  </si>
  <si>
    <t>sum</t>
  </si>
  <si>
    <t>Transportation</t>
  </si>
  <si>
    <t>km</t>
  </si>
  <si>
    <t>Ambulance retaining fee</t>
  </si>
  <si>
    <t>Travelling allowance(All Stuff)</t>
  </si>
  <si>
    <t>Cellphone allowane (Supervisors only)</t>
  </si>
  <si>
    <t>Shift allowance</t>
  </si>
  <si>
    <t>Emergency Response Team (16 )</t>
  </si>
  <si>
    <t>Fire fighting bunker gear ( Bunker Trouser,Bunker Coat,Fire Gloves,fire boats,Fire helmet,balaclava) NFPA 1971</t>
  </si>
  <si>
    <t>Section 2</t>
  </si>
  <si>
    <t>Site Establishment (placement of containers)</t>
  </si>
  <si>
    <t>Site De-Establishment (Removal of containers)</t>
  </si>
  <si>
    <t>Emergency Services PPE(Combat trousers,combat shirt,winter jacket)</t>
  </si>
  <si>
    <t>Administration (Printer &amp; desktop)</t>
  </si>
  <si>
    <t>yearly</t>
  </si>
  <si>
    <t>Emergency Response Team (BLS with fire fighting and rescue)</t>
  </si>
  <si>
    <t>Emergency Response Team (ILS with fire fighting and rescue)</t>
  </si>
  <si>
    <t xml:space="preserve"> Standby allowance</t>
  </si>
  <si>
    <t>Supervisor (2 )</t>
  </si>
  <si>
    <t>Emergency Response Team (16)</t>
  </si>
  <si>
    <t>Over Time (weekdays &amp; saturdays)</t>
  </si>
  <si>
    <t>Over Time (Sunday)</t>
  </si>
  <si>
    <t>Emergency Response Team (18 )   Sunday</t>
  </si>
  <si>
    <t>Mandatory PPE ( dust mask, reflective vest,safety gloves,ear plugs,goggles,safety boots,hard hat)</t>
  </si>
  <si>
    <t>Ambulance Services</t>
  </si>
  <si>
    <t>Stationary ( Printing paper, writing pens, parmenent markers, Note books ,cartridges)</t>
  </si>
  <si>
    <t>Emergency Response Team (18 ) Saturday</t>
  </si>
  <si>
    <t>Emergency Response Team (18 ) weekday</t>
  </si>
  <si>
    <t>Medical Consumables (as per the scope of works) - as and when required</t>
  </si>
  <si>
    <t>Quantity</t>
  </si>
  <si>
    <t>No of Hours</t>
  </si>
  <si>
    <t>Amount</t>
  </si>
  <si>
    <t>Rate</t>
  </si>
  <si>
    <t>No of months/years</t>
  </si>
  <si>
    <t>No of years/months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</si>
</sst>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Arial"/>
      <family val="2"/>
    </font>
    <font>
      <b/>
      <u/>
      <sz val="16"/>
      <color theme="1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</cellStyleXfs>
  <cellXfs count="123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43" fontId="6" fillId="0" borderId="2" xfId="1" applyFont="1" applyFill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43" fontId="6" fillId="2" borderId="2" xfId="1" applyFont="1" applyFill="1" applyBorder="1" applyAlignment="1" applyProtection="1">
      <alignment horizontal="center"/>
      <protection locked="0"/>
    </xf>
    <xf numFmtId="44" fontId="6" fillId="0" borderId="2" xfId="1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44" fontId="6" fillId="0" borderId="2" xfId="1" applyNumberFormat="1" applyFont="1" applyFill="1" applyBorder="1" applyAlignment="1" applyProtection="1">
      <alignment horizontal="right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43" fontId="6" fillId="0" borderId="3" xfId="1" applyFont="1" applyFill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43" fontId="6" fillId="0" borderId="2" xfId="1" applyFont="1" applyBorder="1" applyAlignment="1" applyProtection="1">
      <alignment horizontal="center"/>
      <protection locked="0"/>
    </xf>
    <xf numFmtId="164" fontId="6" fillId="0" borderId="2" xfId="1" applyNumberFormat="1" applyFont="1" applyFill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3" fillId="0" borderId="11" xfId="0" applyFont="1" applyBorder="1" applyProtection="1"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Protection="1"/>
    <xf numFmtId="0" fontId="3" fillId="0" borderId="0" xfId="0" applyFont="1" applyProtection="1"/>
    <xf numFmtId="0" fontId="3" fillId="0" borderId="2" xfId="0" applyFont="1" applyBorder="1" applyProtection="1"/>
    <xf numFmtId="0" fontId="6" fillId="0" borderId="2" xfId="0" applyFont="1" applyBorder="1" applyProtection="1"/>
    <xf numFmtId="0" fontId="6" fillId="0" borderId="8" xfId="0" applyFont="1" applyBorder="1" applyProtection="1"/>
    <xf numFmtId="0" fontId="3" fillId="0" borderId="8" xfId="0" applyFont="1" applyBorder="1" applyProtection="1"/>
    <xf numFmtId="0" fontId="3" fillId="0" borderId="4" xfId="0" applyFont="1" applyBorder="1" applyProtection="1"/>
    <xf numFmtId="0" fontId="3" fillId="0" borderId="1" xfId="0" applyFont="1" applyBorder="1" applyProtection="1"/>
    <xf numFmtId="0" fontId="3" fillId="0" borderId="9" xfId="0" applyFont="1" applyBorder="1" applyProtection="1"/>
    <xf numFmtId="0" fontId="6" fillId="0" borderId="9" xfId="0" applyFont="1" applyBorder="1" applyProtection="1"/>
    <xf numFmtId="0" fontId="3" fillId="0" borderId="10" xfId="0" applyFont="1" applyBorder="1" applyProtection="1"/>
    <xf numFmtId="0" fontId="4" fillId="0" borderId="0" xfId="0" applyFont="1" applyProtection="1"/>
    <xf numFmtId="0" fontId="5" fillId="0" borderId="2" xfId="0" applyFont="1" applyBorder="1" applyProtection="1"/>
    <xf numFmtId="0" fontId="5" fillId="0" borderId="0" xfId="0" applyFont="1" applyProtection="1"/>
    <xf numFmtId="0" fontId="7" fillId="0" borderId="0" xfId="0" applyFont="1" applyProtection="1"/>
    <xf numFmtId="0" fontId="6" fillId="0" borderId="0" xfId="0" applyFont="1" applyProtection="1"/>
    <xf numFmtId="0" fontId="7" fillId="0" borderId="2" xfId="0" applyFont="1" applyBorder="1" applyProtection="1"/>
    <xf numFmtId="0" fontId="6" fillId="0" borderId="3" xfId="0" applyFont="1" applyBorder="1" applyProtection="1"/>
    <xf numFmtId="0" fontId="2" fillId="0" borderId="4" xfId="0" applyFont="1" applyBorder="1" applyProtection="1"/>
    <xf numFmtId="0" fontId="2" fillId="0" borderId="1" xfId="0" applyFont="1" applyBorder="1" applyProtection="1"/>
    <xf numFmtId="0" fontId="2" fillId="0" borderId="0" xfId="0" applyFont="1" applyBorder="1" applyProtection="1"/>
    <xf numFmtId="0" fontId="5" fillId="0" borderId="8" xfId="0" applyFont="1" applyBorder="1" applyProtection="1"/>
    <xf numFmtId="0" fontId="2" fillId="0" borderId="5" xfId="0" applyFont="1" applyBorder="1" applyProtection="1"/>
    <xf numFmtId="0" fontId="2" fillId="0" borderId="11" xfId="0" applyFont="1" applyBorder="1" applyProtection="1"/>
    <xf numFmtId="0" fontId="3" fillId="0" borderId="2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11" xfId="0" applyFont="1" applyBorder="1" applyProtection="1"/>
    <xf numFmtId="0" fontId="2" fillId="0" borderId="0" xfId="0" applyNumberFormat="1" applyFont="1" applyProtection="1"/>
    <xf numFmtId="0" fontId="3" fillId="0" borderId="0" xfId="0" applyNumberFormat="1" applyFont="1" applyProtection="1"/>
    <xf numFmtId="0" fontId="4" fillId="0" borderId="2" xfId="0" applyNumberFormat="1" applyFont="1" applyBorder="1" applyAlignment="1" applyProtection="1">
      <alignment horizontal="center"/>
    </xf>
    <xf numFmtId="0" fontId="4" fillId="0" borderId="2" xfId="0" applyNumberFormat="1" applyFont="1" applyBorder="1" applyAlignment="1" applyProtection="1">
      <alignment horizontal="center" vertical="center"/>
    </xf>
    <xf numFmtId="0" fontId="6" fillId="0" borderId="2" xfId="1" applyNumberFormat="1" applyFont="1" applyBorder="1" applyAlignment="1" applyProtection="1">
      <alignment horizontal="center"/>
    </xf>
    <xf numFmtId="0" fontId="6" fillId="0" borderId="2" xfId="0" applyNumberFormat="1" applyFont="1" applyBorder="1" applyAlignment="1" applyProtection="1">
      <alignment horizontal="center"/>
    </xf>
    <xf numFmtId="0" fontId="6" fillId="0" borderId="3" xfId="0" applyNumberFormat="1" applyFont="1" applyBorder="1" applyAlignment="1" applyProtection="1">
      <alignment horizontal="center" vertical="center"/>
    </xf>
    <xf numFmtId="0" fontId="6" fillId="0" borderId="6" xfId="0" applyNumberFormat="1" applyFont="1" applyBorder="1" applyAlignment="1" applyProtection="1">
      <alignment horizontal="center"/>
    </xf>
    <xf numFmtId="0" fontId="2" fillId="0" borderId="1" xfId="0" applyNumberFormat="1" applyFont="1" applyBorder="1" applyAlignment="1" applyProtection="1">
      <alignment horizontal="center"/>
    </xf>
    <xf numFmtId="0" fontId="6" fillId="0" borderId="0" xfId="0" applyNumberFormat="1" applyFont="1" applyBorder="1" applyAlignment="1" applyProtection="1">
      <alignment horizontal="center"/>
    </xf>
    <xf numFmtId="0" fontId="4" fillId="0" borderId="3" xfId="0" applyNumberFormat="1" applyFont="1" applyBorder="1" applyAlignment="1" applyProtection="1">
      <alignment horizontal="center"/>
    </xf>
    <xf numFmtId="0" fontId="3" fillId="0" borderId="11" xfId="0" applyNumberFormat="1" applyFont="1" applyBorder="1" applyProtection="1"/>
    <xf numFmtId="0" fontId="4" fillId="0" borderId="0" xfId="0" applyNumberFormat="1" applyFont="1" applyProtection="1"/>
    <xf numFmtId="0" fontId="4" fillId="2" borderId="2" xfId="0" applyNumberFormat="1" applyFont="1" applyFill="1" applyBorder="1" applyAlignment="1" applyProtection="1">
      <alignment horizontal="center"/>
    </xf>
    <xf numFmtId="0" fontId="6" fillId="2" borderId="2" xfId="1" applyNumberFormat="1" applyFont="1" applyFill="1" applyBorder="1" applyAlignment="1" applyProtection="1">
      <alignment horizontal="center"/>
    </xf>
    <xf numFmtId="0" fontId="6" fillId="2" borderId="2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43" fontId="6" fillId="0" borderId="0" xfId="1" applyFont="1" applyFill="1" applyBorder="1" applyAlignment="1" applyProtection="1">
      <alignment horizontal="center"/>
    </xf>
    <xf numFmtId="44" fontId="6" fillId="0" borderId="0" xfId="1" applyNumberFormat="1" applyFont="1" applyFill="1" applyBorder="1" applyAlignment="1" applyProtection="1">
      <alignment horizontal="center"/>
    </xf>
    <xf numFmtId="44" fontId="6" fillId="0" borderId="0" xfId="1" applyNumberFormat="1" applyFont="1" applyFill="1" applyBorder="1" applyAlignment="1" applyProtection="1">
      <alignment horizontal="right"/>
    </xf>
    <xf numFmtId="44" fontId="6" fillId="0" borderId="2" xfId="1" applyNumberFormat="1" applyFont="1" applyFill="1" applyBorder="1" applyAlignment="1" applyProtection="1">
      <alignment horizontal="center"/>
    </xf>
    <xf numFmtId="43" fontId="6" fillId="0" borderId="13" xfId="1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/>
    </xf>
    <xf numFmtId="44" fontId="6" fillId="0" borderId="2" xfId="0" applyNumberFormat="1" applyFont="1" applyFill="1" applyBorder="1" applyAlignment="1" applyProtection="1">
      <alignment horizontal="right"/>
    </xf>
    <xf numFmtId="164" fontId="6" fillId="0" borderId="2" xfId="0" applyNumberFormat="1" applyFont="1" applyFill="1" applyBorder="1" applyAlignment="1" applyProtection="1">
      <alignment horizontal="right"/>
    </xf>
    <xf numFmtId="43" fontId="6" fillId="0" borderId="3" xfId="1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6" fillId="0" borderId="2" xfId="1" applyNumberFormat="1" applyFont="1" applyFill="1" applyBorder="1" applyProtection="1"/>
    <xf numFmtId="0" fontId="6" fillId="0" borderId="7" xfId="1" applyNumberFormat="1" applyFont="1" applyFill="1" applyBorder="1" applyAlignment="1" applyProtection="1">
      <alignment horizontal="center"/>
    </xf>
    <xf numFmtId="0" fontId="6" fillId="0" borderId="2" xfId="1" applyNumberFormat="1" applyFont="1" applyFill="1" applyBorder="1" applyAlignment="1" applyProtection="1">
      <alignment horizontal="center"/>
    </xf>
    <xf numFmtId="0" fontId="6" fillId="0" borderId="9" xfId="1" applyNumberFormat="1" applyFont="1" applyFill="1" applyBorder="1" applyAlignment="1" applyProtection="1">
      <alignment horizontal="center"/>
    </xf>
    <xf numFmtId="0" fontId="3" fillId="0" borderId="11" xfId="0" applyNumberFormat="1" applyFont="1" applyFill="1" applyBorder="1" applyProtection="1"/>
    <xf numFmtId="0" fontId="3" fillId="0" borderId="0" xfId="0" applyNumberFormat="1" applyFont="1" applyFill="1" applyProtection="1"/>
    <xf numFmtId="49" fontId="3" fillId="0" borderId="0" xfId="0" applyNumberFormat="1" applyFont="1" applyProtection="1"/>
    <xf numFmtId="43" fontId="6" fillId="0" borderId="2" xfId="0" applyNumberFormat="1" applyFont="1" applyFill="1" applyBorder="1" applyProtection="1"/>
    <xf numFmtId="44" fontId="6" fillId="0" borderId="2" xfId="0" applyNumberFormat="1" applyFont="1" applyFill="1" applyBorder="1" applyProtection="1"/>
    <xf numFmtId="44" fontId="2" fillId="0" borderId="7" xfId="1" applyNumberFormat="1" applyFont="1" applyFill="1" applyBorder="1" applyProtection="1"/>
    <xf numFmtId="44" fontId="2" fillId="0" borderId="1" xfId="1" applyNumberFormat="1" applyFont="1" applyFill="1" applyBorder="1" applyProtection="1"/>
    <xf numFmtId="44" fontId="2" fillId="0" borderId="9" xfId="1" applyNumberFormat="1" applyFont="1" applyFill="1" applyBorder="1" applyProtection="1"/>
    <xf numFmtId="44" fontId="6" fillId="0" borderId="9" xfId="1" applyNumberFormat="1" applyFont="1" applyFill="1" applyBorder="1" applyProtection="1"/>
    <xf numFmtId="43" fontId="6" fillId="0" borderId="9" xfId="1" applyFont="1" applyFill="1" applyBorder="1" applyProtection="1"/>
    <xf numFmtId="43" fontId="3" fillId="0" borderId="2" xfId="0" applyNumberFormat="1" applyFont="1" applyFill="1" applyBorder="1" applyProtection="1"/>
    <xf numFmtId="44" fontId="2" fillId="0" borderId="12" xfId="0" applyNumberFormat="1" applyFont="1" applyFill="1" applyBorder="1" applyProtection="1"/>
    <xf numFmtId="0" fontId="3" fillId="0" borderId="0" xfId="0" applyFont="1" applyFill="1" applyProtection="1"/>
    <xf numFmtId="0" fontId="2" fillId="0" borderId="1" xfId="1" applyNumberFormat="1" applyFont="1" applyFill="1" applyBorder="1" applyAlignment="1" applyProtection="1">
      <alignment horizontal="center" wrapText="1"/>
    </xf>
    <xf numFmtId="0" fontId="2" fillId="0" borderId="0" xfId="0" applyFont="1" applyFill="1" applyAlignment="1" applyProtection="1">
      <alignment wrapText="1"/>
      <protection locked="0"/>
    </xf>
    <xf numFmtId="0" fontId="4" fillId="0" borderId="0" xfId="0" applyFont="1" applyFill="1" applyProtection="1">
      <protection locked="0"/>
    </xf>
    <xf numFmtId="0" fontId="2" fillId="0" borderId="1" xfId="0" applyFont="1" applyFill="1" applyBorder="1" applyProtection="1"/>
    <xf numFmtId="0" fontId="2" fillId="0" borderId="1" xfId="0" applyNumberFormat="1" applyFont="1" applyFill="1" applyBorder="1" applyProtection="1"/>
    <xf numFmtId="0" fontId="2" fillId="0" borderId="1" xfId="0" applyFont="1" applyFill="1" applyBorder="1" applyProtection="1">
      <protection locked="0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wrapText="1"/>
    </xf>
    <xf numFmtId="0" fontId="6" fillId="0" borderId="2" xfId="0" applyFont="1" applyBorder="1" applyAlignment="1" applyProtection="1">
      <alignment wrapText="1"/>
    </xf>
    <xf numFmtId="43" fontId="3" fillId="0" borderId="0" xfId="0" applyNumberFormat="1" applyFont="1" applyFill="1" applyProtection="1">
      <protection locked="0"/>
    </xf>
    <xf numFmtId="44" fontId="3" fillId="0" borderId="0" xfId="0" applyNumberFormat="1" applyFont="1" applyFill="1" applyProtection="1">
      <protection locked="0"/>
    </xf>
    <xf numFmtId="44" fontId="2" fillId="0" borderId="8" xfId="0" applyNumberFormat="1" applyFont="1" applyFill="1" applyBorder="1" applyProtection="1">
      <protection locked="0"/>
    </xf>
    <xf numFmtId="44" fontId="2" fillId="0" borderId="0" xfId="0" applyNumberFormat="1" applyFont="1" applyFill="1" applyProtection="1">
      <protection locked="0"/>
    </xf>
    <xf numFmtId="44" fontId="2" fillId="0" borderId="0" xfId="0" applyNumberFormat="1" applyFont="1" applyFill="1" applyBorder="1" applyProtection="1">
      <protection locked="0"/>
    </xf>
    <xf numFmtId="43" fontId="3" fillId="0" borderId="8" xfId="0" applyNumberFormat="1" applyFont="1" applyFill="1" applyBorder="1" applyProtection="1">
      <protection locked="0"/>
    </xf>
  </cellXfs>
  <cellStyles count="4">
    <cellStyle name="Comma" xfId="1" builtinId="3"/>
    <cellStyle name="Normal" xfId="0" builtinId="0"/>
    <cellStyle name="Normal 14 2" xfId="2" xr:uid="{BC12CB60-5EE2-491E-B704-EEDB182A6D23}"/>
    <cellStyle name="Normal 16 2" xfId="3" xr:uid="{20C55887-B402-4914-B312-9C23A87318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nathan\Desktop\ESKOM%20GROETVLIE\PENDING%20ESTIMATE%20REPORTS\EMERGENCY%20MEDICAL%20SERVICES\QS%20Estimate%20report-Provision%20of%20ERT%20and%20Ambulance%20Service%20-%20Rev2%20-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Estimate"/>
    </sheetNames>
    <sheetDataSet>
      <sheetData sheetId="0" refreshError="1"/>
      <sheetData sheetId="1" refreshError="1">
        <row r="12">
          <cell r="E12" t="str">
            <v>ERT &amp; Ambulance Service (Fire,Resue and Medical)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164AB-D6F7-43F6-A674-0F21F72F4254}">
  <dimension ref="A1:Q60"/>
  <sheetViews>
    <sheetView tabSelected="1" zoomScale="50" zoomScaleNormal="50" workbookViewId="0">
      <selection activeCell="G14" sqref="G14"/>
    </sheetView>
  </sheetViews>
  <sheetFormatPr defaultColWidth="9.08984375" defaultRowHeight="14" x14ac:dyDescent="0.3"/>
  <cols>
    <col min="1" max="1" width="8.453125" style="40" customWidth="1"/>
    <col min="2" max="2" width="85.26953125" style="40" customWidth="1"/>
    <col min="3" max="3" width="28.81640625" style="40" customWidth="1"/>
    <col min="4" max="4" width="24.453125" style="72" customWidth="1"/>
    <col min="5" max="5" width="24.453125" style="3" hidden="1" customWidth="1"/>
    <col min="6" max="6" width="19.54296875" style="72" customWidth="1"/>
    <col min="7" max="7" width="26.1796875" style="3" customWidth="1"/>
    <col min="8" max="8" width="27.453125" style="40" customWidth="1"/>
    <col min="9" max="9" width="27.1796875" style="72" customWidth="1"/>
    <col min="10" max="10" width="32.08984375" style="40" customWidth="1"/>
    <col min="11" max="11" width="26.1796875" style="110" customWidth="1"/>
    <col min="12" max="12" width="28" style="110" customWidth="1"/>
    <col min="13" max="17" width="9.08984375" style="110"/>
    <col min="18" max="18" width="14.6328125" style="3" bestFit="1" customWidth="1"/>
    <col min="19" max="16384" width="9.08984375" style="3"/>
  </cols>
  <sheetData>
    <row r="1" spans="1:12" ht="23" x14ac:dyDescent="0.5">
      <c r="A1" s="29" t="s">
        <v>0</v>
      </c>
      <c r="B1" s="29"/>
      <c r="C1" s="29"/>
      <c r="D1" s="60"/>
      <c r="E1" s="1"/>
      <c r="F1" s="60"/>
      <c r="G1" s="2"/>
      <c r="H1" s="30"/>
      <c r="I1" s="61"/>
      <c r="J1" s="97"/>
      <c r="K1" s="28"/>
    </row>
    <row r="2" spans="1:12" ht="23" x14ac:dyDescent="0.5">
      <c r="A2" s="29" t="str">
        <f>[1]Summary!E12</f>
        <v>ERT &amp; Ambulance Service (Fire,Resue and Medical)</v>
      </c>
      <c r="B2" s="29"/>
      <c r="C2" s="29"/>
      <c r="D2" s="60"/>
      <c r="E2" s="1"/>
      <c r="F2" s="60"/>
      <c r="G2" s="2"/>
      <c r="H2" s="30"/>
      <c r="I2" s="61"/>
      <c r="J2" s="30"/>
    </row>
    <row r="3" spans="1:12" ht="22.5" x14ac:dyDescent="0.45">
      <c r="A3" s="30"/>
      <c r="B3" s="30"/>
      <c r="C3" s="30"/>
      <c r="D3" s="61"/>
      <c r="E3" s="2"/>
      <c r="F3" s="61"/>
      <c r="G3" s="4"/>
      <c r="H3" s="77"/>
      <c r="I3" s="61"/>
      <c r="J3" s="77"/>
      <c r="K3" s="28"/>
    </row>
    <row r="4" spans="1:12" ht="23" hidden="1" thickBot="1" x14ac:dyDescent="0.5">
      <c r="A4" s="30"/>
      <c r="B4" s="30"/>
      <c r="C4" s="30"/>
      <c r="D4" s="61"/>
      <c r="E4" s="2"/>
      <c r="F4" s="61"/>
      <c r="G4" s="4"/>
      <c r="H4" s="77"/>
      <c r="I4" s="61"/>
      <c r="J4" s="30"/>
      <c r="K4" s="28"/>
    </row>
    <row r="5" spans="1:12" s="110" customFormat="1" ht="48" customHeight="1" x14ac:dyDescent="0.5">
      <c r="A5" s="111" t="s">
        <v>1</v>
      </c>
      <c r="B5" s="111" t="s">
        <v>2</v>
      </c>
      <c r="C5" s="111" t="s">
        <v>3</v>
      </c>
      <c r="D5" s="112" t="s">
        <v>4</v>
      </c>
      <c r="E5" s="113" t="s">
        <v>5</v>
      </c>
      <c r="F5" s="112"/>
      <c r="G5" s="17" t="s">
        <v>6</v>
      </c>
      <c r="H5" s="84" t="s">
        <v>7</v>
      </c>
      <c r="I5" s="114" t="s">
        <v>59</v>
      </c>
      <c r="J5" s="115" t="s">
        <v>7</v>
      </c>
      <c r="K5" s="109"/>
      <c r="L5" s="28"/>
    </row>
    <row r="6" spans="1:12" ht="30" customHeight="1" x14ac:dyDescent="0.45">
      <c r="A6" s="31"/>
      <c r="B6" s="41" t="s">
        <v>8</v>
      </c>
      <c r="C6" s="53"/>
      <c r="D6" s="62"/>
      <c r="E6" s="5"/>
      <c r="F6" s="73"/>
      <c r="G6" s="6"/>
      <c r="H6" s="78"/>
      <c r="I6" s="91"/>
      <c r="J6" s="98"/>
      <c r="K6" s="117"/>
      <c r="L6" s="28"/>
    </row>
    <row r="7" spans="1:12" ht="30" customHeight="1" x14ac:dyDescent="0.45">
      <c r="A7" s="31"/>
      <c r="B7" s="41" t="s">
        <v>9</v>
      </c>
      <c r="C7" s="53"/>
      <c r="D7" s="63"/>
      <c r="E7" s="5"/>
      <c r="F7" s="73"/>
      <c r="G7" s="6"/>
      <c r="H7" s="78"/>
      <c r="I7" s="91"/>
      <c r="J7" s="98"/>
      <c r="K7" s="117"/>
      <c r="L7" s="118"/>
    </row>
    <row r="8" spans="1:12" ht="30" customHeight="1" x14ac:dyDescent="0.45">
      <c r="A8" s="31"/>
      <c r="B8" s="42"/>
      <c r="C8" s="53"/>
      <c r="D8" s="63"/>
      <c r="E8" s="5"/>
      <c r="F8" s="73"/>
      <c r="G8" s="6"/>
      <c r="H8" s="78"/>
      <c r="I8" s="91"/>
      <c r="J8" s="98"/>
      <c r="K8" s="117"/>
      <c r="L8" s="118"/>
    </row>
    <row r="9" spans="1:12" ht="30" customHeight="1" x14ac:dyDescent="0.45">
      <c r="A9" s="31"/>
      <c r="B9" s="43" t="s">
        <v>10</v>
      </c>
      <c r="C9" s="53"/>
      <c r="D9" s="63"/>
      <c r="E9" s="5"/>
      <c r="F9" s="73"/>
      <c r="G9" s="6"/>
      <c r="H9" s="78"/>
      <c r="I9" s="91"/>
      <c r="J9" s="98"/>
      <c r="K9" s="117"/>
      <c r="L9" s="118"/>
    </row>
    <row r="10" spans="1:12" ht="30" customHeight="1" x14ac:dyDescent="0.45">
      <c r="A10" s="32">
        <v>1</v>
      </c>
      <c r="B10" s="32" t="s">
        <v>35</v>
      </c>
      <c r="C10" s="54" t="s">
        <v>11</v>
      </c>
      <c r="D10" s="64">
        <v>1</v>
      </c>
      <c r="E10" s="8"/>
      <c r="F10" s="74"/>
      <c r="G10" s="9"/>
      <c r="H10" s="79">
        <f>D10*G10</f>
        <v>0</v>
      </c>
      <c r="I10" s="91">
        <v>1</v>
      </c>
      <c r="J10" s="99">
        <f>H10*I10</f>
        <v>0</v>
      </c>
      <c r="K10" s="117"/>
      <c r="L10" s="118"/>
    </row>
    <row r="11" spans="1:12" ht="30" customHeight="1" x14ac:dyDescent="0.45">
      <c r="A11" s="32">
        <v>2</v>
      </c>
      <c r="B11" s="44" t="s">
        <v>36</v>
      </c>
      <c r="C11" s="54" t="s">
        <v>11</v>
      </c>
      <c r="D11" s="64">
        <v>1</v>
      </c>
      <c r="E11" s="8"/>
      <c r="F11" s="74"/>
      <c r="G11" s="9"/>
      <c r="H11" s="79">
        <f>D11*G11</f>
        <v>0</v>
      </c>
      <c r="I11" s="91">
        <v>1</v>
      </c>
      <c r="J11" s="99">
        <f>H11*I11</f>
        <v>0</v>
      </c>
      <c r="K11" s="117"/>
      <c r="L11" s="28"/>
    </row>
    <row r="12" spans="1:12" ht="30" customHeight="1" x14ac:dyDescent="0.45">
      <c r="A12" s="32"/>
      <c r="B12" s="45"/>
      <c r="C12" s="54"/>
      <c r="D12" s="65"/>
      <c r="E12" s="10"/>
      <c r="F12" s="75"/>
      <c r="G12" s="9"/>
      <c r="H12" s="79"/>
      <c r="I12" s="91"/>
      <c r="J12" s="99">
        <f t="shared" ref="J12:J31" si="0">H12*I12</f>
        <v>0</v>
      </c>
      <c r="K12" s="117"/>
      <c r="L12" s="28"/>
    </row>
    <row r="13" spans="1:12" ht="30" customHeight="1" x14ac:dyDescent="0.45">
      <c r="A13" s="32"/>
      <c r="B13" s="43" t="s">
        <v>12</v>
      </c>
      <c r="C13" s="54"/>
      <c r="D13" s="65"/>
      <c r="E13" s="10"/>
      <c r="F13" s="75"/>
      <c r="G13" s="9"/>
      <c r="H13" s="79"/>
      <c r="I13" s="91"/>
      <c r="J13" s="99">
        <f t="shared" si="0"/>
        <v>0</v>
      </c>
      <c r="K13" s="117"/>
      <c r="L13" s="28"/>
    </row>
    <row r="14" spans="1:12" ht="30" customHeight="1" x14ac:dyDescent="0.45">
      <c r="A14" s="32">
        <v>3</v>
      </c>
      <c r="B14" s="32" t="s">
        <v>13</v>
      </c>
      <c r="C14" s="54" t="s">
        <v>14</v>
      </c>
      <c r="D14" s="64">
        <v>18</v>
      </c>
      <c r="E14" s="8"/>
      <c r="F14" s="74"/>
      <c r="G14" s="11"/>
      <c r="H14" s="79">
        <f>D14*G14</f>
        <v>0</v>
      </c>
      <c r="I14" s="91">
        <v>5</v>
      </c>
      <c r="J14" s="99">
        <f t="shared" si="0"/>
        <v>0</v>
      </c>
      <c r="K14" s="117"/>
      <c r="L14" s="28"/>
    </row>
    <row r="15" spans="1:12" ht="30" customHeight="1" x14ac:dyDescent="0.45">
      <c r="A15" s="32">
        <v>4</v>
      </c>
      <c r="B15" s="32" t="s">
        <v>15</v>
      </c>
      <c r="C15" s="54" t="s">
        <v>25</v>
      </c>
      <c r="D15" s="64">
        <v>1</v>
      </c>
      <c r="E15" s="8"/>
      <c r="F15" s="74"/>
      <c r="G15" s="9"/>
      <c r="H15" s="79">
        <f>D15*G15</f>
        <v>0</v>
      </c>
      <c r="I15" s="91">
        <v>1</v>
      </c>
      <c r="J15" s="99">
        <f t="shared" si="0"/>
        <v>0</v>
      </c>
      <c r="K15" s="117"/>
      <c r="L15" s="28"/>
    </row>
    <row r="16" spans="1:12" ht="30" customHeight="1" x14ac:dyDescent="0.45">
      <c r="A16" s="32">
        <v>5</v>
      </c>
      <c r="B16" s="32" t="s">
        <v>37</v>
      </c>
      <c r="C16" s="54" t="s">
        <v>16</v>
      </c>
      <c r="D16" s="64">
        <v>36</v>
      </c>
      <c r="E16" s="8"/>
      <c r="F16" s="74"/>
      <c r="G16" s="11"/>
      <c r="H16" s="80">
        <f t="shared" ref="H16:H18" si="1">D16*G16</f>
        <v>0</v>
      </c>
      <c r="I16" s="91">
        <v>5</v>
      </c>
      <c r="J16" s="99">
        <f t="shared" si="0"/>
        <v>0</v>
      </c>
      <c r="K16" s="117"/>
      <c r="L16" s="28"/>
    </row>
    <row r="17" spans="1:12" ht="40" customHeight="1" x14ac:dyDescent="0.45">
      <c r="A17" s="32">
        <v>6</v>
      </c>
      <c r="B17" s="116" t="s">
        <v>48</v>
      </c>
      <c r="C17" s="54" t="s">
        <v>16</v>
      </c>
      <c r="D17" s="64">
        <v>18</v>
      </c>
      <c r="E17" s="8"/>
      <c r="F17" s="74"/>
      <c r="G17" s="11"/>
      <c r="H17" s="80">
        <f>+G17*D17</f>
        <v>0</v>
      </c>
      <c r="I17" s="91">
        <v>5</v>
      </c>
      <c r="J17" s="99">
        <f t="shared" si="0"/>
        <v>0</v>
      </c>
      <c r="K17" s="117"/>
      <c r="L17" s="28"/>
    </row>
    <row r="18" spans="1:12" ht="41" customHeight="1" x14ac:dyDescent="0.45">
      <c r="A18" s="32">
        <v>7</v>
      </c>
      <c r="B18" s="116" t="s">
        <v>33</v>
      </c>
      <c r="C18" s="54" t="s">
        <v>16</v>
      </c>
      <c r="D18" s="64">
        <v>18</v>
      </c>
      <c r="E18" s="8"/>
      <c r="F18" s="74"/>
      <c r="G18" s="11"/>
      <c r="H18" s="80">
        <f t="shared" si="1"/>
        <v>0</v>
      </c>
      <c r="I18" s="91">
        <v>1</v>
      </c>
      <c r="J18" s="99">
        <f t="shared" si="0"/>
        <v>0</v>
      </c>
      <c r="K18" s="117"/>
      <c r="L18" s="28"/>
    </row>
    <row r="19" spans="1:12" ht="30" customHeight="1" x14ac:dyDescent="0.45">
      <c r="A19" s="32"/>
      <c r="B19" s="32"/>
      <c r="C19" s="54"/>
      <c r="D19" s="64"/>
      <c r="E19" s="8"/>
      <c r="F19" s="74"/>
      <c r="G19" s="11"/>
      <c r="H19" s="80"/>
      <c r="I19" s="91"/>
      <c r="J19" s="99">
        <f t="shared" si="0"/>
        <v>0</v>
      </c>
      <c r="K19" s="117"/>
      <c r="L19" s="28"/>
    </row>
    <row r="20" spans="1:12" ht="30" customHeight="1" x14ac:dyDescent="0.45">
      <c r="A20" s="32"/>
      <c r="B20" s="45" t="s">
        <v>49</v>
      </c>
      <c r="C20" s="54"/>
      <c r="D20" s="64"/>
      <c r="E20" s="8"/>
      <c r="F20" s="74"/>
      <c r="G20" s="11"/>
      <c r="H20" s="80"/>
      <c r="I20" s="91"/>
      <c r="J20" s="99">
        <f t="shared" si="0"/>
        <v>0</v>
      </c>
      <c r="K20" s="117"/>
      <c r="L20" s="28"/>
    </row>
    <row r="21" spans="1:12" ht="30" customHeight="1" x14ac:dyDescent="0.45">
      <c r="A21" s="33">
        <v>8</v>
      </c>
      <c r="B21" s="32" t="s">
        <v>53</v>
      </c>
      <c r="C21" s="54" t="s">
        <v>11</v>
      </c>
      <c r="D21" s="65">
        <v>1</v>
      </c>
      <c r="E21" s="10"/>
      <c r="F21" s="75"/>
      <c r="G21" s="9"/>
      <c r="H21" s="79">
        <f>+G21*D21</f>
        <v>0</v>
      </c>
      <c r="I21" s="91">
        <v>1</v>
      </c>
      <c r="J21" s="99">
        <f t="shared" si="0"/>
        <v>0</v>
      </c>
      <c r="K21" s="117"/>
      <c r="L21" s="28"/>
    </row>
    <row r="22" spans="1:12" ht="30" customHeight="1" x14ac:dyDescent="0.45">
      <c r="A22" s="33">
        <v>9</v>
      </c>
      <c r="B22" s="32" t="s">
        <v>28</v>
      </c>
      <c r="C22" s="54" t="s">
        <v>24</v>
      </c>
      <c r="D22" s="65">
        <v>60</v>
      </c>
      <c r="E22" s="10"/>
      <c r="F22" s="75"/>
      <c r="G22" s="9"/>
      <c r="H22" s="79">
        <f>+G22*D22</f>
        <v>0</v>
      </c>
      <c r="I22" s="91">
        <v>1</v>
      </c>
      <c r="J22" s="99">
        <f t="shared" si="0"/>
        <v>0</v>
      </c>
      <c r="K22" s="117"/>
      <c r="L22" s="28"/>
    </row>
    <row r="23" spans="1:12" ht="30" customHeight="1" x14ac:dyDescent="0.45">
      <c r="A23" s="32"/>
      <c r="B23" s="32"/>
      <c r="C23" s="54"/>
      <c r="D23" s="64"/>
      <c r="E23" s="8"/>
      <c r="F23" s="74"/>
      <c r="G23" s="11"/>
      <c r="H23" s="80"/>
      <c r="I23" s="91"/>
      <c r="J23" s="99">
        <f t="shared" si="0"/>
        <v>0</v>
      </c>
      <c r="K23" s="117"/>
      <c r="L23" s="28"/>
    </row>
    <row r="24" spans="1:12" ht="30" customHeight="1" x14ac:dyDescent="0.45">
      <c r="A24" s="32"/>
      <c r="B24" s="45" t="s">
        <v>17</v>
      </c>
      <c r="C24" s="54"/>
      <c r="D24" s="65"/>
      <c r="E24" s="10"/>
      <c r="F24" s="75"/>
      <c r="G24" s="9"/>
      <c r="H24" s="79"/>
      <c r="I24" s="91"/>
      <c r="J24" s="99">
        <f t="shared" si="0"/>
        <v>0</v>
      </c>
      <c r="K24" s="117"/>
      <c r="L24" s="28"/>
    </row>
    <row r="25" spans="1:12" ht="30" customHeight="1" x14ac:dyDescent="0.45">
      <c r="A25" s="32">
        <v>10</v>
      </c>
      <c r="B25" s="32" t="s">
        <v>18</v>
      </c>
      <c r="C25" s="54" t="s">
        <v>24</v>
      </c>
      <c r="D25" s="64">
        <v>1</v>
      </c>
      <c r="E25" s="8"/>
      <c r="F25" s="74"/>
      <c r="G25" s="9"/>
      <c r="H25" s="81">
        <f t="shared" ref="H25" si="2">D25*G25</f>
        <v>0</v>
      </c>
      <c r="I25" s="91">
        <v>60</v>
      </c>
      <c r="J25" s="99">
        <f t="shared" si="0"/>
        <v>0</v>
      </c>
      <c r="K25" s="117"/>
      <c r="L25" s="28"/>
    </row>
    <row r="26" spans="1:12" ht="30" customHeight="1" x14ac:dyDescent="0.45">
      <c r="A26" s="33">
        <v>11</v>
      </c>
      <c r="B26" s="32" t="s">
        <v>20</v>
      </c>
      <c r="C26" s="54" t="s">
        <v>24</v>
      </c>
      <c r="D26" s="65">
        <v>18</v>
      </c>
      <c r="E26" s="10"/>
      <c r="F26" s="75"/>
      <c r="G26" s="9"/>
      <c r="H26" s="81">
        <f>+G26*D26</f>
        <v>0</v>
      </c>
      <c r="I26" s="91">
        <v>60</v>
      </c>
      <c r="J26" s="99">
        <f t="shared" si="0"/>
        <v>0</v>
      </c>
      <c r="K26" s="117"/>
      <c r="L26" s="28"/>
    </row>
    <row r="27" spans="1:12" ht="30" customHeight="1" x14ac:dyDescent="0.45">
      <c r="A27" s="33">
        <v>12</v>
      </c>
      <c r="B27" s="32" t="s">
        <v>30</v>
      </c>
      <c r="C27" s="54" t="s">
        <v>24</v>
      </c>
      <c r="D27" s="65">
        <v>2</v>
      </c>
      <c r="E27" s="10"/>
      <c r="F27" s="75"/>
      <c r="G27" s="9"/>
      <c r="H27" s="79">
        <f>+G27*D27</f>
        <v>0</v>
      </c>
      <c r="I27" s="91">
        <v>60</v>
      </c>
      <c r="J27" s="99">
        <f t="shared" si="0"/>
        <v>0</v>
      </c>
      <c r="K27" s="117"/>
      <c r="L27" s="28"/>
    </row>
    <row r="28" spans="1:12" ht="30" customHeight="1" x14ac:dyDescent="0.45">
      <c r="A28" s="33">
        <v>13</v>
      </c>
      <c r="B28" s="32" t="s">
        <v>38</v>
      </c>
      <c r="C28" s="54" t="s">
        <v>25</v>
      </c>
      <c r="D28" s="65">
        <v>1</v>
      </c>
      <c r="E28" s="10"/>
      <c r="F28" s="75"/>
      <c r="G28" s="9"/>
      <c r="H28" s="79">
        <f>+G28*D28</f>
        <v>0</v>
      </c>
      <c r="I28" s="91">
        <v>1</v>
      </c>
      <c r="J28" s="99">
        <f t="shared" si="0"/>
        <v>0</v>
      </c>
      <c r="K28" s="117"/>
      <c r="L28" s="28"/>
    </row>
    <row r="29" spans="1:12" ht="38" customHeight="1" x14ac:dyDescent="0.45">
      <c r="A29" s="33">
        <v>14</v>
      </c>
      <c r="B29" s="116" t="s">
        <v>50</v>
      </c>
      <c r="C29" s="54" t="s">
        <v>39</v>
      </c>
      <c r="D29" s="65">
        <v>1</v>
      </c>
      <c r="E29" s="10"/>
      <c r="F29" s="75"/>
      <c r="G29" s="9"/>
      <c r="H29" s="79">
        <f>+G29*D29</f>
        <v>0</v>
      </c>
      <c r="I29" s="91">
        <v>5</v>
      </c>
      <c r="J29" s="99">
        <f t="shared" si="0"/>
        <v>0</v>
      </c>
      <c r="K29" s="117"/>
      <c r="L29" s="28"/>
    </row>
    <row r="30" spans="1:12" ht="30" customHeight="1" x14ac:dyDescent="0.45">
      <c r="A30" s="33"/>
      <c r="B30" s="45" t="s">
        <v>26</v>
      </c>
      <c r="C30" s="54"/>
      <c r="D30" s="65"/>
      <c r="E30" s="10"/>
      <c r="F30" s="75"/>
      <c r="G30" s="9"/>
      <c r="H30" s="79"/>
      <c r="I30" s="91"/>
      <c r="J30" s="99">
        <f t="shared" si="0"/>
        <v>0</v>
      </c>
      <c r="K30" s="117"/>
      <c r="L30" s="28"/>
    </row>
    <row r="31" spans="1:12" ht="30" customHeight="1" x14ac:dyDescent="0.45">
      <c r="A31" s="33">
        <v>15</v>
      </c>
      <c r="B31" s="32" t="s">
        <v>29</v>
      </c>
      <c r="C31" s="54" t="s">
        <v>27</v>
      </c>
      <c r="D31" s="65">
        <v>350</v>
      </c>
      <c r="E31" s="10"/>
      <c r="F31" s="75"/>
      <c r="G31" s="9"/>
      <c r="H31" s="79">
        <f>+G31*D31</f>
        <v>0</v>
      </c>
      <c r="I31" s="91">
        <v>60</v>
      </c>
      <c r="J31" s="99">
        <f t="shared" si="0"/>
        <v>0</v>
      </c>
      <c r="K31" s="117"/>
      <c r="L31" s="28"/>
    </row>
    <row r="32" spans="1:12" ht="30" customHeight="1" x14ac:dyDescent="0.45">
      <c r="A32" s="34"/>
      <c r="B32" s="46"/>
      <c r="C32" s="55"/>
      <c r="D32" s="66"/>
      <c r="E32" s="12"/>
      <c r="F32" s="76"/>
      <c r="G32" s="13"/>
      <c r="H32" s="82"/>
      <c r="I32" s="91"/>
      <c r="J32" s="98"/>
      <c r="K32" s="117"/>
      <c r="L32" s="28"/>
    </row>
    <row r="33" spans="1:13" ht="30" customHeight="1" x14ac:dyDescent="0.5">
      <c r="A33" s="35"/>
      <c r="B33" s="47" t="s">
        <v>19</v>
      </c>
      <c r="C33" s="56"/>
      <c r="D33" s="67"/>
      <c r="E33" s="14"/>
      <c r="F33" s="67"/>
      <c r="G33" s="15"/>
      <c r="H33" s="83"/>
      <c r="I33" s="92"/>
      <c r="J33" s="100">
        <f>SUM(J10:J32)</f>
        <v>0</v>
      </c>
      <c r="K33" s="119"/>
      <c r="L33" s="120"/>
      <c r="M33" s="28"/>
    </row>
    <row r="34" spans="1:13" ht="57" customHeight="1" x14ac:dyDescent="0.5">
      <c r="A34" s="36" t="s">
        <v>1</v>
      </c>
      <c r="B34" s="48" t="s">
        <v>2</v>
      </c>
      <c r="C34" s="57" t="s">
        <v>3</v>
      </c>
      <c r="D34" s="68" t="s">
        <v>54</v>
      </c>
      <c r="E34" s="16"/>
      <c r="F34" s="68" t="s">
        <v>55</v>
      </c>
      <c r="G34" s="17" t="s">
        <v>57</v>
      </c>
      <c r="H34" s="84" t="s">
        <v>56</v>
      </c>
      <c r="I34" s="108" t="s">
        <v>58</v>
      </c>
      <c r="J34" s="101" t="s">
        <v>7</v>
      </c>
      <c r="K34" s="121"/>
      <c r="L34" s="120"/>
      <c r="M34" s="28"/>
    </row>
    <row r="35" spans="1:13" ht="30" customHeight="1" x14ac:dyDescent="0.5">
      <c r="A35" s="31"/>
      <c r="B35" s="49"/>
      <c r="C35" s="53"/>
      <c r="D35" s="69"/>
      <c r="E35" s="18"/>
      <c r="F35" s="65"/>
      <c r="G35" s="19"/>
      <c r="H35" s="85"/>
      <c r="I35" s="93"/>
      <c r="J35" s="102"/>
      <c r="K35" s="121"/>
      <c r="L35" s="120"/>
      <c r="M35" s="28"/>
    </row>
    <row r="36" spans="1:13" ht="30" customHeight="1" x14ac:dyDescent="0.5">
      <c r="A36" s="30"/>
      <c r="B36" s="50" t="s">
        <v>34</v>
      </c>
      <c r="C36" s="53"/>
      <c r="D36" s="69"/>
      <c r="E36" s="21"/>
      <c r="F36" s="65"/>
      <c r="G36" s="19"/>
      <c r="H36" s="85"/>
      <c r="I36" s="93"/>
      <c r="J36" s="102"/>
      <c r="K36" s="120"/>
      <c r="L36" s="120"/>
      <c r="M36" s="28"/>
    </row>
    <row r="37" spans="1:13" ht="30" customHeight="1" x14ac:dyDescent="0.5">
      <c r="A37" s="37"/>
      <c r="B37" s="41"/>
      <c r="C37" s="53"/>
      <c r="D37" s="65"/>
      <c r="E37" s="7"/>
      <c r="F37" s="65"/>
      <c r="G37" s="20"/>
      <c r="H37" s="85"/>
      <c r="I37" s="94"/>
      <c r="J37" s="102"/>
      <c r="K37" s="120"/>
      <c r="L37" s="120"/>
      <c r="M37" s="28"/>
    </row>
    <row r="38" spans="1:13" ht="30" customHeight="1" x14ac:dyDescent="0.5">
      <c r="A38" s="37"/>
      <c r="B38" s="45" t="s">
        <v>21</v>
      </c>
      <c r="C38" s="53"/>
      <c r="D38" s="65"/>
      <c r="E38" s="7"/>
      <c r="F38" s="65"/>
      <c r="G38" s="20"/>
      <c r="H38" s="85"/>
      <c r="I38" s="94"/>
      <c r="J38" s="102"/>
      <c r="K38" s="120"/>
      <c r="L38" s="120"/>
      <c r="M38" s="28"/>
    </row>
    <row r="39" spans="1:13" ht="30" customHeight="1" x14ac:dyDescent="0.5">
      <c r="A39" s="38">
        <v>1</v>
      </c>
      <c r="B39" s="32" t="s">
        <v>43</v>
      </c>
      <c r="C39" s="54" t="s">
        <v>22</v>
      </c>
      <c r="D39" s="64">
        <v>2</v>
      </c>
      <c r="E39" s="22">
        <v>350</v>
      </c>
      <c r="F39" s="64">
        <v>173</v>
      </c>
      <c r="G39" s="11"/>
      <c r="H39" s="86">
        <f>D39*F39*G39</f>
        <v>0</v>
      </c>
      <c r="I39" s="94">
        <v>60</v>
      </c>
      <c r="J39" s="103">
        <f>H39*I39</f>
        <v>0</v>
      </c>
      <c r="K39" s="120"/>
      <c r="L39" s="120"/>
      <c r="M39" s="28"/>
    </row>
    <row r="40" spans="1:13" ht="30" customHeight="1" x14ac:dyDescent="0.5">
      <c r="A40" s="38">
        <v>2</v>
      </c>
      <c r="B40" s="32" t="s">
        <v>40</v>
      </c>
      <c r="C40" s="54" t="s">
        <v>22</v>
      </c>
      <c r="D40" s="64">
        <v>12</v>
      </c>
      <c r="E40" s="22"/>
      <c r="F40" s="64">
        <v>168</v>
      </c>
      <c r="G40" s="11"/>
      <c r="H40" s="86">
        <f t="shared" ref="H40:H50" si="3">D40*F40*G40</f>
        <v>0</v>
      </c>
      <c r="I40" s="94">
        <v>60</v>
      </c>
      <c r="J40" s="103">
        <f t="shared" ref="J40:J54" si="4">H40*I40</f>
        <v>0</v>
      </c>
      <c r="K40" s="120"/>
      <c r="L40" s="120"/>
      <c r="M40" s="28"/>
    </row>
    <row r="41" spans="1:13" ht="30" customHeight="1" x14ac:dyDescent="0.5">
      <c r="A41" s="38">
        <v>3</v>
      </c>
      <c r="B41" s="32" t="s">
        <v>41</v>
      </c>
      <c r="C41" s="54" t="s">
        <v>22</v>
      </c>
      <c r="D41" s="64">
        <v>4</v>
      </c>
      <c r="E41" s="22"/>
      <c r="F41" s="64">
        <v>168</v>
      </c>
      <c r="G41" s="23"/>
      <c r="H41" s="86">
        <f t="shared" si="3"/>
        <v>0</v>
      </c>
      <c r="I41" s="94">
        <v>60</v>
      </c>
      <c r="J41" s="103">
        <f t="shared" si="4"/>
        <v>0</v>
      </c>
      <c r="K41" s="120"/>
      <c r="L41" s="120"/>
      <c r="M41" s="28"/>
    </row>
    <row r="42" spans="1:13" ht="30" customHeight="1" x14ac:dyDescent="0.5">
      <c r="A42" s="38"/>
      <c r="B42" s="45" t="s">
        <v>31</v>
      </c>
      <c r="C42" s="54"/>
      <c r="D42" s="64"/>
      <c r="E42" s="22"/>
      <c r="F42" s="64"/>
      <c r="G42" s="23"/>
      <c r="H42" s="86"/>
      <c r="I42" s="94"/>
      <c r="J42" s="103">
        <f t="shared" si="4"/>
        <v>0</v>
      </c>
      <c r="K42" s="120"/>
      <c r="L42" s="120"/>
      <c r="M42" s="28"/>
    </row>
    <row r="43" spans="1:13" ht="30" customHeight="1" x14ac:dyDescent="0.5">
      <c r="A43" s="38">
        <v>4</v>
      </c>
      <c r="B43" s="32" t="s">
        <v>32</v>
      </c>
      <c r="C43" s="54" t="s">
        <v>22</v>
      </c>
      <c r="D43" s="64">
        <v>16</v>
      </c>
      <c r="E43" s="22"/>
      <c r="F43" s="64">
        <v>168</v>
      </c>
      <c r="G43" s="23"/>
      <c r="H43" s="86">
        <f t="shared" si="3"/>
        <v>0</v>
      </c>
      <c r="I43" s="94">
        <v>60</v>
      </c>
      <c r="J43" s="103">
        <f t="shared" si="4"/>
        <v>0</v>
      </c>
      <c r="K43" s="120"/>
      <c r="L43" s="120"/>
      <c r="M43" s="28"/>
    </row>
    <row r="44" spans="1:13" ht="30" customHeight="1" x14ac:dyDescent="0.5">
      <c r="A44" s="38"/>
      <c r="B44" s="32"/>
      <c r="C44" s="54"/>
      <c r="D44" s="64"/>
      <c r="E44" s="22"/>
      <c r="F44" s="64"/>
      <c r="G44" s="23"/>
      <c r="H44" s="86"/>
      <c r="I44" s="94"/>
      <c r="J44" s="103">
        <f t="shared" si="4"/>
        <v>0</v>
      </c>
      <c r="K44" s="120"/>
      <c r="L44" s="120"/>
      <c r="M44" s="28"/>
    </row>
    <row r="45" spans="1:13" ht="30" customHeight="1" x14ac:dyDescent="0.5">
      <c r="A45" s="38"/>
      <c r="B45" s="45" t="s">
        <v>45</v>
      </c>
      <c r="C45" s="54"/>
      <c r="D45" s="64"/>
      <c r="E45" s="22"/>
      <c r="F45" s="64"/>
      <c r="G45" s="23"/>
      <c r="H45" s="86"/>
      <c r="I45" s="94"/>
      <c r="J45" s="103">
        <f t="shared" si="4"/>
        <v>0</v>
      </c>
      <c r="K45" s="120"/>
      <c r="L45" s="120"/>
      <c r="M45" s="28"/>
    </row>
    <row r="46" spans="1:13" ht="30" customHeight="1" x14ac:dyDescent="0.5">
      <c r="A46" s="38">
        <v>5</v>
      </c>
      <c r="B46" s="32" t="s">
        <v>52</v>
      </c>
      <c r="C46" s="54" t="s">
        <v>22</v>
      </c>
      <c r="D46" s="64">
        <v>18</v>
      </c>
      <c r="E46" s="22"/>
      <c r="F46" s="64">
        <v>48</v>
      </c>
      <c r="G46" s="23"/>
      <c r="H46" s="86">
        <f t="shared" si="3"/>
        <v>0</v>
      </c>
      <c r="I46" s="94">
        <v>60</v>
      </c>
      <c r="J46" s="103">
        <f t="shared" si="4"/>
        <v>0</v>
      </c>
      <c r="K46" s="120"/>
      <c r="L46" s="120"/>
      <c r="M46" s="28"/>
    </row>
    <row r="47" spans="1:13" ht="30" customHeight="1" x14ac:dyDescent="0.5">
      <c r="A47" s="38">
        <v>6</v>
      </c>
      <c r="B47" s="32" t="s">
        <v>51</v>
      </c>
      <c r="C47" s="54" t="s">
        <v>22</v>
      </c>
      <c r="D47" s="64">
        <v>18</v>
      </c>
      <c r="E47" s="22"/>
      <c r="F47" s="64">
        <v>48</v>
      </c>
      <c r="G47" s="23"/>
      <c r="H47" s="86">
        <f t="shared" si="3"/>
        <v>0</v>
      </c>
      <c r="I47" s="94">
        <v>60</v>
      </c>
      <c r="J47" s="103">
        <f t="shared" si="4"/>
        <v>0</v>
      </c>
      <c r="K47" s="120"/>
      <c r="L47" s="120"/>
      <c r="M47" s="28"/>
    </row>
    <row r="48" spans="1:13" ht="30" customHeight="1" x14ac:dyDescent="0.5">
      <c r="A48" s="38"/>
      <c r="B48" s="32"/>
      <c r="C48" s="54"/>
      <c r="D48" s="64"/>
      <c r="E48" s="22"/>
      <c r="F48" s="64"/>
      <c r="G48" s="23"/>
      <c r="H48" s="86"/>
      <c r="I48" s="94"/>
      <c r="J48" s="103">
        <f t="shared" si="4"/>
        <v>0</v>
      </c>
      <c r="K48" s="120"/>
      <c r="L48" s="120"/>
      <c r="M48" s="28"/>
    </row>
    <row r="49" spans="1:13" ht="30" customHeight="1" x14ac:dyDescent="0.5">
      <c r="A49" s="38"/>
      <c r="B49" s="45" t="s">
        <v>46</v>
      </c>
      <c r="C49" s="54"/>
      <c r="D49" s="64"/>
      <c r="E49" s="22"/>
      <c r="F49" s="64"/>
      <c r="G49" s="23"/>
      <c r="H49" s="86"/>
      <c r="I49" s="94"/>
      <c r="J49" s="103">
        <f t="shared" si="4"/>
        <v>0</v>
      </c>
      <c r="K49" s="120"/>
      <c r="L49" s="120"/>
      <c r="M49" s="28"/>
    </row>
    <row r="50" spans="1:13" ht="30" customHeight="1" x14ac:dyDescent="0.5">
      <c r="A50" s="38">
        <v>7</v>
      </c>
      <c r="B50" s="32" t="s">
        <v>47</v>
      </c>
      <c r="C50" s="54" t="s">
        <v>22</v>
      </c>
      <c r="D50" s="64">
        <v>18</v>
      </c>
      <c r="E50" s="22"/>
      <c r="F50" s="64">
        <v>48</v>
      </c>
      <c r="G50" s="23"/>
      <c r="H50" s="86">
        <f t="shared" si="3"/>
        <v>0</v>
      </c>
      <c r="I50" s="94">
        <v>60</v>
      </c>
      <c r="J50" s="103">
        <f t="shared" si="4"/>
        <v>0</v>
      </c>
      <c r="K50" s="120"/>
      <c r="L50" s="120"/>
      <c r="M50" s="28"/>
    </row>
    <row r="51" spans="1:13" ht="30" customHeight="1" x14ac:dyDescent="0.5">
      <c r="A51" s="38"/>
      <c r="B51" s="32"/>
      <c r="C51" s="54"/>
      <c r="D51" s="64"/>
      <c r="E51" s="22"/>
      <c r="F51" s="64"/>
      <c r="G51" s="23"/>
      <c r="H51" s="86"/>
      <c r="I51" s="94"/>
      <c r="J51" s="103">
        <f t="shared" si="4"/>
        <v>0</v>
      </c>
      <c r="K51" s="120"/>
      <c r="L51" s="120"/>
      <c r="M51" s="28"/>
    </row>
    <row r="52" spans="1:13" ht="30" customHeight="1" x14ac:dyDescent="0.5">
      <c r="A52" s="38"/>
      <c r="B52" s="45" t="s">
        <v>42</v>
      </c>
      <c r="C52" s="54"/>
      <c r="D52" s="64"/>
      <c r="E52" s="22"/>
      <c r="F52" s="64"/>
      <c r="G52" s="23"/>
      <c r="H52" s="86"/>
      <c r="I52" s="94"/>
      <c r="J52" s="103">
        <f t="shared" si="4"/>
        <v>0</v>
      </c>
      <c r="K52" s="120"/>
      <c r="L52" s="120"/>
      <c r="M52" s="28"/>
    </row>
    <row r="53" spans="1:13" ht="30" customHeight="1" x14ac:dyDescent="0.5">
      <c r="A53" s="38">
        <v>8</v>
      </c>
      <c r="B53" s="32" t="s">
        <v>43</v>
      </c>
      <c r="C53" s="54" t="s">
        <v>24</v>
      </c>
      <c r="D53" s="64">
        <v>2</v>
      </c>
      <c r="E53" s="22"/>
      <c r="F53" s="64"/>
      <c r="G53" s="23"/>
      <c r="H53" s="86">
        <f>D53*G53</f>
        <v>0</v>
      </c>
      <c r="I53" s="94">
        <v>60</v>
      </c>
      <c r="J53" s="103">
        <f t="shared" si="4"/>
        <v>0</v>
      </c>
      <c r="K53" s="120"/>
      <c r="L53" s="120"/>
      <c r="M53" s="28"/>
    </row>
    <row r="54" spans="1:13" ht="30" customHeight="1" x14ac:dyDescent="0.5">
      <c r="A54" s="38">
        <v>9</v>
      </c>
      <c r="B54" s="32" t="s">
        <v>44</v>
      </c>
      <c r="C54" s="54" t="s">
        <v>24</v>
      </c>
      <c r="D54" s="64">
        <v>16</v>
      </c>
      <c r="E54" s="22"/>
      <c r="F54" s="64"/>
      <c r="G54" s="23"/>
      <c r="H54" s="86">
        <f>D54*G54</f>
        <v>0</v>
      </c>
      <c r="I54" s="94">
        <v>60</v>
      </c>
      <c r="J54" s="103">
        <f t="shared" si="4"/>
        <v>0</v>
      </c>
      <c r="K54" s="120"/>
      <c r="L54" s="120"/>
      <c r="M54" s="28"/>
    </row>
    <row r="55" spans="1:13" ht="30" customHeight="1" x14ac:dyDescent="0.5">
      <c r="A55" s="38"/>
      <c r="B55" s="32"/>
      <c r="C55" s="54"/>
      <c r="D55" s="64"/>
      <c r="E55" s="22"/>
      <c r="F55" s="64"/>
      <c r="G55" s="23"/>
      <c r="H55" s="87"/>
      <c r="I55" s="94"/>
      <c r="J55" s="104"/>
      <c r="K55" s="120"/>
      <c r="L55" s="120"/>
      <c r="M55" s="28"/>
    </row>
    <row r="56" spans="1:13" ht="30" customHeight="1" x14ac:dyDescent="0.45">
      <c r="A56" s="31"/>
      <c r="B56" s="32"/>
      <c r="C56" s="54"/>
      <c r="D56" s="70"/>
      <c r="E56" s="24"/>
      <c r="F56" s="70"/>
      <c r="G56" s="13"/>
      <c r="H56" s="88"/>
      <c r="I56" s="91"/>
      <c r="J56" s="105"/>
      <c r="K56" s="122"/>
      <c r="L56" s="28"/>
    </row>
    <row r="57" spans="1:13" ht="30" customHeight="1" thickBot="1" x14ac:dyDescent="0.55000000000000004">
      <c r="A57" s="35"/>
      <c r="B57" s="51" t="s">
        <v>19</v>
      </c>
      <c r="C57" s="58"/>
      <c r="D57" s="67"/>
      <c r="E57" s="14"/>
      <c r="F57" s="67"/>
      <c r="G57" s="15"/>
      <c r="H57" s="83"/>
      <c r="I57" s="92"/>
      <c r="J57" s="100"/>
      <c r="K57" s="119"/>
      <c r="L57" s="120"/>
      <c r="M57" s="28"/>
    </row>
    <row r="58" spans="1:13" ht="39.75" customHeight="1" thickTop="1" thickBot="1" x14ac:dyDescent="0.55000000000000004">
      <c r="A58" s="39"/>
      <c r="B58" s="52" t="s">
        <v>23</v>
      </c>
      <c r="C58" s="59"/>
      <c r="D58" s="71"/>
      <c r="E58" s="25"/>
      <c r="F58" s="71"/>
      <c r="G58" s="26"/>
      <c r="H58" s="89"/>
      <c r="I58" s="95"/>
      <c r="J58" s="106">
        <f>SUM(J38:J56)</f>
        <v>0</v>
      </c>
      <c r="K58" s="118"/>
      <c r="L58" s="28"/>
    </row>
    <row r="59" spans="1:13" ht="17.25" customHeight="1" thickTop="1" x14ac:dyDescent="0.45">
      <c r="A59" s="30"/>
      <c r="B59" s="30"/>
      <c r="C59" s="30"/>
      <c r="D59" s="61"/>
      <c r="E59" s="2"/>
      <c r="F59" s="61"/>
      <c r="G59" s="27"/>
      <c r="H59" s="90"/>
      <c r="I59" s="96"/>
      <c r="J59" s="107"/>
      <c r="K59" s="28"/>
      <c r="L59" s="28"/>
    </row>
    <row r="60" spans="1:13" ht="30" customHeight="1" x14ac:dyDescent="0.45">
      <c r="A60" s="30"/>
      <c r="B60" s="30"/>
      <c r="C60" s="30"/>
      <c r="D60" s="61"/>
      <c r="E60" s="2"/>
      <c r="F60" s="61"/>
      <c r="G60" s="2"/>
      <c r="H60" s="30"/>
      <c r="I60" s="61"/>
      <c r="J60" s="30"/>
      <c r="K60" s="28"/>
    </row>
  </sheetData>
  <sheetProtection algorithmName="SHA-512" hashValue="9EG3uyWOR/92l9dcuQY3KTKW/6eZhZMK7UkUmkIvn42ZbDYEQlpiG/WYm31wrppYfHfbfef+nb2vBJK6XuTXMA==" saltValue="8E9I7BRWFsdTXn0DGB1EFQ==" spinCount="100000" sheet="1" objects="1" scenarios="1"/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Mesuli Hlatshwayo</cp:lastModifiedBy>
  <cp:lastPrinted>2023-11-21T11:39:31Z</cp:lastPrinted>
  <dcterms:created xsi:type="dcterms:W3CDTF">2023-05-16T08:14:05Z</dcterms:created>
  <dcterms:modified xsi:type="dcterms:W3CDTF">2024-04-16T07:02:01Z</dcterms:modified>
</cp:coreProperties>
</file>