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H942 - Intabazwe Pipeline\08 Contract 2_Intabazwe Rising Main\"/>
    </mc:Choice>
  </mc:AlternateContent>
  <xr:revisionPtr revIDLastSave="0" documentId="8_{1BB45406-D40D-4AA8-B565-75868CBAB819}" xr6:coauthVersionLast="47" xr6:coauthVersionMax="47" xr10:uidLastSave="{00000000-0000-0000-0000-000000000000}"/>
  <bookViews>
    <workbookView xWindow="3120" yWindow="3120" windowWidth="21600" windowHeight="12165" xr2:uid="{00000000-000D-0000-FFFF-FFFF00000000}"/>
  </bookViews>
  <sheets>
    <sheet name="Schedule" sheetId="1" r:id="rId1"/>
    <sheet name="Rate Estimator" sheetId="2" r:id="rId2"/>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61" i="1" l="1"/>
  <c r="C8" i="2"/>
  <c r="H988" i="1"/>
  <c r="H986" i="1"/>
  <c r="H984" i="1"/>
  <c r="H982" i="1"/>
  <c r="H980" i="1"/>
  <c r="H1028" i="1"/>
  <c r="H1054" i="1" s="1"/>
  <c r="H949" i="1"/>
  <c r="H947" i="1"/>
  <c r="H941" i="1"/>
  <c r="H939" i="1"/>
  <c r="H937" i="1"/>
  <c r="H935" i="1"/>
  <c r="H933" i="1"/>
  <c r="H931" i="1"/>
  <c r="H966" i="1"/>
  <c r="H1052" i="1" s="1"/>
  <c r="H913" i="1"/>
  <c r="H1050" i="1" s="1"/>
  <c r="H800" i="1"/>
  <c r="H796" i="1"/>
  <c r="H794" i="1"/>
  <c r="H844" i="1" s="1"/>
  <c r="H1048" i="1" s="1"/>
  <c r="H741" i="1"/>
  <c r="H735" i="1"/>
  <c r="H733" i="1"/>
  <c r="H729" i="1"/>
  <c r="H727" i="1"/>
  <c r="H716" i="1"/>
  <c r="H714" i="1"/>
  <c r="H710" i="1"/>
  <c r="H708" i="1"/>
  <c r="H706" i="1"/>
  <c r="H704" i="1"/>
  <c r="H702" i="1"/>
  <c r="H700" i="1"/>
  <c r="H698" i="1"/>
  <c r="H696" i="1"/>
  <c r="H694" i="1"/>
  <c r="H688" i="1"/>
  <c r="H682" i="1"/>
  <c r="H680" i="1"/>
  <c r="H678" i="1"/>
  <c r="H676" i="1"/>
  <c r="H674" i="1"/>
  <c r="H672" i="1"/>
  <c r="H668" i="1"/>
  <c r="H653" i="1"/>
  <c r="H651" i="1"/>
  <c r="H649" i="1"/>
  <c r="H647" i="1"/>
  <c r="H641" i="1"/>
  <c r="H635" i="1"/>
  <c r="H631" i="1"/>
  <c r="H629" i="1"/>
  <c r="H627" i="1"/>
  <c r="H621" i="1"/>
  <c r="H619" i="1"/>
  <c r="H617" i="1"/>
  <c r="H606" i="1"/>
  <c r="H602" i="1"/>
  <c r="H600" i="1"/>
  <c r="H598" i="1"/>
  <c r="H592" i="1"/>
  <c r="H590" i="1"/>
  <c r="H588" i="1"/>
  <c r="H586" i="1"/>
  <c r="H582" i="1"/>
  <c r="H580" i="1"/>
  <c r="H563" i="1"/>
  <c r="H561" i="1"/>
  <c r="H553" i="1"/>
  <c r="H551" i="1"/>
  <c r="H549" i="1"/>
  <c r="H547" i="1"/>
  <c r="H545" i="1"/>
  <c r="H543" i="1"/>
  <c r="H541" i="1"/>
  <c r="H539" i="1"/>
  <c r="H537" i="1"/>
  <c r="H535" i="1"/>
  <c r="H529" i="1"/>
  <c r="H523" i="1"/>
  <c r="H521" i="1"/>
  <c r="H519" i="1"/>
  <c r="H517" i="1"/>
  <c r="H499" i="1"/>
  <c r="H497" i="1"/>
  <c r="H495" i="1"/>
  <c r="H493" i="1"/>
  <c r="H485" i="1"/>
  <c r="H477" i="1"/>
  <c r="H475" i="1"/>
  <c r="H473" i="1"/>
  <c r="H469" i="1"/>
  <c r="H467" i="1"/>
  <c r="H465" i="1"/>
  <c r="H463" i="1"/>
  <c r="H457" i="1"/>
  <c r="H453" i="1"/>
  <c r="H435" i="1"/>
  <c r="H433" i="1"/>
  <c r="H431" i="1"/>
  <c r="H429" i="1"/>
  <c r="H427" i="1"/>
  <c r="H425" i="1"/>
  <c r="H423" i="1"/>
  <c r="H419" i="1"/>
  <c r="H417" i="1"/>
  <c r="H415" i="1"/>
  <c r="H413" i="1"/>
  <c r="H409" i="1"/>
  <c r="H407" i="1"/>
  <c r="H405" i="1"/>
  <c r="H403" i="1"/>
  <c r="H401" i="1"/>
  <c r="H440" i="1" s="1"/>
  <c r="H448" i="1" s="1"/>
  <c r="H506" i="1" s="1"/>
  <c r="H514" i="1" s="1"/>
  <c r="H565" i="1" s="1"/>
  <c r="H573" i="1" s="1"/>
  <c r="H608" i="1" s="1"/>
  <c r="H616" i="1" s="1"/>
  <c r="H657" i="1" s="1"/>
  <c r="H665" i="1" s="1"/>
  <c r="H718" i="1" s="1"/>
  <c r="H726" i="1" s="1"/>
  <c r="H780" i="1" s="1"/>
  <c r="H1046" i="1" s="1"/>
  <c r="H395" i="1"/>
  <c r="H393" i="1"/>
  <c r="H341" i="1"/>
  <c r="H333" i="1"/>
  <c r="H323" i="1"/>
  <c r="H308" i="1"/>
  <c r="H304" i="1"/>
  <c r="H302" i="1"/>
  <c r="H300" i="1"/>
  <c r="H298" i="1"/>
  <c r="H290" i="1"/>
  <c r="H284" i="1"/>
  <c r="H280" i="1"/>
  <c r="H278" i="1"/>
  <c r="H274" i="1"/>
  <c r="H272" i="1"/>
  <c r="H314" i="1" s="1"/>
  <c r="H322" i="1" s="1"/>
  <c r="H377" i="1" s="1"/>
  <c r="H1044" i="1" s="1"/>
  <c r="H225" i="1"/>
  <c r="H219" i="1"/>
  <c r="H217" i="1"/>
  <c r="H209" i="1"/>
  <c r="H203" i="1"/>
  <c r="H201" i="1"/>
  <c r="H252" i="1" s="1"/>
  <c r="H1042" i="1" s="1"/>
  <c r="H158" i="1"/>
  <c r="H156" i="1"/>
  <c r="H154" i="1"/>
  <c r="H150" i="1"/>
  <c r="H144" i="1"/>
  <c r="H138" i="1"/>
  <c r="H136" i="1"/>
  <c r="H187" i="1"/>
  <c r="H1040" i="1" s="1"/>
  <c r="F112" i="1"/>
  <c r="H112" i="1"/>
  <c r="F106" i="1"/>
  <c r="H106" i="1"/>
  <c r="F102" i="1"/>
  <c r="H102" i="1"/>
  <c r="F88" i="1"/>
  <c r="H88" i="1"/>
  <c r="F84" i="1"/>
  <c r="H84" i="1"/>
  <c r="F76" i="1"/>
  <c r="H76" i="1"/>
  <c r="H118" i="1" s="1"/>
  <c r="H1038" i="1" s="1"/>
  <c r="H45" i="1"/>
  <c r="H43" i="1"/>
  <c r="H41" i="1"/>
  <c r="H39" i="1"/>
  <c r="H33" i="1"/>
  <c r="H31" i="1"/>
  <c r="H29" i="1"/>
  <c r="H27" i="1"/>
  <c r="H25" i="1"/>
  <c r="H23" i="1"/>
  <c r="H21" i="1"/>
  <c r="H19" i="1"/>
  <c r="H17" i="1"/>
  <c r="H11" i="1"/>
  <c r="H62" i="1"/>
  <c r="H1036" i="1"/>
  <c r="H1056" i="1" l="1"/>
  <c r="H1058" i="1" l="1"/>
  <c r="H1059" i="1"/>
  <c r="H1062" i="1" s="1"/>
  <c r="H1064" i="1" l="1"/>
  <c r="H10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000-000001000000}">
      <text>
        <r>
          <rPr>
            <sz val="9"/>
            <rFont val="Tahoma"/>
          </rPr>
          <t>Item¦Payment¦Description¦Unit¦Qty¦Rate¦Amount§1¦VCW422/CONTR/IRM2/26_UPGRADING OF THE INTABAZWE RISING MAIN§1¦SCHEDULE OF QUANTITIES§SCHEDULE 1: PRELIMINARY AND GENERAL¦SCHEDULE 2: PROVISIONAL SUMS AND PRIME COST ITEMS¦SCHEDULE 3: DAYWORKS AND TEMPORARY WORKS¦SCHEDULE 4: SITE CLEARANCE¦SCHEDULE 5: EARTHWORKS (PIPE TRENCHES)¦SCHEDULE 6: MEDIUM PRESSURE PIPELINES¦SCHEDULE 7: BEDDING (PIPES)¦SCHEDULE 8: PUMPSTATION MECHANICAL AND ELECTRICAL¦SCHEDULE 9: PIPE SPECIALS¦SCHEDULE 10: ENTERPRISE DEVELOPMENT CPG</t>
        </r>
      </text>
    </comment>
    <comment ref="A7" authorId="0" shapeId="0" xr:uid="{00000000-0006-0000-0000-000002000000}">
      <text>
        <r>
          <rPr>
            <sz val="9"/>
            <rFont val="Tahoma"/>
          </rPr>
          <t>¦1¦1¦1¦1¦1¦Null§</t>
        </r>
      </text>
    </comment>
    <comment ref="A9" authorId="0" shapeId="0" xr:uid="{00000000-0006-0000-0000-000003000000}">
      <text>
        <r>
          <rPr>
            <sz val="9"/>
            <rFont val="Tahoma"/>
          </rPr>
          <t>¦1¦1¦1¦2¦1¦Null§</t>
        </r>
      </text>
    </comment>
    <comment ref="A11" authorId="0" shapeId="0" xr:uid="{00000000-0006-0000-0000-000004000000}">
      <text>
        <r>
          <rPr>
            <sz val="9"/>
            <rFont val="Tahoma"/>
          </rPr>
          <t>¦1¦1¦1¦3¦1¦Null§</t>
        </r>
      </text>
    </comment>
    <comment ref="A13" authorId="0" shapeId="0" xr:uid="{00000000-0006-0000-0000-000005000000}">
      <text>
        <r>
          <rPr>
            <sz val="9"/>
            <rFont val="Tahoma"/>
          </rPr>
          <t>¦1¦1¦1¦4¦1¦Null§</t>
        </r>
      </text>
    </comment>
    <comment ref="A15" authorId="0" shapeId="0" xr:uid="{00000000-0006-0000-0000-000006000000}">
      <text>
        <r>
          <rPr>
            <sz val="9"/>
            <rFont val="Tahoma"/>
          </rPr>
          <t>¦1¦1¦1¦5¦1¦Null§</t>
        </r>
      </text>
    </comment>
    <comment ref="A17" authorId="0" shapeId="0" xr:uid="{00000000-0006-0000-0000-000007000000}">
      <text>
        <r>
          <rPr>
            <sz val="9"/>
            <rFont val="Tahoma"/>
          </rPr>
          <t>¦1¦1¦1¦6¦1¦Null§</t>
        </r>
      </text>
    </comment>
    <comment ref="A19" authorId="0" shapeId="0" xr:uid="{00000000-0006-0000-0000-000008000000}">
      <text>
        <r>
          <rPr>
            <sz val="9"/>
            <rFont val="Tahoma"/>
          </rPr>
          <t>¦1¦1¦1¦7¦1¦Null§</t>
        </r>
      </text>
    </comment>
    <comment ref="A21" authorId="0" shapeId="0" xr:uid="{00000000-0006-0000-0000-000009000000}">
      <text>
        <r>
          <rPr>
            <sz val="9"/>
            <rFont val="Tahoma"/>
          </rPr>
          <t>¦1¦1¦1¦8¦1¦Null§</t>
        </r>
      </text>
    </comment>
    <comment ref="A23" authorId="0" shapeId="0" xr:uid="{00000000-0006-0000-0000-00000A000000}">
      <text>
        <r>
          <rPr>
            <sz val="9"/>
            <rFont val="Tahoma"/>
          </rPr>
          <t>¦1¦1¦1¦9¦1¦Null§</t>
        </r>
      </text>
    </comment>
    <comment ref="A25" authorId="0" shapeId="0" xr:uid="{00000000-0006-0000-0000-00000B000000}">
      <text>
        <r>
          <rPr>
            <sz val="9"/>
            <rFont val="Tahoma"/>
          </rPr>
          <t>¦1¦1¦1¦10¦1¦Null§</t>
        </r>
      </text>
    </comment>
    <comment ref="A27" authorId="0" shapeId="0" xr:uid="{00000000-0006-0000-0000-00000C000000}">
      <text>
        <r>
          <rPr>
            <sz val="9"/>
            <rFont val="Tahoma"/>
          </rPr>
          <t>¦1¦1¦1¦11¦1¦Null§</t>
        </r>
      </text>
    </comment>
    <comment ref="A29" authorId="0" shapeId="0" xr:uid="{00000000-0006-0000-0000-00000D000000}">
      <text>
        <r>
          <rPr>
            <sz val="9"/>
            <rFont val="Tahoma"/>
          </rPr>
          <t>¦1¦1¦1¦12¦1¦Null§</t>
        </r>
      </text>
    </comment>
    <comment ref="A31" authorId="0" shapeId="0" xr:uid="{00000000-0006-0000-0000-00000E000000}">
      <text>
        <r>
          <rPr>
            <sz val="9"/>
            <rFont val="Tahoma"/>
          </rPr>
          <t>¦1¦1¦1¦13¦1¦Null§</t>
        </r>
      </text>
    </comment>
    <comment ref="A33" authorId="0" shapeId="0" xr:uid="{00000000-0006-0000-0000-00000F000000}">
      <text>
        <r>
          <rPr>
            <sz val="9"/>
            <rFont val="Tahoma"/>
          </rPr>
          <t>¦1¦1¦1¦14¦1¦Null§</t>
        </r>
      </text>
    </comment>
    <comment ref="A35" authorId="0" shapeId="0" xr:uid="{00000000-0006-0000-0000-000010000000}">
      <text>
        <r>
          <rPr>
            <sz val="9"/>
            <rFont val="Tahoma"/>
          </rPr>
          <t>¦1¦1¦1¦15¦1¦Null§</t>
        </r>
      </text>
    </comment>
    <comment ref="A37" authorId="0" shapeId="0" xr:uid="{00000000-0006-0000-0000-000011000000}">
      <text>
        <r>
          <rPr>
            <sz val="9"/>
            <rFont val="Tahoma"/>
          </rPr>
          <t>¦1¦1¦1¦16¦1¦Null§</t>
        </r>
      </text>
    </comment>
    <comment ref="A39" authorId="0" shapeId="0" xr:uid="{00000000-0006-0000-0000-000012000000}">
      <text>
        <r>
          <rPr>
            <sz val="9"/>
            <rFont val="Tahoma"/>
          </rPr>
          <t>¦1¦1¦1¦17¦1¦Null§</t>
        </r>
      </text>
    </comment>
    <comment ref="A41" authorId="0" shapeId="0" xr:uid="{00000000-0006-0000-0000-000013000000}">
      <text>
        <r>
          <rPr>
            <sz val="9"/>
            <rFont val="Tahoma"/>
          </rPr>
          <t>¦1¦1¦1¦18¦1¦Null§</t>
        </r>
      </text>
    </comment>
    <comment ref="A43" authorId="0" shapeId="0" xr:uid="{00000000-0006-0000-0000-000014000000}">
      <text>
        <r>
          <rPr>
            <sz val="9"/>
            <rFont val="Tahoma"/>
          </rPr>
          <t>¦1¦1¦1¦19¦1¦Null§</t>
        </r>
      </text>
    </comment>
    <comment ref="A45" authorId="0" shapeId="0" xr:uid="{00000000-0006-0000-0000-000015000000}">
      <text>
        <r>
          <rPr>
            <sz val="9"/>
            <rFont val="Tahoma"/>
          </rPr>
          <t>¦1¦1¦1¦20¦1¦Null§</t>
        </r>
      </text>
    </comment>
    <comment ref="A70" authorId="0" shapeId="0" xr:uid="{00000000-0006-0000-0000-000016000000}">
      <text>
        <r>
          <rPr>
            <sz val="9"/>
            <rFont val="Tahoma"/>
          </rPr>
          <t>¦1¦1¦2¦1¦1¦Null§</t>
        </r>
      </text>
    </comment>
    <comment ref="A72" authorId="0" shapeId="0" xr:uid="{00000000-0006-0000-0000-000017000000}">
      <text>
        <r>
          <rPr>
            <sz val="9"/>
            <rFont val="Tahoma"/>
          </rPr>
          <t>¦1¦1¦2¦2¦1¦Null§</t>
        </r>
      </text>
    </comment>
    <comment ref="A74" authorId="0" shapeId="0" xr:uid="{00000000-0006-0000-0000-000018000000}">
      <text>
        <r>
          <rPr>
            <sz val="9"/>
            <rFont val="Tahoma"/>
          </rPr>
          <t>¦1¦1¦2¦3¦1¦Null§</t>
        </r>
      </text>
    </comment>
    <comment ref="A76" authorId="0" shapeId="0" xr:uid="{00000000-0006-0000-0000-000019000000}">
      <text>
        <r>
          <rPr>
            <sz val="9"/>
            <rFont val="Tahoma"/>
          </rPr>
          <t>¦1¦1¦2¦4¦2¦Null§PercPrevItem</t>
        </r>
      </text>
    </comment>
    <comment ref="A78" authorId="0" shapeId="0" xr:uid="{00000000-0006-0000-0000-00001A000000}">
      <text>
        <r>
          <rPr>
            <sz val="9"/>
            <rFont val="Tahoma"/>
          </rPr>
          <t>¦1¦1¦2¦5¦1¦Null§</t>
        </r>
      </text>
    </comment>
    <comment ref="A80" authorId="0" shapeId="0" xr:uid="{00000000-0006-0000-0000-00001B000000}">
      <text>
        <r>
          <rPr>
            <sz val="9"/>
            <rFont val="Tahoma"/>
          </rPr>
          <t>¦1¦1¦2¦6¦1¦Null§</t>
        </r>
      </text>
    </comment>
    <comment ref="A82" authorId="0" shapeId="0" xr:uid="{00000000-0006-0000-0000-00001C000000}">
      <text>
        <r>
          <rPr>
            <sz val="9"/>
            <rFont val="Tahoma"/>
          </rPr>
          <t>¦1¦1¦2¦7¦1¦Null§</t>
        </r>
      </text>
    </comment>
    <comment ref="A84" authorId="0" shapeId="0" xr:uid="{00000000-0006-0000-0000-00001D000000}">
      <text>
        <r>
          <rPr>
            <sz val="9"/>
            <rFont val="Tahoma"/>
          </rPr>
          <t>¦1¦1¦2¦8¦2¦Null§PercPrevItem</t>
        </r>
      </text>
    </comment>
    <comment ref="A86" authorId="0" shapeId="0" xr:uid="{00000000-0006-0000-0000-00001E000000}">
      <text>
        <r>
          <rPr>
            <sz val="9"/>
            <rFont val="Tahoma"/>
          </rPr>
          <t>¦1¦1¦2¦9¦1¦Null§</t>
        </r>
      </text>
    </comment>
    <comment ref="A88" authorId="0" shapeId="0" xr:uid="{00000000-0006-0000-0000-00001F000000}">
      <text>
        <r>
          <rPr>
            <sz val="9"/>
            <rFont val="Tahoma"/>
          </rPr>
          <t>¦1¦1¦2¦10¦2¦Null§PercPrevItem</t>
        </r>
      </text>
    </comment>
    <comment ref="A90" authorId="0" shapeId="0" xr:uid="{00000000-0006-0000-0000-000020000000}">
      <text>
        <r>
          <rPr>
            <sz val="9"/>
            <rFont val="Tahoma"/>
          </rPr>
          <t>¦1¦1¦2¦11¦1¦Null§</t>
        </r>
      </text>
    </comment>
    <comment ref="A92" authorId="0" shapeId="0" xr:uid="{00000000-0006-0000-0000-000021000000}">
      <text>
        <r>
          <rPr>
            <sz val="9"/>
            <rFont val="Tahoma"/>
          </rPr>
          <t>¦1¦1¦2¦12¦1¦Null§</t>
        </r>
      </text>
    </comment>
    <comment ref="A94" authorId="0" shapeId="0" xr:uid="{00000000-0006-0000-0000-000022000000}">
      <text>
        <r>
          <rPr>
            <sz val="9"/>
            <rFont val="Tahoma"/>
          </rPr>
          <t>¦1¦1¦2¦13¦1¦Null§</t>
        </r>
      </text>
    </comment>
    <comment ref="A96" authorId="0" shapeId="0" xr:uid="{00000000-0006-0000-0000-000023000000}">
      <text>
        <r>
          <rPr>
            <sz val="9"/>
            <rFont val="Tahoma"/>
          </rPr>
          <t>¦1¦1¦2¦14¦1¦Null§</t>
        </r>
      </text>
    </comment>
    <comment ref="A98" authorId="0" shapeId="0" xr:uid="{00000000-0006-0000-0000-000024000000}">
      <text>
        <r>
          <rPr>
            <sz val="9"/>
            <rFont val="Tahoma"/>
          </rPr>
          <t>¦1¦1¦2¦15¦1¦Null§</t>
        </r>
      </text>
    </comment>
    <comment ref="A100" authorId="0" shapeId="0" xr:uid="{00000000-0006-0000-0000-000025000000}">
      <text>
        <r>
          <rPr>
            <sz val="9"/>
            <rFont val="Tahoma"/>
          </rPr>
          <t>¦1¦1¦2¦16¦1¦Null§</t>
        </r>
      </text>
    </comment>
    <comment ref="A102" authorId="0" shapeId="0" xr:uid="{00000000-0006-0000-0000-000026000000}">
      <text>
        <r>
          <rPr>
            <sz val="9"/>
            <rFont val="Tahoma"/>
          </rPr>
          <t>¦1¦1¦2¦17¦2¦Null§PercPrevItem</t>
        </r>
      </text>
    </comment>
    <comment ref="A104" authorId="0" shapeId="0" xr:uid="{00000000-0006-0000-0000-000027000000}">
      <text>
        <r>
          <rPr>
            <sz val="9"/>
            <rFont val="Tahoma"/>
          </rPr>
          <t>¦1¦1¦2¦18¦1¦Null§</t>
        </r>
      </text>
    </comment>
    <comment ref="A106" authorId="0" shapeId="0" xr:uid="{00000000-0006-0000-0000-000028000000}">
      <text>
        <r>
          <rPr>
            <sz val="9"/>
            <rFont val="Tahoma"/>
          </rPr>
          <t>¦1¦1¦2¦19¦2¦Null§PercPrevItem</t>
        </r>
      </text>
    </comment>
    <comment ref="A108" authorId="0" shapeId="0" xr:uid="{00000000-0006-0000-0000-000029000000}">
      <text>
        <r>
          <rPr>
            <sz val="9"/>
            <rFont val="Tahoma"/>
          </rPr>
          <t>¦1¦1¦2¦20¦1¦Null§</t>
        </r>
      </text>
    </comment>
    <comment ref="A110" authorId="0" shapeId="0" xr:uid="{00000000-0006-0000-0000-00002A000000}">
      <text>
        <r>
          <rPr>
            <sz val="9"/>
            <rFont val="Tahoma"/>
          </rPr>
          <t>¦1¦1¦2¦21¦1¦Null§</t>
        </r>
      </text>
    </comment>
    <comment ref="A112" authorId="0" shapeId="0" xr:uid="{00000000-0006-0000-0000-00002B000000}">
      <text>
        <r>
          <rPr>
            <sz val="9"/>
            <rFont val="Tahoma"/>
          </rPr>
          <t>¦1¦1¦2¦22¦2¦Null§PercPrevItem</t>
        </r>
      </text>
    </comment>
    <comment ref="A126" authorId="0" shapeId="0" xr:uid="{00000000-0006-0000-0000-00002C000000}">
      <text>
        <r>
          <rPr>
            <sz val="9"/>
            <rFont val="Tahoma"/>
          </rPr>
          <t>¦1¦1¦3¦1¦1¦Null§</t>
        </r>
      </text>
    </comment>
    <comment ref="A128" authorId="0" shapeId="0" xr:uid="{00000000-0006-0000-0000-00002D000000}">
      <text>
        <r>
          <rPr>
            <sz val="9"/>
            <rFont val="Tahoma"/>
          </rPr>
          <t>¦1¦1¦3¦2¦1¦Null§</t>
        </r>
      </text>
    </comment>
    <comment ref="A130" authorId="0" shapeId="0" xr:uid="{00000000-0006-0000-0000-00002E000000}">
      <text>
        <r>
          <rPr>
            <sz val="9"/>
            <rFont val="Tahoma"/>
          </rPr>
          <t>¦1¦1¦3¦3¦1¦Null§</t>
        </r>
      </text>
    </comment>
    <comment ref="A132" authorId="0" shapeId="0" xr:uid="{00000000-0006-0000-0000-00002F000000}">
      <text>
        <r>
          <rPr>
            <sz val="9"/>
            <rFont val="Tahoma"/>
          </rPr>
          <t>¦1¦1¦3¦4¦1¦Null§</t>
        </r>
      </text>
    </comment>
    <comment ref="A134" authorId="0" shapeId="0" xr:uid="{00000000-0006-0000-0000-000030000000}">
      <text>
        <r>
          <rPr>
            <sz val="9"/>
            <rFont val="Tahoma"/>
          </rPr>
          <t>¦1¦1¦3¦5¦1¦Null§</t>
        </r>
      </text>
    </comment>
    <comment ref="A136" authorId="0" shapeId="0" xr:uid="{00000000-0006-0000-0000-000031000000}">
      <text>
        <r>
          <rPr>
            <sz val="9"/>
            <rFont val="Tahoma"/>
          </rPr>
          <t>¦1¦1¦3¦6¦1¦Null§</t>
        </r>
      </text>
    </comment>
    <comment ref="A138" authorId="0" shapeId="0" xr:uid="{00000000-0006-0000-0000-000032000000}">
      <text>
        <r>
          <rPr>
            <sz val="9"/>
            <rFont val="Tahoma"/>
          </rPr>
          <t>¦1¦1¦3¦7¦1¦Null§</t>
        </r>
      </text>
    </comment>
    <comment ref="A140" authorId="0" shapeId="0" xr:uid="{00000000-0006-0000-0000-000033000000}">
      <text>
        <r>
          <rPr>
            <sz val="9"/>
            <rFont val="Tahoma"/>
          </rPr>
          <t>¦1¦1¦3¦8¦1¦Null§</t>
        </r>
      </text>
    </comment>
    <comment ref="A142" authorId="0" shapeId="0" xr:uid="{00000000-0006-0000-0000-000034000000}">
      <text>
        <r>
          <rPr>
            <sz val="9"/>
            <rFont val="Tahoma"/>
          </rPr>
          <t>¦1¦1¦3¦9¦1¦Null§</t>
        </r>
      </text>
    </comment>
    <comment ref="A144" authorId="0" shapeId="0" xr:uid="{00000000-0006-0000-0000-000035000000}">
      <text>
        <r>
          <rPr>
            <sz val="9"/>
            <rFont val="Tahoma"/>
          </rPr>
          <t>¦1¦1¦3¦10¦1¦Null§</t>
        </r>
      </text>
    </comment>
    <comment ref="A146" authorId="0" shapeId="0" xr:uid="{00000000-0006-0000-0000-000036000000}">
      <text>
        <r>
          <rPr>
            <sz val="9"/>
            <rFont val="Tahoma"/>
          </rPr>
          <t>¦1¦1¦3¦11¦1¦Null§</t>
        </r>
      </text>
    </comment>
    <comment ref="A148" authorId="0" shapeId="0" xr:uid="{00000000-0006-0000-0000-000037000000}">
      <text>
        <r>
          <rPr>
            <sz val="9"/>
            <rFont val="Tahoma"/>
          </rPr>
          <t>¦1¦1¦3¦12¦1¦Null§</t>
        </r>
      </text>
    </comment>
    <comment ref="A150" authorId="0" shapeId="0" xr:uid="{00000000-0006-0000-0000-000038000000}">
      <text>
        <r>
          <rPr>
            <sz val="9"/>
            <rFont val="Tahoma"/>
          </rPr>
          <t>¦1¦1¦3¦13¦1¦Null§</t>
        </r>
      </text>
    </comment>
    <comment ref="A152" authorId="0" shapeId="0" xr:uid="{00000000-0006-0000-0000-000039000000}">
      <text>
        <r>
          <rPr>
            <sz val="9"/>
            <rFont val="Tahoma"/>
          </rPr>
          <t>¦1¦1¦3¦14¦1¦Null§</t>
        </r>
      </text>
    </comment>
    <comment ref="A154" authorId="0" shapeId="0" xr:uid="{00000000-0006-0000-0000-00003A000000}">
      <text>
        <r>
          <rPr>
            <sz val="9"/>
            <rFont val="Tahoma"/>
          </rPr>
          <t>¦1¦1¦3¦15¦1¦Null§</t>
        </r>
      </text>
    </comment>
    <comment ref="A156" authorId="0" shapeId="0" xr:uid="{00000000-0006-0000-0000-00003B000000}">
      <text>
        <r>
          <rPr>
            <sz val="9"/>
            <rFont val="Tahoma"/>
          </rPr>
          <t>¦1¦1¦3¦16¦1¦Null§</t>
        </r>
      </text>
    </comment>
    <comment ref="A158" authorId="0" shapeId="0" xr:uid="{00000000-0006-0000-0000-00003C000000}">
      <text>
        <r>
          <rPr>
            <sz val="9"/>
            <rFont val="Tahoma"/>
          </rPr>
          <t>¦1¦1¦3¦17¦1¦Null§</t>
        </r>
      </text>
    </comment>
    <comment ref="A195" authorId="0" shapeId="0" xr:uid="{00000000-0006-0000-0000-00003D000000}">
      <text>
        <r>
          <rPr>
            <sz val="9"/>
            <rFont val="Tahoma"/>
          </rPr>
          <t>¦1¦1¦4¦1¦1¦Null§</t>
        </r>
      </text>
    </comment>
    <comment ref="A197" authorId="0" shapeId="0" xr:uid="{00000000-0006-0000-0000-00003E000000}">
      <text>
        <r>
          <rPr>
            <sz val="9"/>
            <rFont val="Tahoma"/>
          </rPr>
          <t>¦1¦1¦4¦2¦1¦Null§</t>
        </r>
      </text>
    </comment>
    <comment ref="A199" authorId="0" shapeId="0" xr:uid="{00000000-0006-0000-0000-00003F000000}">
      <text>
        <r>
          <rPr>
            <sz val="9"/>
            <rFont val="Tahoma"/>
          </rPr>
          <t>¦1¦1¦4¦3¦1¦Null§</t>
        </r>
      </text>
    </comment>
    <comment ref="A201" authorId="0" shapeId="0" xr:uid="{00000000-0006-0000-0000-000040000000}">
      <text>
        <r>
          <rPr>
            <sz val="9"/>
            <rFont val="Tahoma"/>
          </rPr>
          <t>¦1¦1¦4¦4¦1¦Null§</t>
        </r>
      </text>
    </comment>
    <comment ref="A203" authorId="0" shapeId="0" xr:uid="{00000000-0006-0000-0000-000041000000}">
      <text>
        <r>
          <rPr>
            <sz val="9"/>
            <rFont val="Tahoma"/>
          </rPr>
          <t>¦1¦1¦4¦5¦1¦Null§</t>
        </r>
      </text>
    </comment>
    <comment ref="A205" authorId="0" shapeId="0" xr:uid="{00000000-0006-0000-0000-000042000000}">
      <text>
        <r>
          <rPr>
            <sz val="9"/>
            <rFont val="Tahoma"/>
          </rPr>
          <t>¦1¦1¦4¦6¦1¦Null§</t>
        </r>
      </text>
    </comment>
    <comment ref="A207" authorId="0" shapeId="0" xr:uid="{00000000-0006-0000-0000-000043000000}">
      <text>
        <r>
          <rPr>
            <sz val="9"/>
            <rFont val="Tahoma"/>
          </rPr>
          <t>¦1¦1¦4¦7¦1¦Null§</t>
        </r>
      </text>
    </comment>
    <comment ref="A209" authorId="0" shapeId="0" xr:uid="{00000000-0006-0000-0000-000044000000}">
      <text>
        <r>
          <rPr>
            <sz val="9"/>
            <rFont val="Tahoma"/>
          </rPr>
          <t>¦1¦1¦4¦8¦1¦Null§</t>
        </r>
      </text>
    </comment>
    <comment ref="A211" authorId="0" shapeId="0" xr:uid="{00000000-0006-0000-0000-000045000000}">
      <text>
        <r>
          <rPr>
            <sz val="9"/>
            <rFont val="Tahoma"/>
          </rPr>
          <t>¦1¦1¦4¦9¦1¦Null§</t>
        </r>
      </text>
    </comment>
    <comment ref="A213" authorId="0" shapeId="0" xr:uid="{00000000-0006-0000-0000-000046000000}">
      <text>
        <r>
          <rPr>
            <sz val="9"/>
            <rFont val="Tahoma"/>
          </rPr>
          <t>¦1¦1¦4¦10¦1¦Null§</t>
        </r>
      </text>
    </comment>
    <comment ref="A215" authorId="0" shapeId="0" xr:uid="{00000000-0006-0000-0000-000047000000}">
      <text>
        <r>
          <rPr>
            <sz val="9"/>
            <rFont val="Tahoma"/>
          </rPr>
          <t>¦1¦1¦4¦11¦1¦Null§</t>
        </r>
      </text>
    </comment>
    <comment ref="A217" authorId="0" shapeId="0" xr:uid="{00000000-0006-0000-0000-000048000000}">
      <text>
        <r>
          <rPr>
            <sz val="9"/>
            <rFont val="Tahoma"/>
          </rPr>
          <t>¦1¦1¦4¦12¦1¦Null§</t>
        </r>
      </text>
    </comment>
    <comment ref="A219" authorId="0" shapeId="0" xr:uid="{00000000-0006-0000-0000-000049000000}">
      <text>
        <r>
          <rPr>
            <sz val="9"/>
            <rFont val="Tahoma"/>
          </rPr>
          <t>¦1¦1¦4¦13¦1¦Null§</t>
        </r>
      </text>
    </comment>
    <comment ref="A221" authorId="0" shapeId="0" xr:uid="{00000000-0006-0000-0000-00004A000000}">
      <text>
        <r>
          <rPr>
            <sz val="9"/>
            <rFont val="Tahoma"/>
          </rPr>
          <t>¦1¦1¦4¦14¦1¦Null§</t>
        </r>
      </text>
    </comment>
    <comment ref="A223" authorId="0" shapeId="0" xr:uid="{00000000-0006-0000-0000-00004B000000}">
      <text>
        <r>
          <rPr>
            <sz val="9"/>
            <rFont val="Tahoma"/>
          </rPr>
          <t>¦1¦1¦4¦15¦1¦Null§</t>
        </r>
      </text>
    </comment>
    <comment ref="A225" authorId="0" shapeId="0" xr:uid="{00000000-0006-0000-0000-00004C000000}">
      <text>
        <r>
          <rPr>
            <sz val="9"/>
            <rFont val="Tahoma"/>
          </rPr>
          <t>¦1¦1¦4¦16¦1¦Null§</t>
        </r>
      </text>
    </comment>
    <comment ref="A260" authorId="0" shapeId="0" xr:uid="{00000000-0006-0000-0000-00004D000000}">
      <text>
        <r>
          <rPr>
            <sz val="9"/>
            <rFont val="Tahoma"/>
          </rPr>
          <t>¦1¦1¦5¦1¦1¦Null§</t>
        </r>
      </text>
    </comment>
    <comment ref="A262" authorId="0" shapeId="0" xr:uid="{00000000-0006-0000-0000-00004E000000}">
      <text>
        <r>
          <rPr>
            <sz val="9"/>
            <rFont val="Tahoma"/>
          </rPr>
          <t>¦1¦1¦5¦2¦1¦Null§</t>
        </r>
      </text>
    </comment>
    <comment ref="A264" authorId="0" shapeId="0" xr:uid="{00000000-0006-0000-0000-00004F000000}">
      <text>
        <r>
          <rPr>
            <sz val="9"/>
            <rFont val="Tahoma"/>
          </rPr>
          <t>¦1¦1¦5¦3¦1¦Null§</t>
        </r>
      </text>
    </comment>
    <comment ref="A266" authorId="0" shapeId="0" xr:uid="{00000000-0006-0000-0000-000050000000}">
      <text>
        <r>
          <rPr>
            <sz val="9"/>
            <rFont val="Tahoma"/>
          </rPr>
          <t>¦1¦1¦5¦4¦1¦Null§</t>
        </r>
      </text>
    </comment>
    <comment ref="A268" authorId="0" shapeId="0" xr:uid="{00000000-0006-0000-0000-000051000000}">
      <text>
        <r>
          <rPr>
            <sz val="9"/>
            <rFont val="Tahoma"/>
          </rPr>
          <t>¦1¦1¦5¦5¦1¦Null§</t>
        </r>
      </text>
    </comment>
    <comment ref="A270" authorId="0" shapeId="0" xr:uid="{00000000-0006-0000-0000-000052000000}">
      <text>
        <r>
          <rPr>
            <sz val="9"/>
            <rFont val="Tahoma"/>
          </rPr>
          <t>¦1¦1¦5¦6¦1¦Null§</t>
        </r>
      </text>
    </comment>
    <comment ref="A272" authorId="0" shapeId="0" xr:uid="{00000000-0006-0000-0000-000053000000}">
      <text>
        <r>
          <rPr>
            <sz val="9"/>
            <rFont val="Tahoma"/>
          </rPr>
          <t>¦1¦1¦5¦7¦1¦Null§</t>
        </r>
      </text>
    </comment>
    <comment ref="A274" authorId="0" shapeId="0" xr:uid="{00000000-0006-0000-0000-000054000000}">
      <text>
        <r>
          <rPr>
            <sz val="9"/>
            <rFont val="Tahoma"/>
          </rPr>
          <t>¦1¦1¦5¦8¦1¦Null§</t>
        </r>
      </text>
    </comment>
    <comment ref="A276" authorId="0" shapeId="0" xr:uid="{00000000-0006-0000-0000-000055000000}">
      <text>
        <r>
          <rPr>
            <sz val="9"/>
            <rFont val="Tahoma"/>
          </rPr>
          <t>¦1¦1¦5¦9¦1¦Null§</t>
        </r>
      </text>
    </comment>
    <comment ref="A278" authorId="0" shapeId="0" xr:uid="{00000000-0006-0000-0000-000056000000}">
      <text>
        <r>
          <rPr>
            <sz val="9"/>
            <rFont val="Tahoma"/>
          </rPr>
          <t>¦1¦1¦5¦10¦1¦Null§</t>
        </r>
      </text>
    </comment>
    <comment ref="A280" authorId="0" shapeId="0" xr:uid="{00000000-0006-0000-0000-000057000000}">
      <text>
        <r>
          <rPr>
            <sz val="9"/>
            <rFont val="Tahoma"/>
          </rPr>
          <t>¦1¦1¦5¦11¦1¦Null§</t>
        </r>
      </text>
    </comment>
    <comment ref="A282" authorId="0" shapeId="0" xr:uid="{00000000-0006-0000-0000-000058000000}">
      <text>
        <r>
          <rPr>
            <sz val="9"/>
            <rFont val="Tahoma"/>
          </rPr>
          <t>¦1¦1¦5¦12¦1¦Null§</t>
        </r>
      </text>
    </comment>
    <comment ref="A284" authorId="0" shapeId="0" xr:uid="{00000000-0006-0000-0000-000059000000}">
      <text>
        <r>
          <rPr>
            <sz val="9"/>
            <rFont val="Tahoma"/>
          </rPr>
          <t>¦1¦1¦5¦13¦1¦Null§</t>
        </r>
      </text>
    </comment>
    <comment ref="A286" authorId="0" shapeId="0" xr:uid="{00000000-0006-0000-0000-00005A000000}">
      <text>
        <r>
          <rPr>
            <sz val="9"/>
            <rFont val="Tahoma"/>
          </rPr>
          <t>¦1¦1¦5¦14¦1¦Null§</t>
        </r>
      </text>
    </comment>
    <comment ref="A288" authorId="0" shapeId="0" xr:uid="{00000000-0006-0000-0000-00005B000000}">
      <text>
        <r>
          <rPr>
            <sz val="9"/>
            <rFont val="Tahoma"/>
          </rPr>
          <t>¦1¦1¦5¦15¦1¦Null§</t>
        </r>
      </text>
    </comment>
    <comment ref="A290" authorId="0" shapeId="0" xr:uid="{00000000-0006-0000-0000-00005C000000}">
      <text>
        <r>
          <rPr>
            <sz val="9"/>
            <rFont val="Tahoma"/>
          </rPr>
          <t>¦1¦1¦5¦16¦1¦Null§</t>
        </r>
      </text>
    </comment>
    <comment ref="A292" authorId="0" shapeId="0" xr:uid="{00000000-0006-0000-0000-00005D000000}">
      <text>
        <r>
          <rPr>
            <sz val="9"/>
            <rFont val="Tahoma"/>
          </rPr>
          <t>¦1¦1¦5¦17¦1¦Null§</t>
        </r>
      </text>
    </comment>
    <comment ref="A294" authorId="0" shapeId="0" xr:uid="{00000000-0006-0000-0000-00005E000000}">
      <text>
        <r>
          <rPr>
            <sz val="9"/>
            <rFont val="Tahoma"/>
          </rPr>
          <t>¦1¦1¦5¦18¦1¦Null§</t>
        </r>
      </text>
    </comment>
    <comment ref="A296" authorId="0" shapeId="0" xr:uid="{00000000-0006-0000-0000-00005F000000}">
      <text>
        <r>
          <rPr>
            <sz val="9"/>
            <rFont val="Tahoma"/>
          </rPr>
          <t>¦1¦1¦5¦19¦1¦Null§</t>
        </r>
      </text>
    </comment>
    <comment ref="A298" authorId="0" shapeId="0" xr:uid="{00000000-0006-0000-0000-000060000000}">
      <text>
        <r>
          <rPr>
            <sz val="9"/>
            <rFont val="Tahoma"/>
          </rPr>
          <t>¦1¦1¦5¦20¦1¦Null§</t>
        </r>
      </text>
    </comment>
    <comment ref="A300" authorId="0" shapeId="0" xr:uid="{00000000-0006-0000-0000-000061000000}">
      <text>
        <r>
          <rPr>
            <sz val="9"/>
            <rFont val="Tahoma"/>
          </rPr>
          <t>¦1¦1¦5¦21¦1¦Null§</t>
        </r>
      </text>
    </comment>
    <comment ref="A302" authorId="0" shapeId="0" xr:uid="{00000000-0006-0000-0000-000062000000}">
      <text>
        <r>
          <rPr>
            <sz val="9"/>
            <rFont val="Tahoma"/>
          </rPr>
          <t>¦1¦1¦5¦22¦1¦Null§</t>
        </r>
      </text>
    </comment>
    <comment ref="A304" authorId="0" shapeId="0" xr:uid="{00000000-0006-0000-0000-000063000000}">
      <text>
        <r>
          <rPr>
            <sz val="9"/>
            <rFont val="Tahoma"/>
          </rPr>
          <t>¦1¦1¦5¦23¦1¦Null§</t>
        </r>
      </text>
    </comment>
    <comment ref="A306" authorId="0" shapeId="0" xr:uid="{00000000-0006-0000-0000-000064000000}">
      <text>
        <r>
          <rPr>
            <sz val="9"/>
            <rFont val="Tahoma"/>
          </rPr>
          <t>¦1¦1¦5¦24¦1¦Null§</t>
        </r>
      </text>
    </comment>
    <comment ref="A308" authorId="0" shapeId="0" xr:uid="{00000000-0006-0000-0000-000065000000}">
      <text>
        <r>
          <rPr>
            <sz val="9"/>
            <rFont val="Tahoma"/>
          </rPr>
          <t>¦1¦1¦5¦25¦1¦Null§</t>
        </r>
      </text>
    </comment>
    <comment ref="A310" authorId="0" shapeId="0" xr:uid="{00000000-0006-0000-0000-000066000000}">
      <text>
        <r>
          <rPr>
            <sz val="9"/>
            <rFont val="Tahoma"/>
          </rPr>
          <t>¦1¦1¦5¦26¦1¦Null§</t>
        </r>
      </text>
    </comment>
    <comment ref="A312" authorId="0" shapeId="0" xr:uid="{00000000-0006-0000-0000-000067000000}">
      <text>
        <r>
          <rPr>
            <sz val="9"/>
            <rFont val="Tahoma"/>
          </rPr>
          <t>¦1¦1¦5¦27¦1¦Null§</t>
        </r>
      </text>
    </comment>
    <comment ref="A323" authorId="0" shapeId="0" xr:uid="{00000000-0006-0000-0000-000068000000}">
      <text>
        <r>
          <rPr>
            <sz val="9"/>
            <rFont val="Tahoma"/>
          </rPr>
          <t>¦1¦1¦5¦28¦1¦Null§</t>
        </r>
      </text>
    </comment>
    <comment ref="A325" authorId="0" shapeId="0" xr:uid="{00000000-0006-0000-0000-000069000000}">
      <text>
        <r>
          <rPr>
            <sz val="9"/>
            <rFont val="Tahoma"/>
          </rPr>
          <t>¦1¦1¦5¦29¦1¦Null§</t>
        </r>
      </text>
    </comment>
    <comment ref="A327" authorId="0" shapeId="0" xr:uid="{00000000-0006-0000-0000-00006A000000}">
      <text>
        <r>
          <rPr>
            <sz val="9"/>
            <rFont val="Tahoma"/>
          </rPr>
          <t>¦1¦1¦5¦30¦1¦Null§</t>
        </r>
      </text>
    </comment>
    <comment ref="A329" authorId="0" shapeId="0" xr:uid="{00000000-0006-0000-0000-00006B000000}">
      <text>
        <r>
          <rPr>
            <sz val="9"/>
            <rFont val="Tahoma"/>
          </rPr>
          <t>¦1¦1¦5¦31¦1¦Null§</t>
        </r>
      </text>
    </comment>
    <comment ref="A331" authorId="0" shapeId="0" xr:uid="{00000000-0006-0000-0000-00006C000000}">
      <text>
        <r>
          <rPr>
            <sz val="9"/>
            <rFont val="Tahoma"/>
          </rPr>
          <t>¦1¦1¦5¦32¦1¦Null§</t>
        </r>
      </text>
    </comment>
    <comment ref="A333" authorId="0" shapeId="0" xr:uid="{00000000-0006-0000-0000-00006D000000}">
      <text>
        <r>
          <rPr>
            <sz val="9"/>
            <rFont val="Tahoma"/>
          </rPr>
          <t>¦1¦1¦5¦33¦1¦Null§</t>
        </r>
      </text>
    </comment>
    <comment ref="A335" authorId="0" shapeId="0" xr:uid="{00000000-0006-0000-0000-00006E000000}">
      <text>
        <r>
          <rPr>
            <sz val="9"/>
            <rFont val="Tahoma"/>
          </rPr>
          <t>¦1¦1¦5¦34¦1¦Null§</t>
        </r>
      </text>
    </comment>
    <comment ref="A337" authorId="0" shapeId="0" xr:uid="{00000000-0006-0000-0000-00006F000000}">
      <text>
        <r>
          <rPr>
            <sz val="9"/>
            <rFont val="Tahoma"/>
          </rPr>
          <t>¦1¦1¦5¦35¦1¦Null§</t>
        </r>
      </text>
    </comment>
    <comment ref="A339" authorId="0" shapeId="0" xr:uid="{00000000-0006-0000-0000-000070000000}">
      <text>
        <r>
          <rPr>
            <sz val="9"/>
            <rFont val="Tahoma"/>
          </rPr>
          <t>¦1¦1¦5¦36¦1¦Null§</t>
        </r>
      </text>
    </comment>
    <comment ref="A341" authorId="0" shapeId="0" xr:uid="{00000000-0006-0000-0000-000071000000}">
      <text>
        <r>
          <rPr>
            <sz val="9"/>
            <rFont val="Tahoma"/>
          </rPr>
          <t>¦1¦1¦5¦37¦1¦Null§</t>
        </r>
      </text>
    </comment>
    <comment ref="A385" authorId="0" shapeId="0" xr:uid="{00000000-0006-0000-0000-000072000000}">
      <text>
        <r>
          <rPr>
            <sz val="9"/>
            <rFont val="Tahoma"/>
          </rPr>
          <t>¦1¦1¦6¦1¦1¦Null§</t>
        </r>
      </text>
    </comment>
    <comment ref="A387" authorId="0" shapeId="0" xr:uid="{00000000-0006-0000-0000-000073000000}">
      <text>
        <r>
          <rPr>
            <sz val="9"/>
            <rFont val="Tahoma"/>
          </rPr>
          <t>¦1¦1¦6¦2¦1¦Null§</t>
        </r>
      </text>
    </comment>
    <comment ref="A389" authorId="0" shapeId="0" xr:uid="{00000000-0006-0000-0000-000074000000}">
      <text>
        <r>
          <rPr>
            <sz val="9"/>
            <rFont val="Tahoma"/>
          </rPr>
          <t>¦1¦1¦6¦3¦1¦Null§</t>
        </r>
      </text>
    </comment>
    <comment ref="A391" authorId="0" shapeId="0" xr:uid="{00000000-0006-0000-0000-000075000000}">
      <text>
        <r>
          <rPr>
            <sz val="9"/>
            <rFont val="Tahoma"/>
          </rPr>
          <t>¦1¦1¦6¦4¦1¦Null§</t>
        </r>
      </text>
    </comment>
    <comment ref="A393" authorId="0" shapeId="0" xr:uid="{00000000-0006-0000-0000-000076000000}">
      <text>
        <r>
          <rPr>
            <sz val="9"/>
            <rFont val="Tahoma"/>
          </rPr>
          <t>¦1¦1¦6¦5¦1¦Null§</t>
        </r>
      </text>
    </comment>
    <comment ref="A395" authorId="0" shapeId="0" xr:uid="{00000000-0006-0000-0000-000077000000}">
      <text>
        <r>
          <rPr>
            <sz val="9"/>
            <rFont val="Tahoma"/>
          </rPr>
          <t>¦1¦1¦6¦6¦1¦Null§</t>
        </r>
      </text>
    </comment>
    <comment ref="A397" authorId="0" shapeId="0" xr:uid="{00000000-0006-0000-0000-000078000000}">
      <text>
        <r>
          <rPr>
            <sz val="9"/>
            <rFont val="Tahoma"/>
          </rPr>
          <t>¦1¦1¦6¦7¦1¦Null§</t>
        </r>
      </text>
    </comment>
    <comment ref="A399" authorId="0" shapeId="0" xr:uid="{00000000-0006-0000-0000-000079000000}">
      <text>
        <r>
          <rPr>
            <sz val="9"/>
            <rFont val="Tahoma"/>
          </rPr>
          <t>¦1¦1¦6¦8¦1¦Null§</t>
        </r>
      </text>
    </comment>
    <comment ref="A401" authorId="0" shapeId="0" xr:uid="{00000000-0006-0000-0000-00007A000000}">
      <text>
        <r>
          <rPr>
            <sz val="9"/>
            <rFont val="Tahoma"/>
          </rPr>
          <t>¦1¦1¦6¦9¦1¦Null§</t>
        </r>
      </text>
    </comment>
    <comment ref="A403" authorId="0" shapeId="0" xr:uid="{00000000-0006-0000-0000-00007B000000}">
      <text>
        <r>
          <rPr>
            <sz val="9"/>
            <rFont val="Tahoma"/>
          </rPr>
          <t>¦1¦1¦6¦10¦1¦Null§</t>
        </r>
      </text>
    </comment>
    <comment ref="A405" authorId="0" shapeId="0" xr:uid="{00000000-0006-0000-0000-00007C000000}">
      <text>
        <r>
          <rPr>
            <sz val="9"/>
            <rFont val="Tahoma"/>
          </rPr>
          <t>¦1¦1¦6¦11¦1¦Null§</t>
        </r>
      </text>
    </comment>
    <comment ref="A407" authorId="0" shapeId="0" xr:uid="{00000000-0006-0000-0000-00007D000000}">
      <text>
        <r>
          <rPr>
            <sz val="9"/>
            <rFont val="Tahoma"/>
          </rPr>
          <t>¦1¦1¦6¦12¦1¦Null§</t>
        </r>
      </text>
    </comment>
    <comment ref="A409" authorId="0" shapeId="0" xr:uid="{00000000-0006-0000-0000-00007E000000}">
      <text>
        <r>
          <rPr>
            <sz val="9"/>
            <rFont val="Tahoma"/>
          </rPr>
          <t>¦1¦1¦6¦13¦1¦Null§</t>
        </r>
      </text>
    </comment>
    <comment ref="A411" authorId="0" shapeId="0" xr:uid="{00000000-0006-0000-0000-00007F000000}">
      <text>
        <r>
          <rPr>
            <sz val="9"/>
            <rFont val="Tahoma"/>
          </rPr>
          <t>¦1¦1¦6¦14¦1¦Null§</t>
        </r>
      </text>
    </comment>
    <comment ref="A413" authorId="0" shapeId="0" xr:uid="{00000000-0006-0000-0000-000080000000}">
      <text>
        <r>
          <rPr>
            <sz val="9"/>
            <rFont val="Tahoma"/>
          </rPr>
          <t>¦1¦1¦6¦15¦1¦Null§</t>
        </r>
      </text>
    </comment>
    <comment ref="A415" authorId="0" shapeId="0" xr:uid="{00000000-0006-0000-0000-000081000000}">
      <text>
        <r>
          <rPr>
            <sz val="9"/>
            <rFont val="Tahoma"/>
          </rPr>
          <t>¦1¦1¦6¦16¦1¦Null§</t>
        </r>
      </text>
    </comment>
    <comment ref="A417" authorId="0" shapeId="0" xr:uid="{00000000-0006-0000-0000-000082000000}">
      <text>
        <r>
          <rPr>
            <sz val="9"/>
            <rFont val="Tahoma"/>
          </rPr>
          <t>¦1¦1¦6¦17¦1¦Null§</t>
        </r>
      </text>
    </comment>
    <comment ref="A419" authorId="0" shapeId="0" xr:uid="{00000000-0006-0000-0000-000083000000}">
      <text>
        <r>
          <rPr>
            <sz val="9"/>
            <rFont val="Tahoma"/>
          </rPr>
          <t>¦1¦1¦6¦18¦1¦Null§</t>
        </r>
      </text>
    </comment>
    <comment ref="A421" authorId="0" shapeId="0" xr:uid="{00000000-0006-0000-0000-000084000000}">
      <text>
        <r>
          <rPr>
            <sz val="9"/>
            <rFont val="Tahoma"/>
          </rPr>
          <t>¦1¦1¦6¦19¦1¦Null§</t>
        </r>
      </text>
    </comment>
    <comment ref="A423" authorId="0" shapeId="0" xr:uid="{00000000-0006-0000-0000-000085000000}">
      <text>
        <r>
          <rPr>
            <sz val="9"/>
            <rFont val="Tahoma"/>
          </rPr>
          <t>¦1¦1¦6¦20¦1¦Null§</t>
        </r>
      </text>
    </comment>
    <comment ref="A425" authorId="0" shapeId="0" xr:uid="{00000000-0006-0000-0000-000086000000}">
      <text>
        <r>
          <rPr>
            <sz val="9"/>
            <rFont val="Tahoma"/>
          </rPr>
          <t>¦1¦1¦6¦21¦1¦Null§</t>
        </r>
      </text>
    </comment>
    <comment ref="A427" authorId="0" shapeId="0" xr:uid="{00000000-0006-0000-0000-000087000000}">
      <text>
        <r>
          <rPr>
            <sz val="9"/>
            <rFont val="Tahoma"/>
          </rPr>
          <t>¦1¦1¦6¦22¦1¦Null§</t>
        </r>
      </text>
    </comment>
    <comment ref="A429" authorId="0" shapeId="0" xr:uid="{00000000-0006-0000-0000-000088000000}">
      <text>
        <r>
          <rPr>
            <sz val="9"/>
            <rFont val="Tahoma"/>
          </rPr>
          <t>¦1¦1¦6¦23¦1¦Null§</t>
        </r>
      </text>
    </comment>
    <comment ref="A431" authorId="0" shapeId="0" xr:uid="{00000000-0006-0000-0000-000089000000}">
      <text>
        <r>
          <rPr>
            <sz val="9"/>
            <rFont val="Tahoma"/>
          </rPr>
          <t>¦1¦1¦6¦24¦1¦Null§</t>
        </r>
      </text>
    </comment>
    <comment ref="A433" authorId="0" shapeId="0" xr:uid="{00000000-0006-0000-0000-00008A000000}">
      <text>
        <r>
          <rPr>
            <sz val="9"/>
            <rFont val="Tahoma"/>
          </rPr>
          <t>¦1¦1¦6¦25¦1¦Null§</t>
        </r>
      </text>
    </comment>
    <comment ref="A435" authorId="0" shapeId="0" xr:uid="{00000000-0006-0000-0000-00008B000000}">
      <text>
        <r>
          <rPr>
            <sz val="9"/>
            <rFont val="Tahoma"/>
          </rPr>
          <t>¦1¦1¦6¦26¦1¦Null§</t>
        </r>
      </text>
    </comment>
    <comment ref="A437" authorId="0" shapeId="0" xr:uid="{00000000-0006-0000-0000-00008C000000}">
      <text>
        <r>
          <rPr>
            <sz val="9"/>
            <rFont val="Tahoma"/>
          </rPr>
          <t>¦1¦1¦6¦27¦1¦Null§</t>
        </r>
      </text>
    </comment>
    <comment ref="A439" authorId="0" shapeId="0" xr:uid="{00000000-0006-0000-0000-00008D000000}">
      <text>
        <r>
          <rPr>
            <sz val="9"/>
            <rFont val="Tahoma"/>
          </rPr>
          <t>¦1¦1¦6¦28¦1¦Null§</t>
        </r>
      </text>
    </comment>
    <comment ref="A449" authorId="0" shapeId="0" xr:uid="{00000000-0006-0000-0000-00008E000000}">
      <text>
        <r>
          <rPr>
            <sz val="9"/>
            <rFont val="Tahoma"/>
          </rPr>
          <t>¦1¦1¦6¦29¦1¦Null§</t>
        </r>
      </text>
    </comment>
    <comment ref="A451" authorId="0" shapeId="0" xr:uid="{00000000-0006-0000-0000-00008F000000}">
      <text>
        <r>
          <rPr>
            <sz val="9"/>
            <rFont val="Tahoma"/>
          </rPr>
          <t>¦1¦1¦6¦30¦1¦Null§</t>
        </r>
      </text>
    </comment>
    <comment ref="A453" authorId="0" shapeId="0" xr:uid="{00000000-0006-0000-0000-000090000000}">
      <text>
        <r>
          <rPr>
            <sz val="9"/>
            <rFont val="Tahoma"/>
          </rPr>
          <t>¦1¦1¦6¦31¦1¦Null§</t>
        </r>
      </text>
    </comment>
    <comment ref="A455" authorId="0" shapeId="0" xr:uid="{00000000-0006-0000-0000-000091000000}">
      <text>
        <r>
          <rPr>
            <sz val="9"/>
            <rFont val="Tahoma"/>
          </rPr>
          <t>¦1¦1¦6¦32¦1¦Null§</t>
        </r>
      </text>
    </comment>
    <comment ref="A457" authorId="0" shapeId="0" xr:uid="{00000000-0006-0000-0000-000092000000}">
      <text>
        <r>
          <rPr>
            <sz val="9"/>
            <rFont val="Tahoma"/>
          </rPr>
          <t>¦1¦1¦6¦33¦1¦Null§</t>
        </r>
      </text>
    </comment>
    <comment ref="A459" authorId="0" shapeId="0" xr:uid="{00000000-0006-0000-0000-000093000000}">
      <text>
        <r>
          <rPr>
            <sz val="9"/>
            <rFont val="Tahoma"/>
          </rPr>
          <t>¦1¦1¦6¦34¦1¦Null§</t>
        </r>
      </text>
    </comment>
    <comment ref="A461" authorId="0" shapeId="0" xr:uid="{00000000-0006-0000-0000-000094000000}">
      <text>
        <r>
          <rPr>
            <sz val="9"/>
            <rFont val="Tahoma"/>
          </rPr>
          <t>¦1¦1¦6¦35¦1¦Null§</t>
        </r>
      </text>
    </comment>
    <comment ref="A463" authorId="0" shapeId="0" xr:uid="{00000000-0006-0000-0000-000095000000}">
      <text>
        <r>
          <rPr>
            <sz val="9"/>
            <rFont val="Tahoma"/>
          </rPr>
          <t>¦1¦1¦6¦36¦1¦Null§</t>
        </r>
      </text>
    </comment>
    <comment ref="A465" authorId="0" shapeId="0" xr:uid="{00000000-0006-0000-0000-000096000000}">
      <text>
        <r>
          <rPr>
            <sz val="9"/>
            <rFont val="Tahoma"/>
          </rPr>
          <t>¦1¦1¦6¦37¦1¦Null§</t>
        </r>
      </text>
    </comment>
    <comment ref="A467" authorId="0" shapeId="0" xr:uid="{00000000-0006-0000-0000-000097000000}">
      <text>
        <r>
          <rPr>
            <sz val="9"/>
            <rFont val="Tahoma"/>
          </rPr>
          <t>¦1¦1¦6¦38¦1¦Null§</t>
        </r>
      </text>
    </comment>
    <comment ref="A469" authorId="0" shapeId="0" xr:uid="{00000000-0006-0000-0000-000098000000}">
      <text>
        <r>
          <rPr>
            <sz val="9"/>
            <rFont val="Tahoma"/>
          </rPr>
          <t>¦1¦1¦6¦39¦1¦Null§</t>
        </r>
      </text>
    </comment>
    <comment ref="A471" authorId="0" shapeId="0" xr:uid="{00000000-0006-0000-0000-000099000000}">
      <text>
        <r>
          <rPr>
            <sz val="9"/>
            <rFont val="Tahoma"/>
          </rPr>
          <t>¦1¦1¦6¦40¦1¦Null§</t>
        </r>
      </text>
    </comment>
    <comment ref="A473" authorId="0" shapeId="0" xr:uid="{00000000-0006-0000-0000-00009A000000}">
      <text>
        <r>
          <rPr>
            <sz val="9"/>
            <rFont val="Tahoma"/>
          </rPr>
          <t>¦1¦1¦6¦41¦1¦Null§</t>
        </r>
      </text>
    </comment>
    <comment ref="A475" authorId="0" shapeId="0" xr:uid="{00000000-0006-0000-0000-00009B000000}">
      <text>
        <r>
          <rPr>
            <sz val="9"/>
            <rFont val="Tahoma"/>
          </rPr>
          <t>¦1¦1¦6¦42¦1¦Null§</t>
        </r>
      </text>
    </comment>
    <comment ref="A477" authorId="0" shapeId="0" xr:uid="{00000000-0006-0000-0000-00009C000000}">
      <text>
        <r>
          <rPr>
            <sz val="9"/>
            <rFont val="Tahoma"/>
          </rPr>
          <t>¦1¦1¦6¦43¦1¦Null§</t>
        </r>
      </text>
    </comment>
    <comment ref="A479" authorId="0" shapeId="0" xr:uid="{00000000-0006-0000-0000-00009D000000}">
      <text>
        <r>
          <rPr>
            <sz val="9"/>
            <rFont val="Tahoma"/>
          </rPr>
          <t>¦1¦1¦6¦44¦1¦Null§RateOnly</t>
        </r>
      </text>
    </comment>
    <comment ref="A481" authorId="0" shapeId="0" xr:uid="{00000000-0006-0000-0000-00009E000000}">
      <text>
        <r>
          <rPr>
            <sz val="9"/>
            <rFont val="Tahoma"/>
          </rPr>
          <t>¦1¦1¦6¦45¦1¦Null§</t>
        </r>
      </text>
    </comment>
    <comment ref="A483" authorId="0" shapeId="0" xr:uid="{00000000-0006-0000-0000-00009F000000}">
      <text>
        <r>
          <rPr>
            <sz val="9"/>
            <rFont val="Tahoma"/>
          </rPr>
          <t>¦1¦1¦6¦46¦1¦Null§RateOnly</t>
        </r>
      </text>
    </comment>
    <comment ref="A485" authorId="0" shapeId="0" xr:uid="{00000000-0006-0000-0000-0000A0000000}">
      <text>
        <r>
          <rPr>
            <sz val="9"/>
            <rFont val="Tahoma"/>
          </rPr>
          <t>¦1¦1¦6¦47¦1¦Null§</t>
        </r>
      </text>
    </comment>
    <comment ref="A487" authorId="0" shapeId="0" xr:uid="{00000000-0006-0000-0000-0000A1000000}">
      <text>
        <r>
          <rPr>
            <sz val="9"/>
            <rFont val="Tahoma"/>
          </rPr>
          <t>¦1¦1¦6¦48¦1¦Null§RateOnly</t>
        </r>
      </text>
    </comment>
    <comment ref="A489" authorId="0" shapeId="0" xr:uid="{00000000-0006-0000-0000-0000A2000000}">
      <text>
        <r>
          <rPr>
            <sz val="9"/>
            <rFont val="Tahoma"/>
          </rPr>
          <t>¦1¦1¦6¦49¦1¦Null§RateOnly</t>
        </r>
      </text>
    </comment>
    <comment ref="A491" authorId="0" shapeId="0" xr:uid="{00000000-0006-0000-0000-0000A3000000}">
      <text>
        <r>
          <rPr>
            <sz val="9"/>
            <rFont val="Tahoma"/>
          </rPr>
          <t>¦1¦1¦6¦50¦1¦Null§</t>
        </r>
      </text>
    </comment>
    <comment ref="A493" authorId="0" shapeId="0" xr:uid="{00000000-0006-0000-0000-0000A4000000}">
      <text>
        <r>
          <rPr>
            <sz val="9"/>
            <rFont val="Tahoma"/>
          </rPr>
          <t>¦1¦1¦6¦51¦1¦Null§</t>
        </r>
      </text>
    </comment>
    <comment ref="A495" authorId="0" shapeId="0" xr:uid="{00000000-0006-0000-0000-0000A5000000}">
      <text>
        <r>
          <rPr>
            <sz val="9"/>
            <rFont val="Tahoma"/>
          </rPr>
          <t>¦1¦1¦6¦52¦1¦Null§</t>
        </r>
      </text>
    </comment>
    <comment ref="A497" authorId="0" shapeId="0" xr:uid="{00000000-0006-0000-0000-0000A6000000}">
      <text>
        <r>
          <rPr>
            <sz val="9"/>
            <rFont val="Tahoma"/>
          </rPr>
          <t>¦1¦1¦6¦53¦1¦Null§</t>
        </r>
      </text>
    </comment>
    <comment ref="A499" authorId="0" shapeId="0" xr:uid="{00000000-0006-0000-0000-0000A7000000}">
      <text>
        <r>
          <rPr>
            <sz val="9"/>
            <rFont val="Tahoma"/>
          </rPr>
          <t>¦1¦1¦6¦54¦1¦Null§</t>
        </r>
      </text>
    </comment>
    <comment ref="A501" authorId="0" shapeId="0" xr:uid="{00000000-0006-0000-0000-0000A8000000}">
      <text>
        <r>
          <rPr>
            <sz val="9"/>
            <rFont val="Tahoma"/>
          </rPr>
          <t>¦1¦1¦6¦55¦1¦Null§</t>
        </r>
      </text>
    </comment>
    <comment ref="A503" authorId="0" shapeId="0" xr:uid="{00000000-0006-0000-0000-0000A9000000}">
      <text>
        <r>
          <rPr>
            <sz val="9"/>
            <rFont val="Tahoma"/>
          </rPr>
          <t>¦1¦1¦6¦56¦1¦Null§</t>
        </r>
      </text>
    </comment>
    <comment ref="A515" authorId="0" shapeId="0" xr:uid="{00000000-0006-0000-0000-0000AA000000}">
      <text>
        <r>
          <rPr>
            <sz val="9"/>
            <rFont val="Tahoma"/>
          </rPr>
          <t>¦1¦1¦6¦57¦1¦Null§</t>
        </r>
      </text>
    </comment>
    <comment ref="A517" authorId="0" shapeId="0" xr:uid="{00000000-0006-0000-0000-0000AB000000}">
      <text>
        <r>
          <rPr>
            <sz val="9"/>
            <rFont val="Tahoma"/>
          </rPr>
          <t>¦1¦1¦6¦58¦1¦Null§</t>
        </r>
      </text>
    </comment>
    <comment ref="A519" authorId="0" shapeId="0" xr:uid="{00000000-0006-0000-0000-0000AC000000}">
      <text>
        <r>
          <rPr>
            <sz val="9"/>
            <rFont val="Tahoma"/>
          </rPr>
          <t>¦1¦1¦6¦59¦1¦Null§</t>
        </r>
      </text>
    </comment>
    <comment ref="A521" authorId="0" shapeId="0" xr:uid="{00000000-0006-0000-0000-0000AD000000}">
      <text>
        <r>
          <rPr>
            <sz val="9"/>
            <rFont val="Tahoma"/>
          </rPr>
          <t>¦1¦1¦6¦60¦1¦Null§</t>
        </r>
      </text>
    </comment>
    <comment ref="A523" authorId="0" shapeId="0" xr:uid="{00000000-0006-0000-0000-0000AE000000}">
      <text>
        <r>
          <rPr>
            <sz val="9"/>
            <rFont val="Tahoma"/>
          </rPr>
          <t>¦1¦1¦6¦61¦1¦Null§</t>
        </r>
      </text>
    </comment>
    <comment ref="A525" authorId="0" shapeId="0" xr:uid="{00000000-0006-0000-0000-0000AF000000}">
      <text>
        <r>
          <rPr>
            <sz val="9"/>
            <rFont val="Tahoma"/>
          </rPr>
          <t>¦1¦1¦6¦62¦1¦Null§RateOnly</t>
        </r>
      </text>
    </comment>
    <comment ref="A527" authorId="0" shapeId="0" xr:uid="{00000000-0006-0000-0000-0000B0000000}">
      <text>
        <r>
          <rPr>
            <sz val="9"/>
            <rFont val="Tahoma"/>
          </rPr>
          <t>¦1¦1¦6¦63¦1¦Null§</t>
        </r>
      </text>
    </comment>
    <comment ref="A529" authorId="0" shapeId="0" xr:uid="{00000000-0006-0000-0000-0000B1000000}">
      <text>
        <r>
          <rPr>
            <sz val="9"/>
            <rFont val="Tahoma"/>
          </rPr>
          <t>¦1¦1¦6¦64¦1¦Null§</t>
        </r>
      </text>
    </comment>
    <comment ref="A531" authorId="0" shapeId="0" xr:uid="{00000000-0006-0000-0000-0000B2000000}">
      <text>
        <r>
          <rPr>
            <sz val="9"/>
            <rFont val="Tahoma"/>
          </rPr>
          <t>¦1¦1¦6¦65¦1¦Null§</t>
        </r>
      </text>
    </comment>
    <comment ref="A533" authorId="0" shapeId="0" xr:uid="{00000000-0006-0000-0000-0000B3000000}">
      <text>
        <r>
          <rPr>
            <sz val="9"/>
            <rFont val="Tahoma"/>
          </rPr>
          <t>¦1¦1¦6¦66¦1¦Null§</t>
        </r>
      </text>
    </comment>
    <comment ref="A535" authorId="0" shapeId="0" xr:uid="{00000000-0006-0000-0000-0000B4000000}">
      <text>
        <r>
          <rPr>
            <sz val="9"/>
            <rFont val="Tahoma"/>
          </rPr>
          <t>¦1¦1¦6¦67¦1¦Null§</t>
        </r>
      </text>
    </comment>
    <comment ref="A537" authorId="0" shapeId="0" xr:uid="{00000000-0006-0000-0000-0000B5000000}">
      <text>
        <r>
          <rPr>
            <sz val="9"/>
            <rFont val="Tahoma"/>
          </rPr>
          <t>¦1¦1¦6¦68¦1¦Null§</t>
        </r>
      </text>
    </comment>
    <comment ref="A539" authorId="0" shapeId="0" xr:uid="{00000000-0006-0000-0000-0000B6000000}">
      <text>
        <r>
          <rPr>
            <sz val="9"/>
            <rFont val="Tahoma"/>
          </rPr>
          <t>¦1¦1¦6¦69¦1¦Null§</t>
        </r>
      </text>
    </comment>
    <comment ref="A541" authorId="0" shapeId="0" xr:uid="{00000000-0006-0000-0000-0000B7000000}">
      <text>
        <r>
          <rPr>
            <sz val="9"/>
            <rFont val="Tahoma"/>
          </rPr>
          <t>¦1¦1¦6¦70¦1¦Null§</t>
        </r>
      </text>
    </comment>
    <comment ref="A543" authorId="0" shapeId="0" xr:uid="{00000000-0006-0000-0000-0000B8000000}">
      <text>
        <r>
          <rPr>
            <sz val="9"/>
            <rFont val="Tahoma"/>
          </rPr>
          <t>¦1¦1¦6¦71¦1¦Null§</t>
        </r>
      </text>
    </comment>
    <comment ref="A545" authorId="0" shapeId="0" xr:uid="{00000000-0006-0000-0000-0000B9000000}">
      <text>
        <r>
          <rPr>
            <sz val="9"/>
            <rFont val="Tahoma"/>
          </rPr>
          <t>¦1¦1¦6¦72¦1¦Null§</t>
        </r>
      </text>
    </comment>
    <comment ref="A547" authorId="0" shapeId="0" xr:uid="{00000000-0006-0000-0000-0000BA000000}">
      <text>
        <r>
          <rPr>
            <sz val="9"/>
            <rFont val="Tahoma"/>
          </rPr>
          <t>¦1¦1¦6¦73¦1¦Null§</t>
        </r>
      </text>
    </comment>
    <comment ref="A549" authorId="0" shapeId="0" xr:uid="{00000000-0006-0000-0000-0000BB000000}">
      <text>
        <r>
          <rPr>
            <sz val="9"/>
            <rFont val="Tahoma"/>
          </rPr>
          <t>¦1¦1¦6¦74¦1¦Null§</t>
        </r>
      </text>
    </comment>
    <comment ref="A551" authorId="0" shapeId="0" xr:uid="{00000000-0006-0000-0000-0000BC000000}">
      <text>
        <r>
          <rPr>
            <sz val="9"/>
            <rFont val="Tahoma"/>
          </rPr>
          <t>¦1¦1¦6¦75¦1¦Null§</t>
        </r>
      </text>
    </comment>
    <comment ref="A553" authorId="0" shapeId="0" xr:uid="{00000000-0006-0000-0000-0000BD000000}">
      <text>
        <r>
          <rPr>
            <sz val="9"/>
            <rFont val="Tahoma"/>
          </rPr>
          <t>¦1¦1¦6¦76¦1¦Null§</t>
        </r>
      </text>
    </comment>
    <comment ref="A555" authorId="0" shapeId="0" xr:uid="{00000000-0006-0000-0000-0000BE000000}">
      <text>
        <r>
          <rPr>
            <sz val="9"/>
            <rFont val="Tahoma"/>
          </rPr>
          <t>¦1¦1¦6¦77¦1¦Null§</t>
        </r>
      </text>
    </comment>
    <comment ref="A557" authorId="0" shapeId="0" xr:uid="{00000000-0006-0000-0000-0000BF000000}">
      <text>
        <r>
          <rPr>
            <sz val="9"/>
            <rFont val="Tahoma"/>
          </rPr>
          <t>¦1¦1¦6¦78¦1¦Null§</t>
        </r>
      </text>
    </comment>
    <comment ref="A559" authorId="0" shapeId="0" xr:uid="{00000000-0006-0000-0000-0000C0000000}">
      <text>
        <r>
          <rPr>
            <sz val="9"/>
            <rFont val="Tahoma"/>
          </rPr>
          <t>¦1¦1¦6¦79¦1¦Null§</t>
        </r>
      </text>
    </comment>
    <comment ref="A561" authorId="0" shapeId="0" xr:uid="{00000000-0006-0000-0000-0000C1000000}">
      <text>
        <r>
          <rPr>
            <sz val="9"/>
            <rFont val="Tahoma"/>
          </rPr>
          <t>¦1¦1¦6¦80¦1¦Null§</t>
        </r>
      </text>
    </comment>
    <comment ref="A563" authorId="0" shapeId="0" xr:uid="{00000000-0006-0000-0000-0000C2000000}">
      <text>
        <r>
          <rPr>
            <sz val="9"/>
            <rFont val="Tahoma"/>
          </rPr>
          <t>¦1¦1¦6¦81¦1¦Null§</t>
        </r>
      </text>
    </comment>
    <comment ref="A574" authorId="0" shapeId="0" xr:uid="{00000000-0006-0000-0000-0000C3000000}">
      <text>
        <r>
          <rPr>
            <sz val="9"/>
            <rFont val="Tahoma"/>
          </rPr>
          <t>¦1¦1¦6¦82¦1¦Null§</t>
        </r>
      </text>
    </comment>
    <comment ref="A576" authorId="0" shapeId="0" xr:uid="{00000000-0006-0000-0000-0000C4000000}">
      <text>
        <r>
          <rPr>
            <sz val="9"/>
            <rFont val="Tahoma"/>
          </rPr>
          <t>¦1¦1¦6¦83¦1¦Null§</t>
        </r>
      </text>
    </comment>
    <comment ref="A578" authorId="0" shapeId="0" xr:uid="{00000000-0006-0000-0000-0000C5000000}">
      <text>
        <r>
          <rPr>
            <sz val="9"/>
            <rFont val="Tahoma"/>
          </rPr>
          <t>¦1¦1¦6¦84¦1¦Null§</t>
        </r>
      </text>
    </comment>
    <comment ref="A580" authorId="0" shapeId="0" xr:uid="{00000000-0006-0000-0000-0000C6000000}">
      <text>
        <r>
          <rPr>
            <sz val="9"/>
            <rFont val="Tahoma"/>
          </rPr>
          <t>¦1¦1¦6¦85¦1¦Null§</t>
        </r>
      </text>
    </comment>
    <comment ref="A582" authorId="0" shapeId="0" xr:uid="{00000000-0006-0000-0000-0000C7000000}">
      <text>
        <r>
          <rPr>
            <sz val="9"/>
            <rFont val="Tahoma"/>
          </rPr>
          <t>¦1¦1¦6¦86¦1¦Null§</t>
        </r>
      </text>
    </comment>
    <comment ref="A584" authorId="0" shapeId="0" xr:uid="{00000000-0006-0000-0000-0000C8000000}">
      <text>
        <r>
          <rPr>
            <sz val="9"/>
            <rFont val="Tahoma"/>
          </rPr>
          <t>¦1¦1¦6¦87¦1¦Null§</t>
        </r>
      </text>
    </comment>
    <comment ref="A586" authorId="0" shapeId="0" xr:uid="{00000000-0006-0000-0000-0000C9000000}">
      <text>
        <r>
          <rPr>
            <sz val="9"/>
            <rFont val="Tahoma"/>
          </rPr>
          <t>¦1¦1¦6¦88¦1¦Null§</t>
        </r>
      </text>
    </comment>
    <comment ref="A588" authorId="0" shapeId="0" xr:uid="{00000000-0006-0000-0000-0000CA000000}">
      <text>
        <r>
          <rPr>
            <sz val="9"/>
            <rFont val="Tahoma"/>
          </rPr>
          <t>¦1¦1¦6¦89¦1¦Null§</t>
        </r>
      </text>
    </comment>
    <comment ref="A590" authorId="0" shapeId="0" xr:uid="{00000000-0006-0000-0000-0000CB000000}">
      <text>
        <r>
          <rPr>
            <sz val="9"/>
            <rFont val="Tahoma"/>
          </rPr>
          <t>¦1¦1¦6¦90¦1¦Null§</t>
        </r>
      </text>
    </comment>
    <comment ref="A592" authorId="0" shapeId="0" xr:uid="{00000000-0006-0000-0000-0000CC000000}">
      <text>
        <r>
          <rPr>
            <sz val="9"/>
            <rFont val="Tahoma"/>
          </rPr>
          <t>¦1¦1¦6¦91¦1¦Null§</t>
        </r>
      </text>
    </comment>
    <comment ref="A594" authorId="0" shapeId="0" xr:uid="{00000000-0006-0000-0000-0000CD000000}">
      <text>
        <r>
          <rPr>
            <sz val="9"/>
            <rFont val="Tahoma"/>
          </rPr>
          <t>¦1¦1¦6¦92¦1¦Null§</t>
        </r>
      </text>
    </comment>
    <comment ref="A596" authorId="0" shapeId="0" xr:uid="{00000000-0006-0000-0000-0000CE000000}">
      <text>
        <r>
          <rPr>
            <sz val="9"/>
            <rFont val="Tahoma"/>
          </rPr>
          <t>¦1¦1¦6¦93¦1¦Null§</t>
        </r>
      </text>
    </comment>
    <comment ref="A598" authorId="0" shapeId="0" xr:uid="{00000000-0006-0000-0000-0000CF000000}">
      <text>
        <r>
          <rPr>
            <sz val="9"/>
            <rFont val="Tahoma"/>
          </rPr>
          <t>¦1¦1¦6¦94¦1¦Null§</t>
        </r>
      </text>
    </comment>
    <comment ref="A600" authorId="0" shapeId="0" xr:uid="{00000000-0006-0000-0000-0000D0000000}">
      <text>
        <r>
          <rPr>
            <sz val="9"/>
            <rFont val="Tahoma"/>
          </rPr>
          <t>¦1¦1¦6¦95¦1¦Null§</t>
        </r>
      </text>
    </comment>
    <comment ref="A602" authorId="0" shapeId="0" xr:uid="{00000000-0006-0000-0000-0000D1000000}">
      <text>
        <r>
          <rPr>
            <sz val="9"/>
            <rFont val="Tahoma"/>
          </rPr>
          <t>¦1¦1¦6¦96¦1¦Null§</t>
        </r>
      </text>
    </comment>
    <comment ref="A604" authorId="0" shapeId="0" xr:uid="{00000000-0006-0000-0000-0000D2000000}">
      <text>
        <r>
          <rPr>
            <sz val="9"/>
            <rFont val="Tahoma"/>
          </rPr>
          <t>¦1¦1¦6¦97¦1¦Null§</t>
        </r>
      </text>
    </comment>
    <comment ref="A606" authorId="0" shapeId="0" xr:uid="{00000000-0006-0000-0000-0000D3000000}">
      <text>
        <r>
          <rPr>
            <sz val="9"/>
            <rFont val="Tahoma"/>
          </rPr>
          <t>¦1¦1¦6¦98¦1¦Null§</t>
        </r>
      </text>
    </comment>
    <comment ref="A617" authorId="0" shapeId="0" xr:uid="{00000000-0006-0000-0000-0000D4000000}">
      <text>
        <r>
          <rPr>
            <sz val="9"/>
            <rFont val="Tahoma"/>
          </rPr>
          <t>¦1¦1¦6¦99¦1¦Null§</t>
        </r>
      </text>
    </comment>
    <comment ref="A619" authorId="0" shapeId="0" xr:uid="{00000000-0006-0000-0000-0000D5000000}">
      <text>
        <r>
          <rPr>
            <sz val="9"/>
            <rFont val="Tahoma"/>
          </rPr>
          <t>¦1¦1¦6¦100¦1¦Null§</t>
        </r>
      </text>
    </comment>
    <comment ref="A621" authorId="0" shapeId="0" xr:uid="{00000000-0006-0000-0000-0000D6000000}">
      <text>
        <r>
          <rPr>
            <sz val="9"/>
            <rFont val="Tahoma"/>
          </rPr>
          <t>¦1¦1¦6¦101¦1¦Null§</t>
        </r>
      </text>
    </comment>
    <comment ref="A623" authorId="0" shapeId="0" xr:uid="{00000000-0006-0000-0000-0000D7000000}">
      <text>
        <r>
          <rPr>
            <sz val="9"/>
            <rFont val="Tahoma"/>
          </rPr>
          <t>¦1¦1¦6¦102¦1¦Null§</t>
        </r>
      </text>
    </comment>
    <comment ref="A625" authorId="0" shapeId="0" xr:uid="{00000000-0006-0000-0000-0000D8000000}">
      <text>
        <r>
          <rPr>
            <sz val="9"/>
            <rFont val="Tahoma"/>
          </rPr>
          <t>¦1¦1¦6¦103¦1¦Null§</t>
        </r>
      </text>
    </comment>
    <comment ref="A627" authorId="0" shapeId="0" xr:uid="{00000000-0006-0000-0000-0000D9000000}">
      <text>
        <r>
          <rPr>
            <sz val="9"/>
            <rFont val="Tahoma"/>
          </rPr>
          <t>¦1¦1¦6¦104¦1¦Null§</t>
        </r>
      </text>
    </comment>
    <comment ref="A629" authorId="0" shapeId="0" xr:uid="{00000000-0006-0000-0000-0000DA000000}">
      <text>
        <r>
          <rPr>
            <sz val="9"/>
            <rFont val="Tahoma"/>
          </rPr>
          <t>¦1¦1¦6¦105¦1¦Null§</t>
        </r>
      </text>
    </comment>
    <comment ref="A631" authorId="0" shapeId="0" xr:uid="{00000000-0006-0000-0000-0000DB000000}">
      <text>
        <r>
          <rPr>
            <sz val="9"/>
            <rFont val="Tahoma"/>
          </rPr>
          <t>¦1¦1¦6¦106¦1¦Null§</t>
        </r>
      </text>
    </comment>
    <comment ref="A633" authorId="0" shapeId="0" xr:uid="{00000000-0006-0000-0000-0000DC000000}">
      <text>
        <r>
          <rPr>
            <sz val="9"/>
            <rFont val="Tahoma"/>
          </rPr>
          <t>¦1¦1¦6¦107¦1¦Null§</t>
        </r>
      </text>
    </comment>
    <comment ref="A635" authorId="0" shapeId="0" xr:uid="{00000000-0006-0000-0000-0000DD000000}">
      <text>
        <r>
          <rPr>
            <sz val="9"/>
            <rFont val="Tahoma"/>
          </rPr>
          <t>¦1¦1¦6¦108¦1¦Null§</t>
        </r>
      </text>
    </comment>
    <comment ref="A637" authorId="0" shapeId="0" xr:uid="{00000000-0006-0000-0000-0000DE000000}">
      <text>
        <r>
          <rPr>
            <sz val="9"/>
            <rFont val="Tahoma"/>
          </rPr>
          <t>¦1¦1¦6¦109¦1¦Null§</t>
        </r>
      </text>
    </comment>
    <comment ref="A639" authorId="0" shapeId="0" xr:uid="{00000000-0006-0000-0000-0000DF000000}">
      <text>
        <r>
          <rPr>
            <sz val="9"/>
            <rFont val="Tahoma"/>
          </rPr>
          <t>¦1¦1¦6¦110¦1¦Null§</t>
        </r>
      </text>
    </comment>
    <comment ref="A641" authorId="0" shapeId="0" xr:uid="{00000000-0006-0000-0000-0000E0000000}">
      <text>
        <r>
          <rPr>
            <sz val="9"/>
            <rFont val="Tahoma"/>
          </rPr>
          <t>¦1¦1¦6¦111¦1¦Null§</t>
        </r>
      </text>
    </comment>
    <comment ref="A643" authorId="0" shapeId="0" xr:uid="{00000000-0006-0000-0000-0000E1000000}">
      <text>
        <r>
          <rPr>
            <sz val="9"/>
            <rFont val="Tahoma"/>
          </rPr>
          <t>¦1¦1¦6¦112¦1¦Null§</t>
        </r>
      </text>
    </comment>
    <comment ref="A645" authorId="0" shapeId="0" xr:uid="{00000000-0006-0000-0000-0000E2000000}">
      <text>
        <r>
          <rPr>
            <sz val="9"/>
            <rFont val="Tahoma"/>
          </rPr>
          <t>¦1¦1¦6¦113¦1¦Null§</t>
        </r>
      </text>
    </comment>
    <comment ref="A647" authorId="0" shapeId="0" xr:uid="{00000000-0006-0000-0000-0000E3000000}">
      <text>
        <r>
          <rPr>
            <sz val="9"/>
            <rFont val="Tahoma"/>
          </rPr>
          <t>¦1¦1¦6¦114¦1¦Null§</t>
        </r>
      </text>
    </comment>
    <comment ref="A649" authorId="0" shapeId="0" xr:uid="{00000000-0006-0000-0000-0000E4000000}">
      <text>
        <r>
          <rPr>
            <sz val="9"/>
            <rFont val="Tahoma"/>
          </rPr>
          <t>¦1¦1¦6¦115¦1¦Null§</t>
        </r>
      </text>
    </comment>
    <comment ref="A651" authorId="0" shapeId="0" xr:uid="{00000000-0006-0000-0000-0000E5000000}">
      <text>
        <r>
          <rPr>
            <sz val="9"/>
            <rFont val="Tahoma"/>
          </rPr>
          <t>¦1¦1¦6¦116¦1¦Null§</t>
        </r>
      </text>
    </comment>
    <comment ref="A653" authorId="0" shapeId="0" xr:uid="{00000000-0006-0000-0000-0000E6000000}">
      <text>
        <r>
          <rPr>
            <sz val="9"/>
            <rFont val="Tahoma"/>
          </rPr>
          <t>¦1¦1¦6¦117¦1¦Null§</t>
        </r>
      </text>
    </comment>
    <comment ref="A666" authorId="0" shapeId="0" xr:uid="{00000000-0006-0000-0000-0000E7000000}">
      <text>
        <r>
          <rPr>
            <sz val="9"/>
            <rFont val="Tahoma"/>
          </rPr>
          <t>¦1¦1¦6¦118¦1¦Null§</t>
        </r>
      </text>
    </comment>
    <comment ref="A668" authorId="0" shapeId="0" xr:uid="{00000000-0006-0000-0000-0000E8000000}">
      <text>
        <r>
          <rPr>
            <sz val="9"/>
            <rFont val="Tahoma"/>
          </rPr>
          <t>¦1¦1¦6¦119¦1¦Null§</t>
        </r>
      </text>
    </comment>
    <comment ref="A670" authorId="0" shapeId="0" xr:uid="{00000000-0006-0000-0000-0000E9000000}">
      <text>
        <r>
          <rPr>
            <sz val="9"/>
            <rFont val="Tahoma"/>
          </rPr>
          <t>¦1¦1¦6¦120¦1¦Null§</t>
        </r>
      </text>
    </comment>
    <comment ref="A672" authorId="0" shapeId="0" xr:uid="{00000000-0006-0000-0000-0000EA000000}">
      <text>
        <r>
          <rPr>
            <sz val="9"/>
            <rFont val="Tahoma"/>
          </rPr>
          <t>¦1¦1¦6¦121¦1¦Null§</t>
        </r>
      </text>
    </comment>
    <comment ref="A674" authorId="0" shapeId="0" xr:uid="{00000000-0006-0000-0000-0000EB000000}">
      <text>
        <r>
          <rPr>
            <sz val="9"/>
            <rFont val="Tahoma"/>
          </rPr>
          <t>¦1¦1¦6¦122¦1¦Null§</t>
        </r>
      </text>
    </comment>
    <comment ref="A676" authorId="0" shapeId="0" xr:uid="{00000000-0006-0000-0000-0000EC000000}">
      <text>
        <r>
          <rPr>
            <sz val="9"/>
            <rFont val="Tahoma"/>
          </rPr>
          <t>¦1¦1¦6¦123¦1¦Null§</t>
        </r>
      </text>
    </comment>
    <comment ref="A678" authorId="0" shapeId="0" xr:uid="{00000000-0006-0000-0000-0000ED000000}">
      <text>
        <r>
          <rPr>
            <sz val="9"/>
            <rFont val="Tahoma"/>
          </rPr>
          <t>¦1¦1¦6¦124¦1¦Null§</t>
        </r>
      </text>
    </comment>
    <comment ref="A680" authorId="0" shapeId="0" xr:uid="{00000000-0006-0000-0000-0000EE000000}">
      <text>
        <r>
          <rPr>
            <sz val="9"/>
            <rFont val="Tahoma"/>
          </rPr>
          <t>¦1¦1¦6¦125¦1¦Null§</t>
        </r>
      </text>
    </comment>
    <comment ref="A682" authorId="0" shapeId="0" xr:uid="{00000000-0006-0000-0000-0000EF000000}">
      <text>
        <r>
          <rPr>
            <sz val="9"/>
            <rFont val="Tahoma"/>
          </rPr>
          <t>¦1¦1¦6¦126¦1¦Null§</t>
        </r>
      </text>
    </comment>
    <comment ref="A684" authorId="0" shapeId="0" xr:uid="{00000000-0006-0000-0000-0000F0000000}">
      <text>
        <r>
          <rPr>
            <sz val="9"/>
            <rFont val="Tahoma"/>
          </rPr>
          <t>¦1¦1¦6¦127¦1¦Null§</t>
        </r>
      </text>
    </comment>
    <comment ref="A686" authorId="0" shapeId="0" xr:uid="{00000000-0006-0000-0000-0000F1000000}">
      <text>
        <r>
          <rPr>
            <sz val="9"/>
            <rFont val="Tahoma"/>
          </rPr>
          <t>¦1¦1¦6¦128¦1¦Null§</t>
        </r>
      </text>
    </comment>
    <comment ref="A688" authorId="0" shapeId="0" xr:uid="{00000000-0006-0000-0000-0000F2000000}">
      <text>
        <r>
          <rPr>
            <sz val="9"/>
            <rFont val="Tahoma"/>
          </rPr>
          <t>¦1¦1¦6¦129¦1¦Null§</t>
        </r>
      </text>
    </comment>
    <comment ref="A690" authorId="0" shapeId="0" xr:uid="{00000000-0006-0000-0000-0000F3000000}">
      <text>
        <r>
          <rPr>
            <sz val="9"/>
            <rFont val="Tahoma"/>
          </rPr>
          <t>¦1¦1¦6¦130¦1¦Null§</t>
        </r>
      </text>
    </comment>
    <comment ref="A692" authorId="0" shapeId="0" xr:uid="{00000000-0006-0000-0000-0000F4000000}">
      <text>
        <r>
          <rPr>
            <sz val="9"/>
            <rFont val="Tahoma"/>
          </rPr>
          <t>¦1¦1¦6¦131¦1¦Null§</t>
        </r>
      </text>
    </comment>
    <comment ref="A694" authorId="0" shapeId="0" xr:uid="{00000000-0006-0000-0000-0000F5000000}">
      <text>
        <r>
          <rPr>
            <sz val="9"/>
            <rFont val="Tahoma"/>
          </rPr>
          <t>¦1¦1¦6¦132¦1¦Null§</t>
        </r>
      </text>
    </comment>
    <comment ref="A696" authorId="0" shapeId="0" xr:uid="{00000000-0006-0000-0000-0000F6000000}">
      <text>
        <r>
          <rPr>
            <sz val="9"/>
            <rFont val="Tahoma"/>
          </rPr>
          <t>¦1¦1¦6¦133¦1¦Null§</t>
        </r>
      </text>
    </comment>
    <comment ref="A698" authorId="0" shapeId="0" xr:uid="{00000000-0006-0000-0000-0000F7000000}">
      <text>
        <r>
          <rPr>
            <sz val="9"/>
            <rFont val="Tahoma"/>
          </rPr>
          <t>¦1¦1¦6¦134¦1¦Null§</t>
        </r>
      </text>
    </comment>
    <comment ref="A700" authorId="0" shapeId="0" xr:uid="{00000000-0006-0000-0000-0000F8000000}">
      <text>
        <r>
          <rPr>
            <sz val="9"/>
            <rFont val="Tahoma"/>
          </rPr>
          <t>¦1¦1¦6¦135¦1¦Null§</t>
        </r>
      </text>
    </comment>
    <comment ref="A702" authorId="0" shapeId="0" xr:uid="{00000000-0006-0000-0000-0000F9000000}">
      <text>
        <r>
          <rPr>
            <sz val="9"/>
            <rFont val="Tahoma"/>
          </rPr>
          <t>¦1¦1¦6¦136¦1¦Null§</t>
        </r>
      </text>
    </comment>
    <comment ref="A704" authorId="0" shapeId="0" xr:uid="{00000000-0006-0000-0000-0000FA000000}">
      <text>
        <r>
          <rPr>
            <sz val="9"/>
            <rFont val="Tahoma"/>
          </rPr>
          <t>¦1¦1¦6¦137¦1¦Null§</t>
        </r>
      </text>
    </comment>
    <comment ref="A706" authorId="0" shapeId="0" xr:uid="{00000000-0006-0000-0000-0000FB000000}">
      <text>
        <r>
          <rPr>
            <sz val="9"/>
            <rFont val="Tahoma"/>
          </rPr>
          <t>¦1¦1¦6¦138¦1¦Null§</t>
        </r>
      </text>
    </comment>
    <comment ref="A708" authorId="0" shapeId="0" xr:uid="{00000000-0006-0000-0000-0000FC000000}">
      <text>
        <r>
          <rPr>
            <sz val="9"/>
            <rFont val="Tahoma"/>
          </rPr>
          <t>¦1¦1¦6¦139¦1¦Null§</t>
        </r>
      </text>
    </comment>
    <comment ref="A710" authorId="0" shapeId="0" xr:uid="{00000000-0006-0000-0000-0000FD000000}">
      <text>
        <r>
          <rPr>
            <sz val="9"/>
            <rFont val="Tahoma"/>
          </rPr>
          <t>¦1¦1¦6¦140¦1¦Null§</t>
        </r>
      </text>
    </comment>
    <comment ref="A712" authorId="0" shapeId="0" xr:uid="{00000000-0006-0000-0000-0000FE000000}">
      <text>
        <r>
          <rPr>
            <sz val="9"/>
            <rFont val="Tahoma"/>
          </rPr>
          <t>¦1¦1¦6¦141¦1¦Null§</t>
        </r>
      </text>
    </comment>
    <comment ref="A714" authorId="0" shapeId="0" xr:uid="{00000000-0006-0000-0000-0000FF000000}">
      <text>
        <r>
          <rPr>
            <sz val="9"/>
            <rFont val="Tahoma"/>
          </rPr>
          <t>¦1¦1¦6¦142¦1¦Null§</t>
        </r>
      </text>
    </comment>
    <comment ref="A716" authorId="0" shapeId="0" xr:uid="{00000000-0006-0000-0000-000000010000}">
      <text>
        <r>
          <rPr>
            <sz val="9"/>
            <rFont val="Tahoma"/>
          </rPr>
          <t>¦1¦1¦6¦143¦1¦Null§</t>
        </r>
      </text>
    </comment>
    <comment ref="A727" authorId="0" shapeId="0" xr:uid="{00000000-0006-0000-0000-000001010000}">
      <text>
        <r>
          <rPr>
            <sz val="9"/>
            <rFont val="Tahoma"/>
          </rPr>
          <t>¦1¦1¦6¦144¦1¦Null§</t>
        </r>
      </text>
    </comment>
    <comment ref="A729" authorId="0" shapeId="0" xr:uid="{00000000-0006-0000-0000-000002010000}">
      <text>
        <r>
          <rPr>
            <sz val="9"/>
            <rFont val="Tahoma"/>
          </rPr>
          <t>¦1¦1¦6¦145¦1¦Null§</t>
        </r>
      </text>
    </comment>
    <comment ref="A731" authorId="0" shapeId="0" xr:uid="{00000000-0006-0000-0000-000003010000}">
      <text>
        <r>
          <rPr>
            <sz val="9"/>
            <rFont val="Tahoma"/>
          </rPr>
          <t>¦1¦1¦6¦146¦1¦Null§</t>
        </r>
      </text>
    </comment>
    <comment ref="A733" authorId="0" shapeId="0" xr:uid="{00000000-0006-0000-0000-000004010000}">
      <text>
        <r>
          <rPr>
            <sz val="9"/>
            <rFont val="Tahoma"/>
          </rPr>
          <t>¦1¦1¦6¦147¦1¦Null§</t>
        </r>
      </text>
    </comment>
    <comment ref="A735" authorId="0" shapeId="0" xr:uid="{00000000-0006-0000-0000-000005010000}">
      <text>
        <r>
          <rPr>
            <sz val="9"/>
            <rFont val="Tahoma"/>
          </rPr>
          <t>¦1¦1¦6¦148¦1¦Null§</t>
        </r>
      </text>
    </comment>
    <comment ref="A737" authorId="0" shapeId="0" xr:uid="{00000000-0006-0000-0000-000006010000}">
      <text>
        <r>
          <rPr>
            <sz val="9"/>
            <rFont val="Tahoma"/>
          </rPr>
          <t>¦1¦1¦6¦149¦1¦Null§</t>
        </r>
      </text>
    </comment>
    <comment ref="A739" authorId="0" shapeId="0" xr:uid="{00000000-0006-0000-0000-000007010000}">
      <text>
        <r>
          <rPr>
            <sz val="9"/>
            <rFont val="Tahoma"/>
          </rPr>
          <t>¦1¦1¦6¦150¦1¦Null§</t>
        </r>
      </text>
    </comment>
    <comment ref="A741" authorId="0" shapeId="0" xr:uid="{00000000-0006-0000-0000-000008010000}">
      <text>
        <r>
          <rPr>
            <sz val="9"/>
            <rFont val="Tahoma"/>
          </rPr>
          <t>¦1¦1¦6¦151¦1¦Null§</t>
        </r>
      </text>
    </comment>
    <comment ref="A788" authorId="0" shapeId="0" xr:uid="{00000000-0006-0000-0000-000009010000}">
      <text>
        <r>
          <rPr>
            <sz val="9"/>
            <rFont val="Tahoma"/>
          </rPr>
          <t>¦1¦1¦7¦1¦1¦Null§</t>
        </r>
      </text>
    </comment>
    <comment ref="A790" authorId="0" shapeId="0" xr:uid="{00000000-0006-0000-0000-00000A010000}">
      <text>
        <r>
          <rPr>
            <sz val="9"/>
            <rFont val="Tahoma"/>
          </rPr>
          <t>¦1¦1¦7¦2¦1¦Null§</t>
        </r>
      </text>
    </comment>
    <comment ref="A792" authorId="0" shapeId="0" xr:uid="{00000000-0006-0000-0000-00000B010000}">
      <text>
        <r>
          <rPr>
            <sz val="9"/>
            <rFont val="Tahoma"/>
          </rPr>
          <t>¦1¦1¦7¦3¦1¦Null§</t>
        </r>
      </text>
    </comment>
    <comment ref="A794" authorId="0" shapeId="0" xr:uid="{00000000-0006-0000-0000-00000C010000}">
      <text>
        <r>
          <rPr>
            <sz val="9"/>
            <rFont val="Tahoma"/>
          </rPr>
          <t>¦1¦1¦7¦4¦1¦Null§</t>
        </r>
      </text>
    </comment>
    <comment ref="A796" authorId="0" shapeId="0" xr:uid="{00000000-0006-0000-0000-00000D010000}">
      <text>
        <r>
          <rPr>
            <sz val="9"/>
            <rFont val="Tahoma"/>
          </rPr>
          <t>¦1¦1¦7¦5¦1¦Null§</t>
        </r>
      </text>
    </comment>
    <comment ref="A798" authorId="0" shapeId="0" xr:uid="{00000000-0006-0000-0000-00000E010000}">
      <text>
        <r>
          <rPr>
            <sz val="9"/>
            <rFont val="Tahoma"/>
          </rPr>
          <t>¦1¦1¦7¦6¦1¦Null§</t>
        </r>
      </text>
    </comment>
    <comment ref="A800" authorId="0" shapeId="0" xr:uid="{00000000-0006-0000-0000-00000F010000}">
      <text>
        <r>
          <rPr>
            <sz val="9"/>
            <rFont val="Tahoma"/>
          </rPr>
          <t>¦1¦1¦7¦7¦1¦Null§</t>
        </r>
      </text>
    </comment>
    <comment ref="A852" authorId="0" shapeId="0" xr:uid="{00000000-0006-0000-0000-000010010000}">
      <text>
        <r>
          <rPr>
            <sz val="9"/>
            <rFont val="Tahoma"/>
          </rPr>
          <t>¦1¦1¦8¦1¦1¦Null§</t>
        </r>
      </text>
    </comment>
    <comment ref="A854" authorId="0" shapeId="0" xr:uid="{00000000-0006-0000-0000-000011010000}">
      <text>
        <r>
          <rPr>
            <sz val="9"/>
            <rFont val="Tahoma"/>
          </rPr>
          <t>¦1¦1¦8¦2¦1¦Null§</t>
        </r>
      </text>
    </comment>
    <comment ref="A856" authorId="0" shapeId="0" xr:uid="{00000000-0006-0000-0000-000012010000}">
      <text>
        <r>
          <rPr>
            <sz val="9"/>
            <rFont val="Tahoma"/>
          </rPr>
          <t>¦1¦1¦8¦3¦1¦Null§</t>
        </r>
      </text>
    </comment>
    <comment ref="A858" authorId="0" shapeId="0" xr:uid="{00000000-0006-0000-0000-000013010000}">
      <text>
        <r>
          <rPr>
            <sz val="9"/>
            <rFont val="Tahoma"/>
          </rPr>
          <t>¦1¦1¦8¦4¦1¦Null§</t>
        </r>
      </text>
    </comment>
    <comment ref="A860" authorId="0" shapeId="0" xr:uid="{00000000-0006-0000-0000-000014010000}">
      <text>
        <r>
          <rPr>
            <sz val="9"/>
            <rFont val="Tahoma"/>
          </rPr>
          <t>¦1¦1¦8¦5¦1¦Null§</t>
        </r>
      </text>
    </comment>
    <comment ref="A921" authorId="0" shapeId="0" xr:uid="{00000000-0006-0000-0000-000015010000}">
      <text>
        <r>
          <rPr>
            <sz val="9"/>
            <rFont val="Tahoma"/>
          </rPr>
          <t>¦1¦1¦9¦1¦1¦Null§</t>
        </r>
      </text>
    </comment>
    <comment ref="A923" authorId="0" shapeId="0" xr:uid="{00000000-0006-0000-0000-000016010000}">
      <text>
        <r>
          <rPr>
            <sz val="9"/>
            <rFont val="Tahoma"/>
          </rPr>
          <t>¦1¦1¦9¦2¦1¦Null§</t>
        </r>
      </text>
    </comment>
    <comment ref="A925" authorId="0" shapeId="0" xr:uid="{00000000-0006-0000-0000-000017010000}">
      <text>
        <r>
          <rPr>
            <sz val="9"/>
            <rFont val="Tahoma"/>
          </rPr>
          <t>¦1¦1¦9¦3¦1¦Null§</t>
        </r>
      </text>
    </comment>
    <comment ref="A927" authorId="0" shapeId="0" xr:uid="{00000000-0006-0000-0000-000018010000}">
      <text>
        <r>
          <rPr>
            <sz val="9"/>
            <rFont val="Tahoma"/>
          </rPr>
          <t>¦1¦1¦9¦4¦1¦Null§</t>
        </r>
      </text>
    </comment>
    <comment ref="A929" authorId="0" shapeId="0" xr:uid="{00000000-0006-0000-0000-000019010000}">
      <text>
        <r>
          <rPr>
            <sz val="9"/>
            <rFont val="Tahoma"/>
          </rPr>
          <t>¦1¦1¦9¦5¦1¦Null§</t>
        </r>
      </text>
    </comment>
    <comment ref="A931" authorId="0" shapeId="0" xr:uid="{00000000-0006-0000-0000-00001A010000}">
      <text>
        <r>
          <rPr>
            <sz val="9"/>
            <rFont val="Tahoma"/>
          </rPr>
          <t>¦1¦1¦9¦6¦1¦Null§</t>
        </r>
      </text>
    </comment>
    <comment ref="A933" authorId="0" shapeId="0" xr:uid="{00000000-0006-0000-0000-00001B010000}">
      <text>
        <r>
          <rPr>
            <sz val="9"/>
            <rFont val="Tahoma"/>
          </rPr>
          <t>¦1¦1¦9¦7¦1¦Null§</t>
        </r>
      </text>
    </comment>
    <comment ref="A935" authorId="0" shapeId="0" xr:uid="{00000000-0006-0000-0000-00001C010000}">
      <text>
        <r>
          <rPr>
            <sz val="9"/>
            <rFont val="Tahoma"/>
          </rPr>
          <t>¦1¦1¦9¦8¦1¦Null§</t>
        </r>
      </text>
    </comment>
    <comment ref="A937" authorId="0" shapeId="0" xr:uid="{00000000-0006-0000-0000-00001D010000}">
      <text>
        <r>
          <rPr>
            <sz val="9"/>
            <rFont val="Tahoma"/>
          </rPr>
          <t>¦1¦1¦9¦9¦1¦Null§</t>
        </r>
      </text>
    </comment>
    <comment ref="A939" authorId="0" shapeId="0" xr:uid="{00000000-0006-0000-0000-00001E010000}">
      <text>
        <r>
          <rPr>
            <sz val="9"/>
            <rFont val="Tahoma"/>
          </rPr>
          <t>¦1¦1¦9¦10¦1¦Null§</t>
        </r>
      </text>
    </comment>
    <comment ref="A941" authorId="0" shapeId="0" xr:uid="{00000000-0006-0000-0000-00001F010000}">
      <text>
        <r>
          <rPr>
            <sz val="9"/>
            <rFont val="Tahoma"/>
          </rPr>
          <t>¦1¦1¦9¦11¦1¦Null§</t>
        </r>
      </text>
    </comment>
    <comment ref="A943" authorId="0" shapeId="0" xr:uid="{00000000-0006-0000-0000-000020010000}">
      <text>
        <r>
          <rPr>
            <sz val="9"/>
            <rFont val="Tahoma"/>
          </rPr>
          <t>¦1¦1¦9¦12¦1¦Null§</t>
        </r>
      </text>
    </comment>
    <comment ref="A945" authorId="0" shapeId="0" xr:uid="{00000000-0006-0000-0000-000021010000}">
      <text>
        <r>
          <rPr>
            <sz val="9"/>
            <rFont val="Tahoma"/>
          </rPr>
          <t>¦1¦1¦9¦13¦1¦Null§</t>
        </r>
      </text>
    </comment>
    <comment ref="A947" authorId="0" shapeId="0" xr:uid="{00000000-0006-0000-0000-000022010000}">
      <text>
        <r>
          <rPr>
            <sz val="9"/>
            <rFont val="Tahoma"/>
          </rPr>
          <t>¦1¦1¦9¦14¦1¦Null§</t>
        </r>
      </text>
    </comment>
    <comment ref="A949" authorId="0" shapeId="0" xr:uid="{00000000-0006-0000-0000-000023010000}">
      <text>
        <r>
          <rPr>
            <sz val="9"/>
            <rFont val="Tahoma"/>
          </rPr>
          <t>¦1¦1¦9¦15¦1¦Null§</t>
        </r>
      </text>
    </comment>
    <comment ref="A974" authorId="0" shapeId="0" xr:uid="{00000000-0006-0000-0000-000024010000}">
      <text>
        <r>
          <rPr>
            <sz val="9"/>
            <rFont val="Tahoma"/>
          </rPr>
          <t>¦1¦1¦10¦1¦1¦Null§</t>
        </r>
      </text>
    </comment>
    <comment ref="A976" authorId="0" shapeId="0" xr:uid="{00000000-0006-0000-0000-000025010000}">
      <text>
        <r>
          <rPr>
            <sz val="9"/>
            <rFont val="Tahoma"/>
          </rPr>
          <t>¦1¦1¦10¦2¦1¦Null§</t>
        </r>
      </text>
    </comment>
    <comment ref="A978" authorId="0" shapeId="0" xr:uid="{00000000-0006-0000-0000-000026010000}">
      <text>
        <r>
          <rPr>
            <sz val="9"/>
            <rFont val="Tahoma"/>
          </rPr>
          <t>¦1¦1¦10¦3¦1¦Null§</t>
        </r>
      </text>
    </comment>
    <comment ref="A980" authorId="0" shapeId="0" xr:uid="{00000000-0006-0000-0000-000027010000}">
      <text>
        <r>
          <rPr>
            <sz val="9"/>
            <rFont val="Tahoma"/>
          </rPr>
          <t>¦1¦1¦10¦4¦1¦Null§</t>
        </r>
      </text>
    </comment>
    <comment ref="A982" authorId="0" shapeId="0" xr:uid="{00000000-0006-0000-0000-000028010000}">
      <text>
        <r>
          <rPr>
            <sz val="9"/>
            <rFont val="Tahoma"/>
          </rPr>
          <t>¦1¦1¦10¦5¦1¦Null§</t>
        </r>
      </text>
    </comment>
    <comment ref="A984" authorId="0" shapeId="0" xr:uid="{00000000-0006-0000-0000-000029010000}">
      <text>
        <r>
          <rPr>
            <sz val="9"/>
            <rFont val="Tahoma"/>
          </rPr>
          <t>¦1¦1¦10¦6¦1¦Null§</t>
        </r>
      </text>
    </comment>
    <comment ref="A986" authorId="0" shapeId="0" xr:uid="{00000000-0006-0000-0000-00002A010000}">
      <text>
        <r>
          <rPr>
            <sz val="9"/>
            <rFont val="Tahoma"/>
          </rPr>
          <t>¦1¦1¦10¦7¦1¦Null§</t>
        </r>
      </text>
    </comment>
    <comment ref="A988" authorId="0" shapeId="0" xr:uid="{00000000-0006-0000-0000-00002B010000}">
      <text>
        <r>
          <rPr>
            <sz val="9"/>
            <rFont val="Tahoma"/>
          </rPr>
          <t>¦1¦1¦10¦8¦1¦Null§</t>
        </r>
      </text>
    </comment>
  </commentList>
</comments>
</file>

<file path=xl/sharedStrings.xml><?xml version="1.0" encoding="utf-8"?>
<sst xmlns="http://schemas.openxmlformats.org/spreadsheetml/2006/main" count="1053" uniqueCount="595">
  <si>
    <t>Rate=G</t>
  </si>
  <si>
    <t>VCW422/CONTR/IRM2/26_x000F_</t>
  </si>
  <si>
    <t>&lt;NewDataSet&gt;·  &lt;xs:schema id="NewDataSet" xmlns="" xmlns:xs="http://www.w3.org/2001/XMLSchema" xmlns:msdata="urn:schemas-microsoft-com:xml-msdata"&gt;·    &lt;xs:element name="NewDataSet" msdata:IsDataSet="true" msdata:MainDataTable="SummaryItems" msdata:UseCurrentLocale="true"&gt;·      &lt;xs:complexType&gt;·        &lt;xs:choice minOccurs="0" maxOccurs="unbounded"&gt;·          &lt;xs:element name="SummaryItems"&gt;·            &lt;xs:complexType&gt;·              &lt;xs:sequence&gt;·                &lt;xs:element name="ContractNo" type="xs:short" minOccurs="0" /&gt;·                &lt;xs:element name="ScheduleNo" type="xs:short" minOccurs="0" /&gt;·                &lt;xs:element name="SortNo" type="xs:short" minOccurs="0" /&gt;·                &lt;xs:element name="Item" type="xs:string" minOccurs="0" /&gt;·                &lt;xs:element name="SubTotalText" type="xs:string" minOccurs="0" /&gt;·                &lt;xs:element name="Description" type="xs:string" minOccurs="0" /&gt;·                &lt;xs:element name="CalcType" type="xs:string" minOccurs="0" /&gt;·                &lt;xs:element name="CalcValue" type="xs:double" minOccurs="0" /&gt;·                &lt;xs:element name="UseFirstSubTotal" type="xs:boolean" minOccurs="0" /&gt;·                &lt;xs:element name="ExclFromWorks" type="xs:boolean" minOccurs="0" /&gt;·                &lt;xs:element name="ExclFromProjected" type="xs:boolean" minOccurs="0" /&gt;·              &lt;/xs:sequence&gt;·            &lt;/xs:complexType&gt;·          &lt;/xs:element&gt;·        &lt;/xs:choice&gt;·      &lt;/xs:complexType&gt;·    &lt;/xs:element&gt;·  &lt;/xs:schema&gt;·  &lt;SummaryItems&gt;·    &lt;ContractNo&gt;1&lt;/ContractNo&gt;·    &lt;ScheduleNo&gt;1&lt;/ScheduleNo&gt;·    &lt;SortNo&gt;3&lt;/SortNo&gt;·    &lt;Item&gt;2&lt;/Item&gt;·    &lt;Description&gt;Add 10% CPA (On tender sum)&lt;/Description&gt;·    &lt;CalcType&gt;+&lt;/CalcType&gt;·    &lt;CalcValue&gt;1793115&lt;/CalcValue&gt;·    &lt;UseFirstSubTotal&gt;false&lt;/UseFirstSubTotal&gt;·    &lt;ExclFromWorks&gt;false&lt;/ExclFromWorks&gt;·    &lt;ExclFromProjected&gt;false&lt;/ExclFromProjected&gt;·  &lt;/SummaryItems&gt;·  &lt;SummaryItems&gt;·    &lt;ContractNo&gt;1&lt;/ContractNo&gt;·    &lt;ScheduleNo&gt;1&lt;/ScheduleNo&gt;·    &lt;SortNo&gt;2&lt;/SortNo&gt;·    &lt;Item&gt;1&lt;/Item&gt;·    &lt;Description&gt;Add 10% CONTINGENCIES&lt;/Description&gt;·    &lt;CalcType&gt;%&lt;/CalcType&gt;·    &lt;CalcValue&gt;10&lt;/CalcValue&gt;·    &lt;UseFirstSubTotal&gt;false&lt;/UseFirstSubTotal&gt;·    &lt;ExclFromWorks&gt;false&lt;/ExclFromWorks&gt;·    &lt;ExclFromProjected&gt;false&lt;/ExclFromProjected&gt;·  &lt;/SummaryItems&gt;·  &lt;SummaryItems&gt;·    &lt;ContractNo&gt;1&lt;/ContractNo&gt;·    &lt;ScheduleNo&gt;1&lt;/ScheduleNo&gt;·    &lt;SortNo&gt;4&lt;/SortNo&gt;·    &lt;Item&gt;3&lt;/Item&gt;·    &lt;Description&gt;Add 15% VAT&lt;/Description&gt;·    &lt;CalcType&gt;%&lt;/CalcType&gt;·    &lt;CalcValue&gt;15&lt;/CalcValue&gt;·    &lt;UseFirstSubTotal&gt;false&lt;/UseFirstSubTotal&gt;·    &lt;ExclFromWorks&gt;false&lt;/ExclFromWorks&gt;·    &lt;ExclFromProjected&gt;false&lt;/ExclFromProjected&gt;·  &lt;/SummaryItems&gt;·&lt;/NewDataSet&gt;</t>
  </si>
  <si>
    <t>UPGRADING OF THE INTABAZWE RISING MAIN_x000F_</t>
  </si>
  <si>
    <t>APPOINTMENT OF CONTRACTOR TO COMPLETE THE OUTSTANDING SCOPE OF WORK</t>
  </si>
  <si>
    <t>SCHEDULE OF QUANTITIES</t>
  </si>
  <si>
    <t>SCHEDULE 1: PRELIMINARY AND GENERAL</t>
  </si>
  <si>
    <t>ITEM
NO</t>
  </si>
  <si>
    <t>PAYMENT</t>
  </si>
  <si>
    <t>DESCRIPTION</t>
  </si>
  <si>
    <t>UNIT</t>
  </si>
  <si>
    <t>QTY</t>
  </si>
  <si>
    <t>RATE</t>
  </si>
  <si>
    <t>AMOUNT R</t>
  </si>
  <si>
    <t>SANS_x000D_
1200 A</t>
  </si>
  <si>
    <t>1.1</t>
  </si>
  <si>
    <t>8.3</t>
  </si>
  <si>
    <t>FIXED-CHARGE ITEMS</t>
  </si>
  <si>
    <t>1.1.1</t>
  </si>
  <si>
    <t>8.3.1</t>
  </si>
  <si>
    <t>Contractual Requirements</t>
  </si>
  <si>
    <t>Sum</t>
  </si>
  <si>
    <t>8.3.2</t>
  </si>
  <si>
    <t>Establishment of  Facilities on Site</t>
  </si>
  <si>
    <t>PSA_x000D_
8.3.2.2</t>
  </si>
  <si>
    <t>Facilities for the Contractor</t>
  </si>
  <si>
    <t>1.1.2</t>
  </si>
  <si>
    <t>Telephone</t>
  </si>
  <si>
    <t>1.1.3</t>
  </si>
  <si>
    <t>Offices and storage sheds and Campsite</t>
  </si>
  <si>
    <t>1.1.4</t>
  </si>
  <si>
    <t>Tools and equipment</t>
  </si>
  <si>
    <t>1.1.5</t>
  </si>
  <si>
    <t>Plant</t>
  </si>
  <si>
    <t>1.1.6</t>
  </si>
  <si>
    <t>8.3.4</t>
  </si>
  <si>
    <t>Removal of Contractor's site establishment on completion and reabilitation of disturbed areas around site camp</t>
  </si>
  <si>
    <t xml:space="preserve"> </t>
  </si>
  <si>
    <t>8.3.5</t>
  </si>
  <si>
    <t>Occupational Health and Safety</t>
  </si>
  <si>
    <t>1.1.7</t>
  </si>
  <si>
    <t>PSA.7</t>
  </si>
  <si>
    <t>Compliance with Occupational Health and Safety Act (Act 85 of 1993) and its regulations and with the Employers Health and Safety Specification</t>
  </si>
  <si>
    <t>8.3.6</t>
  </si>
  <si>
    <t>Environmental Management</t>
  </si>
  <si>
    <t>1.1.8</t>
  </si>
  <si>
    <t>PSA.8</t>
  </si>
  <si>
    <t>Compliance with Environmental Management plan</t>
  </si>
  <si>
    <t>1.2</t>
  </si>
  <si>
    <t>8.4</t>
  </si>
  <si>
    <t>TIME-RELATED ITEMS</t>
  </si>
  <si>
    <t>PSA_x000D_
8.4.2.2</t>
  </si>
  <si>
    <t>1.2.1</t>
  </si>
  <si>
    <t>1.2.2</t>
  </si>
  <si>
    <t>Water supplies, electric power and communications</t>
  </si>
  <si>
    <t>Month</t>
  </si>
  <si>
    <t>1.2.3</t>
  </si>
  <si>
    <t>Site Security for duration of contract</t>
  </si>
  <si>
    <t>1.2.4</t>
  </si>
  <si>
    <t>8.4.3</t>
  </si>
  <si>
    <t>Supervision for duration of construction</t>
  </si>
  <si>
    <t xml:space="preserve"> Total Carried Forward To Summary</t>
  </si>
  <si>
    <t>C2.2-1</t>
  </si>
  <si>
    <t>SCHEDULE 2: PROVISIONAL SUMS AND PRIME COST ITEMS</t>
  </si>
  <si>
    <t>SANS        1200 A</t>
  </si>
  <si>
    <t>2.1</t>
  </si>
  <si>
    <t>PSA.11_x000D_
8.6</t>
  </si>
  <si>
    <t>PRIME COST ITEMS</t>
  </si>
  <si>
    <t>2.1.1</t>
  </si>
  <si>
    <t>Materials used in the execution of dayworks</t>
  </si>
  <si>
    <t>Prov sum</t>
  </si>
  <si>
    <t>2.1.2</t>
  </si>
  <si>
    <t>Overheads, charges and profit on the above</t>
  </si>
  <si>
    <t>%</t>
  </si>
  <si>
    <t>2.2</t>
  </si>
  <si>
    <t>PSA.10_x000D_
8.5</t>
  </si>
  <si>
    <t>SUMS STATED PROVISIONALLY BY THE ENGINEER</t>
  </si>
  <si>
    <t>Engineers requirements</t>
  </si>
  <si>
    <t>2.2.1</t>
  </si>
  <si>
    <t>Acceptance control testing of Pipework Coatings and Linings (Independent Quality Inspector)</t>
  </si>
  <si>
    <t>2.2.2</t>
  </si>
  <si>
    <t>Overheads, charges and profit on the above item</t>
  </si>
  <si>
    <t>2.2.3</t>
  </si>
  <si>
    <t>CLO/LDO remuneration</t>
  </si>
  <si>
    <t>2.2.4</t>
  </si>
  <si>
    <t>Professional or specialist services</t>
  </si>
  <si>
    <t>2.2.5</t>
  </si>
  <si>
    <t>Occupational Health and Safety specialist services for the Engineer</t>
  </si>
  <si>
    <t>PC sum</t>
  </si>
  <si>
    <t>2.2.6</t>
  </si>
  <si>
    <t>Environmental specialsit services for the Engineer</t>
  </si>
  <si>
    <t>2.3</t>
  </si>
  <si>
    <t>SANS 1200A</t>
  </si>
  <si>
    <t>2.3.1</t>
  </si>
  <si>
    <t>Unforseen circumstances for pressure testing of installed pipelines</t>
  </si>
  <si>
    <t>2.3.2</t>
  </si>
  <si>
    <t>Mechanical and electrical works required to intergrate to existing system with the upgraded equipment</t>
  </si>
  <si>
    <t>2.3.3</t>
  </si>
  <si>
    <t>2.3.4</t>
  </si>
  <si>
    <t>Emergency works required for affected service delivery pipelines</t>
  </si>
  <si>
    <t>2.3.5</t>
  </si>
  <si>
    <t>2.3.6</t>
  </si>
  <si>
    <t>Procurement and supply of stanby pump set for water supply to Intabazwe</t>
  </si>
  <si>
    <t>2.3.7</t>
  </si>
  <si>
    <t>Subcontractor and service provider settlements</t>
  </si>
  <si>
    <t>2.3.8</t>
  </si>
  <si>
    <t>C2.2-2</t>
  </si>
  <si>
    <t>SCHEDULE 3: DAYWORKS AND TEMPORARY WORKS</t>
  </si>
  <si>
    <t>3.1</t>
  </si>
  <si>
    <t>8.7</t>
  </si>
  <si>
    <t>DAYWORKS</t>
  </si>
  <si>
    <t>Note:</t>
  </si>
  <si>
    <t>Dayworks executed on instruction of the Engineer only</t>
  </si>
  <si>
    <t>LABOUR</t>
  </si>
  <si>
    <t>3.1.1</t>
  </si>
  <si>
    <t>Semi-skilled</t>
  </si>
  <si>
    <t>hr</t>
  </si>
  <si>
    <t>3.1.2</t>
  </si>
  <si>
    <t>Un-skilled</t>
  </si>
  <si>
    <t>GRADERS</t>
  </si>
  <si>
    <t>Motor graders</t>
  </si>
  <si>
    <t>3.1.3</t>
  </si>
  <si>
    <t>Model__________</t>
  </si>
  <si>
    <t>TLB'S</t>
  </si>
  <si>
    <t>Tractor loader backhoe (TLB)</t>
  </si>
  <si>
    <t>3.1.4</t>
  </si>
  <si>
    <t>3.2</t>
  </si>
  <si>
    <t>PSA</t>
  </si>
  <si>
    <t>TEMPORARY WORKS</t>
  </si>
  <si>
    <t>3.2.1</t>
  </si>
  <si>
    <t>8.8.1</t>
  </si>
  <si>
    <t>Maintain access road to the works</t>
  </si>
  <si>
    <t>3.2.2</t>
  </si>
  <si>
    <t>8.8.2</t>
  </si>
  <si>
    <t>Deal with Traffic or accommodate traffic</t>
  </si>
  <si>
    <t>3.2.3</t>
  </si>
  <si>
    <t>Excavation by hand in soft material to expose services</t>
  </si>
  <si>
    <t>m³</t>
  </si>
  <si>
    <t>C2.2-3</t>
  </si>
  <si>
    <t>SCHEDULE 4: SITE CLEARANCE</t>
  </si>
  <si>
    <t>SANS_x000D_
1200 C</t>
  </si>
  <si>
    <t>4.1</t>
  </si>
  <si>
    <t>CLEAR SITE</t>
  </si>
  <si>
    <t>8.2.1</t>
  </si>
  <si>
    <t>Clear and grub strips for (where not cleared within other clear and grub areas)</t>
  </si>
  <si>
    <t>4.1.1</t>
  </si>
  <si>
    <t>Pipeline 4m wide</t>
  </si>
  <si>
    <t>m</t>
  </si>
  <si>
    <t>4.1.2</t>
  </si>
  <si>
    <t>Ringmain Pipeline 2m wide</t>
  </si>
  <si>
    <t>4.2</t>
  </si>
  <si>
    <t>FINISHING AND TOPSOILING</t>
  </si>
  <si>
    <t>8.2.10</t>
  </si>
  <si>
    <t>Topsoiling with material from stockpiles on site</t>
  </si>
  <si>
    <t>4.2.1</t>
  </si>
  <si>
    <t>Spread over site</t>
  </si>
  <si>
    <t>4.5</t>
  </si>
  <si>
    <t>REINSTATE EXISTING STRUCTURES</t>
  </si>
  <si>
    <t>REINSTATEMENT OF FENCES, BOUNDARY WALLS, ETC</t>
  </si>
  <si>
    <t>Take from stockpile on site existing fences and reinstate in similar position including replacing missing or damaged  elements, etc.</t>
  </si>
  <si>
    <t>4.5.1</t>
  </si>
  <si>
    <t>1,2m high fence</t>
  </si>
  <si>
    <t>4.5.2</t>
  </si>
  <si>
    <t>1,8m high fence</t>
  </si>
  <si>
    <t>4.3</t>
  </si>
  <si>
    <t>NEW FENCING</t>
  </si>
  <si>
    <t>Fencing supplied and fixed complete, including all posts, stays, standards, droppers, excavation, backfilling, concrete bases, etc.</t>
  </si>
  <si>
    <t>4.3.1</t>
  </si>
  <si>
    <t>2.1m high Clearview or similar fence as ease</t>
  </si>
  <si>
    <t>C2.2-4</t>
  </si>
  <si>
    <t>SCHEDULE 5: EARTHWORKS (PIPE TRENCHES)</t>
  </si>
  <si>
    <t>SANS 1200 DB</t>
  </si>
  <si>
    <t>5.1</t>
  </si>
  <si>
    <t>TRENCHES FOR WATER PIPES</t>
  </si>
  <si>
    <t>TRENCHING</t>
  </si>
  <si>
    <t>EXCAVATION AND BACKFILLING</t>
  </si>
  <si>
    <t>SANS 1200 DB PSDB 9</t>
  </si>
  <si>
    <t>Excavate in all materials, backfill and compact to 90% mod AASHTO density, and dispose of surplus and unsuitable materials within the freehaul distance for trenches</t>
  </si>
  <si>
    <t>Up to 1m wide (Pipe dia 160mm to 315mm)</t>
  </si>
  <si>
    <t>5.1.1</t>
  </si>
  <si>
    <t>Up to 1m deep</t>
  </si>
  <si>
    <t>5.1.2</t>
  </si>
  <si>
    <t>Over 1m and up to 2m deep</t>
  </si>
  <si>
    <t>Over 1m and up to 2m wide (Pipe dia 350mm and above)</t>
  </si>
  <si>
    <t>5.1.3</t>
  </si>
  <si>
    <t>5.1.4</t>
  </si>
  <si>
    <t>Extra over reference 8.3.2 (a) for Hard Rock excavation</t>
  </si>
  <si>
    <t>5.1.5</t>
  </si>
  <si>
    <t>Pipe trenches</t>
  </si>
  <si>
    <t>8.3.3</t>
  </si>
  <si>
    <t>Excavation ancillaries</t>
  </si>
  <si>
    <t>Make up defiency in main backfill materail where excavated material is not suitable</t>
  </si>
  <si>
    <t>5.1.6</t>
  </si>
  <si>
    <t>from another necessary excavation on site</t>
  </si>
  <si>
    <t>PSDB 2</t>
  </si>
  <si>
    <t>EXISTING SERVICES</t>
  </si>
  <si>
    <t>Protect, maintain, repair existing services that intersect or adjoin pipe trench excavations</t>
  </si>
  <si>
    <t>Services that intersect a trench</t>
  </si>
  <si>
    <t>5.1.7</t>
  </si>
  <si>
    <t>Electrical cable</t>
  </si>
  <si>
    <t>No.</t>
  </si>
  <si>
    <t>5.1.8</t>
  </si>
  <si>
    <t>Water main</t>
  </si>
  <si>
    <t>5.1.9</t>
  </si>
  <si>
    <t>Sewer main</t>
  </si>
  <si>
    <t>5.1.10</t>
  </si>
  <si>
    <t>Stormwater pipe</t>
  </si>
  <si>
    <t>Services that ajoin trenches</t>
  </si>
  <si>
    <t>5.1.11</t>
  </si>
  <si>
    <t>Any service ajoining a trech (Electrical, water, etc)</t>
  </si>
  <si>
    <t>5.2</t>
  </si>
  <si>
    <t>ROAD CROSSINGS</t>
  </si>
  <si>
    <t>SANS 1200 DB PSD 9</t>
  </si>
  <si>
    <t>FINISHING AND REPAIRING EXISTING ROAD CROSSINGS COMPLETE</t>
  </si>
  <si>
    <t xml:space="preserve"> Total Carried Forward</t>
  </si>
  <si>
    <t>C2.2-5</t>
  </si>
  <si>
    <t xml:space="preserve"> Brought Forward</t>
  </si>
  <si>
    <t>5.2.1</t>
  </si>
  <si>
    <t>All Layerworks for minor road crossings as existing including careful excavation and stockpiling of materials for re-use, including all accommodation of traffic and bypasses, complete (excluding concrete slab installation)</t>
  </si>
  <si>
    <t>m²</t>
  </si>
  <si>
    <t>5.3</t>
  </si>
  <si>
    <t>SANS 1200 DK</t>
  </si>
  <si>
    <t>GABIONS AND PITCHING</t>
  </si>
  <si>
    <t>PREPARATION OF SURFACES</t>
  </si>
  <si>
    <t>SURFACE PREPARATION</t>
  </si>
  <si>
    <t>Surface preparation for bedding of gabions and mattresses</t>
  </si>
  <si>
    <t>5.3.1</t>
  </si>
  <si>
    <t>Cavities filled with approved excavated material or rock and compacted to 90% mod AASHTO density</t>
  </si>
  <si>
    <t>5.4</t>
  </si>
  <si>
    <t>GABIONS AND MATTRESSES</t>
  </si>
  <si>
    <t>GABIONS</t>
  </si>
  <si>
    <t>8.2.2</t>
  </si>
  <si>
    <t>Gabions using galvanized wire of the following sizes</t>
  </si>
  <si>
    <t>5.4.1</t>
  </si>
  <si>
    <t>2,0 x 1,0 x 1,0m Box of 80 mm mesh size</t>
  </si>
  <si>
    <t>C2.2-6</t>
  </si>
  <si>
    <t>SCHEDULE 6: MEDIUM PRESSURE PIPELINES</t>
  </si>
  <si>
    <t>SANS 1200 L</t>
  </si>
  <si>
    <t>6.1</t>
  </si>
  <si>
    <t>PVC - WATER PIPES</t>
  </si>
  <si>
    <t>ONLY lay, join, bed (flexible pipe bedding) and test PVC-O spigot and socket water pipes with moulded rubber rings to SABS 16422:2007</t>
  </si>
  <si>
    <t>PVC-O Tom 500 pipes</t>
  </si>
  <si>
    <t>6.1.1</t>
  </si>
  <si>
    <t>450mm diameter (PN25)</t>
  </si>
  <si>
    <t>6.1.2</t>
  </si>
  <si>
    <t>400mm diameter (PN 20)</t>
  </si>
  <si>
    <t>Supply, lay, joint, bed (flexible pipe bedding) and test PVC-O spigot and socket water pipes with moulded rubber rings to SABS 966</t>
  </si>
  <si>
    <t>uPVC (PN12) pipes</t>
  </si>
  <si>
    <t>6.1.3</t>
  </si>
  <si>
    <t>110 mm diameter</t>
  </si>
  <si>
    <t>6.1.4</t>
  </si>
  <si>
    <t>160 mm diameter</t>
  </si>
  <si>
    <t>6.1.5</t>
  </si>
  <si>
    <t>200 mm diameter</t>
  </si>
  <si>
    <t>6.1.6</t>
  </si>
  <si>
    <t>250 mm diameter</t>
  </si>
  <si>
    <t>6.1.7</t>
  </si>
  <si>
    <t>315 mm diameter</t>
  </si>
  <si>
    <t>ONLY, lay, joint, bed (flexible pipe bedding) and test PVC-O spigot and socket water pipes with moulded rubber rings to SABS 966</t>
  </si>
  <si>
    <t>6.1.8</t>
  </si>
  <si>
    <t>6.1.9</t>
  </si>
  <si>
    <t>6.1.10</t>
  </si>
  <si>
    <t>6.1.11</t>
  </si>
  <si>
    <t>6.2</t>
  </si>
  <si>
    <t>DISINFECT AND PRESSURE TEST PIPES</t>
  </si>
  <si>
    <t>6.2.1</t>
  </si>
  <si>
    <t>450mm diameter</t>
  </si>
  <si>
    <t>6.2.2</t>
  </si>
  <si>
    <t>400mm diameter</t>
  </si>
  <si>
    <t>6.2.3</t>
  </si>
  <si>
    <t>315mm diameter</t>
  </si>
  <si>
    <t>6.2.4</t>
  </si>
  <si>
    <t>250mm diameter</t>
  </si>
  <si>
    <t>6.2.5</t>
  </si>
  <si>
    <t>200mm diameter</t>
  </si>
  <si>
    <t>6.2.6</t>
  </si>
  <si>
    <t>160mm diameter</t>
  </si>
  <si>
    <t>6.2.7</t>
  </si>
  <si>
    <t>6.3</t>
  </si>
  <si>
    <t>PIPE BENDS AND FITTINGS</t>
  </si>
  <si>
    <t>Extra over reference 8.2.1(a) for supply, install, bed and test the following fittings, including cutting of pipes, couplings, etc.</t>
  </si>
  <si>
    <t>C2.2-7</t>
  </si>
  <si>
    <t>Mild steel bends with flanged ends to suite Steel to be Grade B (5.0 mm wall thicknes) fusion bonded epoxy powder coating with additional Denso Pretrolatum tape wrapping on outside bends</t>
  </si>
  <si>
    <t>DN450 pressure bends - (PN25 Pipes)</t>
  </si>
  <si>
    <t>6.3.1</t>
  </si>
  <si>
    <t>450mm diameter custom made bends to fit angle</t>
  </si>
  <si>
    <t>DN400 pressure bends - (PN20 Pipes)</t>
  </si>
  <si>
    <t>6.3.2</t>
  </si>
  <si>
    <t>400mm diameter custom made bends to fit angle</t>
  </si>
  <si>
    <t>uPVC spigot and socket bends with moulded rubber rings to SABS 966</t>
  </si>
  <si>
    <t>DN160 pressure bends - (PN12 Pipes)</t>
  </si>
  <si>
    <t>6.3.3</t>
  </si>
  <si>
    <t>160 mm diameter 11.25deg</t>
  </si>
  <si>
    <t>6.3.4</t>
  </si>
  <si>
    <t>160 mm diameter 22.5deg</t>
  </si>
  <si>
    <t>6.3.5</t>
  </si>
  <si>
    <t>160 mm diameter 45deg</t>
  </si>
  <si>
    <t>6.3.6</t>
  </si>
  <si>
    <t>160 mm diameter 90deg</t>
  </si>
  <si>
    <t>DN200 pressure bends - (PN12 Pipes)</t>
  </si>
  <si>
    <t>6.3.7</t>
  </si>
  <si>
    <t>200 mm diameter 11.25deg</t>
  </si>
  <si>
    <t>6.3.8</t>
  </si>
  <si>
    <t>200 mm diameter 22.5deg</t>
  </si>
  <si>
    <t>6.3.9</t>
  </si>
  <si>
    <t>200 mm diameter 45deg</t>
  </si>
  <si>
    <t>6.3.10</t>
  </si>
  <si>
    <t>200 mm diameter 90deg</t>
  </si>
  <si>
    <t>Rate Only</t>
  </si>
  <si>
    <t>DN250 pressure bends - (PN12 Pipes)</t>
  </si>
  <si>
    <t>6.3.11</t>
  </si>
  <si>
    <t>250 mm diameter 11.25deg</t>
  </si>
  <si>
    <t>6.3.12</t>
  </si>
  <si>
    <t>250 mm diameter 22.5deg</t>
  </si>
  <si>
    <t>6.3.13</t>
  </si>
  <si>
    <t>250 mm diameter 45deg</t>
  </si>
  <si>
    <t>6.3.14</t>
  </si>
  <si>
    <t>250 mm diameter 90deg</t>
  </si>
  <si>
    <t>DN315 pressure bends - (PN12 Pipes)</t>
  </si>
  <si>
    <t>6.3.15</t>
  </si>
  <si>
    <t>315 mm diameter 11.25deg</t>
  </si>
  <si>
    <t>6.3.16</t>
  </si>
  <si>
    <t>315 mm diameter 22.5deg</t>
  </si>
  <si>
    <t>6.3.17</t>
  </si>
  <si>
    <t>315 mm diameter 45deg</t>
  </si>
  <si>
    <t>6.3.18</t>
  </si>
  <si>
    <t>315 mm diameter 90deg</t>
  </si>
  <si>
    <t>8.2.3</t>
  </si>
  <si>
    <t>Extra over reference 8.2.1(a) for supplying, fixing and bedding of valves</t>
  </si>
  <si>
    <t>Isolating Valves</t>
  </si>
  <si>
    <t>C2.2-8</t>
  </si>
  <si>
    <t>Socketed resiliant seal gate  valves with clockwise closing with hand wheels:</t>
  </si>
  <si>
    <t>6.3.19</t>
  </si>
  <si>
    <t>100-110mm dia "AVK" gate valve - PN 12.5</t>
  </si>
  <si>
    <t>6.3.20</t>
  </si>
  <si>
    <t>150-160mm dia "AVK" gate valve - PN 12.5</t>
  </si>
  <si>
    <t>6.3.21</t>
  </si>
  <si>
    <t>200mm dia "AVK" gate valve - PN 12.5</t>
  </si>
  <si>
    <t>6.3.22</t>
  </si>
  <si>
    <t>250mm dia "AVK" gate valve - PN 12.5</t>
  </si>
  <si>
    <t>6.3.23</t>
  </si>
  <si>
    <t>300-315mm dia "AVK" gate valve - PN 12.5</t>
  </si>
  <si>
    <t>Double flanged waterworks gate valves with clockwise closing  non-rising spindles fitted with hand wheels:</t>
  </si>
  <si>
    <t>6.3.24</t>
  </si>
  <si>
    <t>50mm dia "AVK" gate valve - PN 16</t>
  </si>
  <si>
    <t>6.4</t>
  </si>
  <si>
    <t>SUNDRIES</t>
  </si>
  <si>
    <t>8.2.4</t>
  </si>
  <si>
    <t>Extra over reference 8.2.1(a) for cutting of pipes and supplying and fixing of extra couplings</t>
  </si>
  <si>
    <t>6.4.1</t>
  </si>
  <si>
    <t>450 mm dia flange adaptor to fit 450 mm dia Class 25 PVC-O pipe</t>
  </si>
  <si>
    <t>6.4.2</t>
  </si>
  <si>
    <t>400 mm dia flange adaptor to fit 400 mm dia Class 25 PVC-O pipe</t>
  </si>
  <si>
    <t>6.4.3</t>
  </si>
  <si>
    <t>300 mm diameter - uPVC Coupler - PN 12.5</t>
  </si>
  <si>
    <t>6.4.4</t>
  </si>
  <si>
    <t>250 mm diameter - uPVC Coupler - PN 12.5</t>
  </si>
  <si>
    <t>6.4.5</t>
  </si>
  <si>
    <t>200 mm diameter - uPVC Coupler - PN 12.5</t>
  </si>
  <si>
    <t>6.4.6</t>
  </si>
  <si>
    <t>160 mm diameter - uPVC Coupler - PN 12.5</t>
  </si>
  <si>
    <t>6.4.7</t>
  </si>
  <si>
    <t>250mm dia VJ flange adaptor to fit 250mm dia Class 12.5 uPVC pipe</t>
  </si>
  <si>
    <t>6.4.8</t>
  </si>
  <si>
    <t>160mm dia VJ flange adaptor to fit 160mm dia Class 12.5 uPVC pipe</t>
  </si>
  <si>
    <t>6.4.9</t>
  </si>
  <si>
    <t>"M30 X 140mm bolts with gaskets sets</t>
  </si>
  <si>
    <t>6.4.10</t>
  </si>
  <si>
    <t>&lt; M30 bolts with gaskets sets</t>
  </si>
  <si>
    <t>6.5</t>
  </si>
  <si>
    <t>CONCRETE</t>
  </si>
  <si>
    <t>CONCRETE ENCASEMENT AND THRUST BLOCKS</t>
  </si>
  <si>
    <t>8.2.11</t>
  </si>
  <si>
    <t>Anchor/thrust blocks and pedestals in strength  concrete 25Mpa/19mm, including all formwork, reinforcement, etc.</t>
  </si>
  <si>
    <t>6.5.1</t>
  </si>
  <si>
    <t>Thrust blocks</t>
  </si>
  <si>
    <t>6.5.2</t>
  </si>
  <si>
    <t>Construction and installation of Precast concrete panels 2.5 x 1.3 x 150 mm thick at minor road crossings</t>
  </si>
  <si>
    <t>C2.2-9</t>
  </si>
  <si>
    <t>6.6</t>
  </si>
  <si>
    <t>CHAMBERS, ETC MEASURED IN NUMBER</t>
  </si>
  <si>
    <t>ISOLATING VALVE CHAMBERS</t>
  </si>
  <si>
    <t>8.2.13</t>
  </si>
  <si>
    <t>Isolating valve chambers complete with excavation, formwork, concrete, reinforcing, lockable covers, vents, step irons, etc. as per Dwg 3505.02.00.GZA.05.D007A</t>
  </si>
  <si>
    <t>6.6.1</t>
  </si>
  <si>
    <t>Completion of 400mm diameter pipeline isolating valve chamber (lids, vents, access openings, step irons)</t>
  </si>
  <si>
    <t>6.6.2</t>
  </si>
  <si>
    <t>8.2.5</t>
  </si>
  <si>
    <t>Installation of Pipe fittings to isolating valve chambers as per Dwg 3505.02.00.GZA.05.D007A</t>
  </si>
  <si>
    <t>Isolating valve chambers complete with excavation, backfill, concrete, valve box and cover, sleeve pipe, etc. as per Dwg 3505.02.00.GZA.05.D017</t>
  </si>
  <si>
    <t>6.6.3</t>
  </si>
  <si>
    <t>Typical valve chamber (160mm diameter mainline)</t>
  </si>
  <si>
    <t>6.6.4</t>
  </si>
  <si>
    <t>Typical valve chamber (200mm diameter mainline)</t>
  </si>
  <si>
    <t>6.6.5</t>
  </si>
  <si>
    <t>Typical valve chamber (250mm diameter mainline)</t>
  </si>
  <si>
    <t>6.6.6</t>
  </si>
  <si>
    <t>Installation of Pipe fittings to isolating valve chambers as per Dwg 3505.02.00.GZA.05.D017, 3505.02.00.GZA.05.U003 and 3505.02.00.GZA.05.U004</t>
  </si>
  <si>
    <t>AIR VALVE CHAMBERS</t>
  </si>
  <si>
    <t>Air valve chambers complete with excavation, formwork, concrete, reinforcing, lockable covers, vents, step irons, etc. as per Dwg 3505.02.00.GZA.05.D008</t>
  </si>
  <si>
    <t>6.6.7</t>
  </si>
  <si>
    <t>"Completion of 450mm main line diameter air valve chamber (lids, vents, access openings, step irons)"</t>
  </si>
  <si>
    <t>6.6.8</t>
  </si>
  <si>
    <t>"Completion of 400mm main line diameter air valve chamber (lids, vents, access openings, step irons)"</t>
  </si>
  <si>
    <t>6.6.9</t>
  </si>
  <si>
    <t>Installation of Pipe fittings to air valve chamber as per Dwg 3505.02.00.GZA.05.D007A and D008A</t>
  </si>
  <si>
    <t>Air valve chambers complete with FITTINGS, VALVES, excavation, formwork, concrete, reinforcing, lockable covers, vents, step irons, etc. as per Dwg 3505.02.00.GZA.05.D008</t>
  </si>
  <si>
    <t>6.6.10</t>
  </si>
  <si>
    <t>Construction of 315mm diameter air valve chamber including all fittings Ref to dwg no. 3505.02.00.GZA.05.D008B</t>
  </si>
  <si>
    <t>C2.2-10</t>
  </si>
  <si>
    <t>6.6.11</t>
  </si>
  <si>
    <t>Construction of 250mm diameter air valve chamber including all fittings Ref to dwg no. 3505.02.00.GZA.05.D00C</t>
  </si>
  <si>
    <t>6.6.12</t>
  </si>
  <si>
    <t>Construction of 200mm diameter air valve chamber including all fittings Ref to dwg no. 3505.02.00.GZA.05.D00C</t>
  </si>
  <si>
    <t>6.6.13</t>
  </si>
  <si>
    <t>Construction of 160mm diameter air valve chamber including all fittings Ref to dwg no. 3505.02.00.GZA.05.D00C</t>
  </si>
  <si>
    <t>SCOUR VALVE CHAMBERS</t>
  </si>
  <si>
    <t>Scour valve chambers complete with excavation, formwork, concrete, reinforcing, precast concrete rings, lockable covers, vents, step irons, etc. as per Dwg 3050.02.00.GZA.05.D009</t>
  </si>
  <si>
    <t>6.6.14</t>
  </si>
  <si>
    <t>Completion of 450mm main line diameter scour valve chamber (overflow chamber, lids, vents, access openings, step irons, small diameter steel pipes)</t>
  </si>
  <si>
    <t>6.6.15</t>
  </si>
  <si>
    <t>Completion of 400mm main line diameter scour valve chamber (overflow chamber wth scour pipes, lids, vents, access openings, step irons, small diameter steel pipes)</t>
  </si>
  <si>
    <t>6.6.16</t>
  </si>
  <si>
    <t>Installation of Pipe fittings to scour valve chambers as per Dwg 3050.02.00.GZA.05.D009</t>
  </si>
  <si>
    <t>Scour valve chambers complete with excavation, formwork, concrete, reinforcing, precast concrete rings, lockable covers, vents, step irons, etc. as per Dwg 3505.02.00.GZA.05.D017</t>
  </si>
  <si>
    <t>6.6.17</t>
  </si>
  <si>
    <t>Typical valve chamber (110mm diameter)</t>
  </si>
  <si>
    <t>FLOW METER CHAMBERS</t>
  </si>
  <si>
    <t>Flow meter chambers complete with excavation, formwork, concrete, reinforcing, lockable covers, vents, step irons, etc. as per Dwg 3505.02.00.GZA.05.D012</t>
  </si>
  <si>
    <t>6.6.18</t>
  </si>
  <si>
    <t>300mm diameter pipeline flow meter chamber</t>
  </si>
  <si>
    <t>Pipe fittings to flow meter chambers as per Dwg 3505.02.00.GZA.05.D012</t>
  </si>
  <si>
    <t>Pipe fitting number</t>
  </si>
  <si>
    <t>6.6.19</t>
  </si>
  <si>
    <t>FM1 Flange adaptor</t>
  </si>
  <si>
    <t>6.6.20</t>
  </si>
  <si>
    <t>FM2 Pipe section</t>
  </si>
  <si>
    <t>6.6.21</t>
  </si>
  <si>
    <t>FM4 Pipe section</t>
  </si>
  <si>
    <t>6.6.22</t>
  </si>
  <si>
    <t>FM6 Restraining VJ</t>
  </si>
  <si>
    <t>C2.2-11</t>
  </si>
  <si>
    <t>Flow meter chambers complete with excavation, formwork, concrete, reinforcing, lockable covers, vents, step irons, etc. as per Dwg 3505.02.00.GZA.05.D013</t>
  </si>
  <si>
    <t>6.6.23</t>
  </si>
  <si>
    <t>200mm diameter pipeline flow meter chamber</t>
  </si>
  <si>
    <t>Pipe fittings to flow meter chambers as per Dwg 3505.02.00.GZA.05.D013 Pipe fitting number</t>
  </si>
  <si>
    <t>6.6.24</t>
  </si>
  <si>
    <t>6.6.25</t>
  </si>
  <si>
    <t>6.6.26</t>
  </si>
  <si>
    <t>FM3 Gate valve</t>
  </si>
  <si>
    <t>6.6.27</t>
  </si>
  <si>
    <t>6.6.28</t>
  </si>
  <si>
    <t>FM5 Flow meter</t>
  </si>
  <si>
    <t>6.6.29</t>
  </si>
  <si>
    <t>OTHER VALVE CHAMBERS</t>
  </si>
  <si>
    <t>Non-return valve chambers complete with excavation, formwork, concrete, reinforcing, lockable covers, vents, step irons, etc. as per Dwg 3505.02.00.GZA.05.D010</t>
  </si>
  <si>
    <t>400mm diameter pipeline</t>
  </si>
  <si>
    <t>Pipe fittings to NRV chambers as per Dwg 3505.02.00.GZA.05.D010</t>
  </si>
  <si>
    <t>N2 Flange adaptor</t>
  </si>
  <si>
    <t>N4 Special scour tee</t>
  </si>
  <si>
    <t>N5 Restraining VJ</t>
  </si>
  <si>
    <t>N10 90deg bend</t>
  </si>
  <si>
    <t>N11 Wedge gate valve</t>
  </si>
  <si>
    <t>N12 Restraining VJ</t>
  </si>
  <si>
    <t>6.6.30</t>
  </si>
  <si>
    <t>N13 Special pipe section/bend</t>
  </si>
  <si>
    <t>6.6.31</t>
  </si>
  <si>
    <t>N15 Isolating valve</t>
  </si>
  <si>
    <t>6.6.32</t>
  </si>
  <si>
    <t>N16 Air valve</t>
  </si>
  <si>
    <t>no</t>
  </si>
  <si>
    <t>Off-take meter chambers complete with excavation, formwork, concrete, reinforcing, lockable covers, vents, step irons, etc. as per Dwg 3505.02.00.GZA.05.D015</t>
  </si>
  <si>
    <t>6.6.33</t>
  </si>
  <si>
    <t>160mm diameter pipeline</t>
  </si>
  <si>
    <t>6.6.34</t>
  </si>
  <si>
    <t>250mm diameter pipeline</t>
  </si>
  <si>
    <t>C2.2-12</t>
  </si>
  <si>
    <t>6.6.35</t>
  </si>
  <si>
    <t>Installation of Pipe fittings to off-take chambers as per Dwg 3050.02.00.GZA.05.D015</t>
  </si>
  <si>
    <t>6.6.36</t>
  </si>
  <si>
    <t>Interconnecting pipework from new rising main to existing pipelines</t>
  </si>
  <si>
    <t>Altitude control valve chambers complete with excavation, formwork, concrete, reinforcing, lockable covers, vents, step irons, etc. as per Dwg 3505.02.00.GZA.05.D014</t>
  </si>
  <si>
    <t>6.6.37</t>
  </si>
  <si>
    <t>Completion of Altitude Control valve chamber (Reservoir A + B)  (lids, vents, access openings, step irons)"</t>
  </si>
  <si>
    <t>6.6.38</t>
  </si>
  <si>
    <t>Procurement of outstanding pipe fittings and Installation of pipe fittings to chambers as per Dwg 3505.02.00.GZA.05.D014</t>
  </si>
  <si>
    <t>6.7</t>
  </si>
  <si>
    <t>SANS 1200 LD</t>
  </si>
  <si>
    <t>Markings and marker posts , etc. Dwg 3505.02.00.GZA.05.D003</t>
  </si>
  <si>
    <t>8.2.9</t>
  </si>
  <si>
    <t>Marker posts</t>
  </si>
  <si>
    <t>6.7.1</t>
  </si>
  <si>
    <t>Marker post</t>
  </si>
  <si>
    <t>C2.2-13</t>
  </si>
  <si>
    <t>SCHEDULE 7: BEDDING (PIPES)</t>
  </si>
  <si>
    <t>SANS 1200 LB</t>
  </si>
  <si>
    <t>7.1</t>
  </si>
  <si>
    <t>BEDDING FROM OTHER EXCAVATIONS ON SITE</t>
  </si>
  <si>
    <t>Provision of bedding material by importation from other necessary excavations within the freehaul distance</t>
  </si>
  <si>
    <t>7.1.1</t>
  </si>
  <si>
    <t>Selected granular material</t>
  </si>
  <si>
    <t>7.1.2</t>
  </si>
  <si>
    <t>Selected fill material</t>
  </si>
  <si>
    <t>7.2</t>
  </si>
  <si>
    <t>PSLB 10</t>
  </si>
  <si>
    <t>STONE FROM COMMERCIAL SOURCES SUPPLIED BY THE CONTRACTOR</t>
  </si>
  <si>
    <t>7.2.1</t>
  </si>
  <si>
    <t>8.2.6</t>
  </si>
  <si>
    <t>Permanent drainage of approved 19mm crushed stone, 110mm perforated Geopipe and KAYMAT geotextile fabric U14. Complete as shown on drawing no. 3505.02.00.GZA 05.D001</t>
  </si>
  <si>
    <t>C2.2-14</t>
  </si>
  <si>
    <t>SCHEDULE 8: PUMPSTATION MECHANICAL AND ELECTRICAL</t>
  </si>
  <si>
    <t>HIGH LIFT TRANSFER PUMPSTATION</t>
  </si>
  <si>
    <t>8.1</t>
  </si>
  <si>
    <t>PUMPING EQUIPMENT</t>
  </si>
  <si>
    <t>PIPEWORK</t>
  </si>
  <si>
    <t>8.1.1</t>
  </si>
  <si>
    <t>Interconnection pipework for High lift pumpstations  and new rising main as per drw no. 3505.02.00.GZA.05.U002</t>
  </si>
  <si>
    <t>C2.2-15</t>
  </si>
  <si>
    <t>SCHEDULE 9: PIPE SPECIALS</t>
  </si>
  <si>
    <t>SANS_x000D_
1200 L</t>
  </si>
  <si>
    <t>9.1</t>
  </si>
  <si>
    <t>PLN</t>
  </si>
  <si>
    <t>STEEL PIPELINES</t>
  </si>
  <si>
    <t>PIPE JACKING STEEL PIPELINE INSTALLATION</t>
  </si>
  <si>
    <t>Supply, coat, line, lay, join and bed 400mm dia steel pipes, 6mm wall thickness, flanged to SABS 1123, epoxy lined and additional Denso Mastic blanket at flanges, all included</t>
  </si>
  <si>
    <t>Steel pipe with solvent free epoxy internal lining and external coating (600 microns)</t>
  </si>
  <si>
    <t>9.1.1</t>
  </si>
  <si>
    <t>400mm diameter Pipe installation into jacking sleeve (N5)</t>
  </si>
  <si>
    <t>9.1.2</t>
  </si>
  <si>
    <t>400mm diameter Pipe installation into jacking sleeve (RAIL LINE)</t>
  </si>
  <si>
    <t>9.1.3</t>
  </si>
  <si>
    <t>400mm diameter Pipe installation into jacking sleeve (MURRAY ROAD)</t>
  </si>
  <si>
    <t>9.1.4</t>
  </si>
  <si>
    <t>400mm steel pipe special pieces</t>
  </si>
  <si>
    <t>9.1.5</t>
  </si>
  <si>
    <t>450mm steel pipe special pieces</t>
  </si>
  <si>
    <t>9.1.6</t>
  </si>
  <si>
    <t>Interconnection pipework at reservoir A and B as per drw no. 3505.02.00.GZA.05.D014/A</t>
  </si>
  <si>
    <t>9.2</t>
  </si>
  <si>
    <t>ROAD CROSSING : STEEL PIPELINE INSTALLATIONS</t>
  </si>
  <si>
    <t>Supply, lay, join and bed 400mm dia steel pipes, 6mm wall thickness, flanged to SABS 1123, epoxy lined and additional Denso Mastic blanket at flanges, INCLUDING sleeve installation, road rehabilitation and finishing as per drw no. 3505 02.00.GZA.05.D021 and 3505 02.00.GZA.05.D022"</t>
  </si>
  <si>
    <t>9.2.1</t>
  </si>
  <si>
    <t>400mm diameter Pipe installation S1371 Road crossing</t>
  </si>
  <si>
    <t>9.2.2</t>
  </si>
  <si>
    <t>400mm diameter Pipe installation S787 Road crossing</t>
  </si>
  <si>
    <t>C2.2-16</t>
  </si>
  <si>
    <t>SCHEDULE 10: ENTERPRISE DEVELOPMENT CPG</t>
  </si>
  <si>
    <t>Minimum value of work to be subcontracted to qualifying targeted enterprise/s: 5% of Contract Amount. This item is not payable as a separate item and shall be achieved through the measured works.</t>
  </si>
  <si>
    <t>10</t>
  </si>
  <si>
    <t>Enterprise Development Support Allowance</t>
  </si>
  <si>
    <t>10.1</t>
  </si>
  <si>
    <t>Appointment of Enterprise Development Coordinator</t>
  </si>
  <si>
    <t>10.2</t>
  </si>
  <si>
    <t>Appointment of Mentor / Training Service Provider</t>
  </si>
  <si>
    <t>10.3</t>
  </si>
  <si>
    <t>Needs Analysis and Enterprise Development Plan per Targeted Enterprise</t>
  </si>
  <si>
    <t>10.4</t>
  </si>
  <si>
    <t>Monitoring and Interim Reporting</t>
  </si>
  <si>
    <t>Quarter</t>
  </si>
  <si>
    <t>10.5</t>
  </si>
  <si>
    <t>Project Completion Report per Targeted Enterprise</t>
  </si>
  <si>
    <t>C2.2-17</t>
  </si>
  <si>
    <t>SUMMARY OF SECTIONS</t>
  </si>
  <si>
    <t>SECTION</t>
  </si>
  <si>
    <t>1</t>
  </si>
  <si>
    <t>2</t>
  </si>
  <si>
    <t>3</t>
  </si>
  <si>
    <t>4</t>
  </si>
  <si>
    <t>5</t>
  </si>
  <si>
    <t>6</t>
  </si>
  <si>
    <t>7</t>
  </si>
  <si>
    <t>8</t>
  </si>
  <si>
    <t>9</t>
  </si>
  <si>
    <t xml:space="preserve">   SUBTOTAL</t>
  </si>
  <si>
    <t>Add 10% CONTINGENCIES</t>
  </si>
  <si>
    <t>Add 10% CPA (On tender sum)</t>
  </si>
  <si>
    <t>Add 15% VAT</t>
  </si>
  <si>
    <t xml:space="preserve"> Total Carried Forward To Summary Of Schedules</t>
  </si>
  <si>
    <t>C2.2-18</t>
  </si>
  <si>
    <t>To use a free rate estimator program with this Excel file</t>
  </si>
  <si>
    <t>1)</t>
  </si>
  <si>
    <t>Download and install the program by clicking the link below and following instructions</t>
  </si>
  <si>
    <t>Bill Project (demo mode)</t>
  </si>
  <si>
    <t>2)</t>
  </si>
  <si>
    <t>In MS Windows run the program using 'Start &gt; Programs &gt; Civilsoft &gt; Bill Project'</t>
  </si>
  <si>
    <t>3)</t>
  </si>
  <si>
    <t>Once Bill Project is running use 'File &gt; Open Excel Tender' and select this file, eg</t>
  </si>
  <si>
    <t>4)</t>
  </si>
  <si>
    <t>Item rates can now be calculated by adding project resources to items</t>
  </si>
  <si>
    <t>5)</t>
  </si>
  <si>
    <t>For more information in Bill Project use 'Tools &gt; Guide' and click on 'Rate Estimator'</t>
  </si>
  <si>
    <t>Although Bill Project will be set to demo mode, the rate estimator will have full functionality</t>
  </si>
  <si>
    <t>Once rates have been calculated in Bill Project they can be exported using 'File &gt; Export &gt; Rate'</t>
  </si>
  <si>
    <t>If you need help with any of the above, click the link below or phone +27 (0)42 294 1777</t>
  </si>
  <si>
    <t>Bill Project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</si>
</sst>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 ##0.0"/>
  </numFmts>
  <fonts count="11" x14ac:knownFonts="1">
    <font>
      <sz val="11"/>
      <name val="Calibri"/>
      <family val="2"/>
      <scheme val="minor"/>
    </font>
    <font>
      <sz val="10"/>
      <name val="Calibri"/>
      <scheme val="minor"/>
    </font>
    <font>
      <sz val="12"/>
      <name val="Calibri"/>
      <scheme val="minor"/>
    </font>
    <font>
      <sz val="9"/>
      <name val="Calibri"/>
      <scheme val="minor"/>
    </font>
    <font>
      <sz val="9"/>
      <name val="Arial"/>
    </font>
    <font>
      <sz val="10"/>
      <name val="Arial"/>
    </font>
    <font>
      <sz val="12"/>
      <name val="Arial"/>
    </font>
    <font>
      <b/>
      <u/>
      <sz val="11"/>
      <name val="Calibri"/>
      <scheme val="minor"/>
    </font>
    <font>
      <u/>
      <sz val="11"/>
      <color theme="10"/>
      <name val="Calibri"/>
      <scheme val="minor"/>
    </font>
    <font>
      <b/>
      <sz val="11"/>
      <name val="Calibri"/>
      <scheme val="minor"/>
    </font>
    <font>
      <sz val="9"/>
      <name val="Tahoma"/>
    </font>
  </fonts>
  <fills count="5">
    <fill>
      <patternFill patternType="none"/>
    </fill>
    <fill>
      <patternFill patternType="gray125"/>
    </fill>
    <fill>
      <patternFill patternType="solid">
        <fgColor rgb="FFF2F2F2"/>
      </patternFill>
    </fill>
    <fill>
      <patternFill patternType="solid">
        <fgColor rgb="FFFFFF80"/>
      </patternFill>
    </fill>
    <fill>
      <patternFill patternType="solid">
        <fgColor rgb="FFFFFFFF"/>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top style="thin">
        <color auto="1"/>
      </top>
      <bottom/>
      <diagonal/>
    </border>
  </borders>
  <cellStyleXfs count="2">
    <xf numFmtId="0" fontId="0" fillId="0" borderId="0"/>
    <xf numFmtId="0" fontId="8" fillId="0" borderId="0" applyNumberFormat="0" applyFill="0" applyBorder="0" applyAlignment="0" applyProtection="0"/>
  </cellStyleXfs>
  <cellXfs count="49">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center" wrapText="1"/>
    </xf>
    <xf numFmtId="0" fontId="0" fillId="0" borderId="0" xfId="0" applyAlignment="1">
      <alignment vertical="top"/>
    </xf>
    <xf numFmtId="0" fontId="5"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righ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left" vertical="top" wrapText="1"/>
    </xf>
    <xf numFmtId="49" fontId="4" fillId="0" borderId="4" xfId="0" applyNumberFormat="1" applyFont="1" applyBorder="1" applyAlignment="1">
      <alignment horizontal="left" vertical="top" wrapText="1"/>
    </xf>
    <xf numFmtId="0" fontId="4" fillId="0" borderId="4" xfId="0" applyFont="1" applyBorder="1" applyAlignment="1">
      <alignment horizontal="center" vertical="top" wrapText="1"/>
    </xf>
    <xf numFmtId="0" fontId="4" fillId="0" borderId="4" xfId="0" applyFont="1" applyBorder="1" applyAlignment="1">
      <alignment horizontal="right" vertical="top" wrapText="1"/>
    </xf>
    <xf numFmtId="164" fontId="4" fillId="0" borderId="4" xfId="0" applyNumberFormat="1" applyFont="1" applyBorder="1" applyAlignment="1">
      <alignment horizontal="righ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center" vertical="top" wrapText="1"/>
    </xf>
    <xf numFmtId="165" fontId="4" fillId="0" borderId="4" xfId="0" applyNumberFormat="1" applyFont="1" applyBorder="1" applyAlignment="1">
      <alignment horizontal="right" vertical="top" wrapText="1"/>
    </xf>
    <xf numFmtId="164" fontId="4" fillId="3" borderId="4" xfId="0" applyNumberFormat="1" applyFont="1" applyFill="1" applyBorder="1" applyAlignment="1" applyProtection="1">
      <alignment horizontal="right" vertical="top" wrapText="1"/>
      <protection locked="0"/>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left" vertical="center"/>
    </xf>
    <xf numFmtId="0" fontId="4" fillId="0" borderId="5" xfId="0" applyFont="1" applyBorder="1" applyAlignment="1">
      <alignment horizontal="left" vertical="center"/>
    </xf>
    <xf numFmtId="49" fontId="4" fillId="0" borderId="5" xfId="0" applyNumberFormat="1"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right" vertical="center" wrapText="1"/>
    </xf>
    <xf numFmtId="164" fontId="4" fillId="0" borderId="2" xfId="0" applyNumberFormat="1" applyFont="1" applyBorder="1" applyAlignment="1">
      <alignment horizontal="right" vertical="center" wrapText="1"/>
    </xf>
    <xf numFmtId="0" fontId="4" fillId="0" borderId="0" xfId="0" applyFont="1" applyAlignment="1">
      <alignment horizontal="center" vertical="top"/>
    </xf>
    <xf numFmtId="164" fontId="4" fillId="4" borderId="4" xfId="0" applyNumberFormat="1" applyFont="1" applyFill="1" applyBorder="1" applyAlignment="1">
      <alignment horizontal="right" vertical="top" wrapText="1"/>
    </xf>
    <xf numFmtId="0" fontId="4" fillId="0" borderId="4"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164" fontId="4" fillId="0" borderId="0" xfId="0" applyNumberFormat="1" applyFont="1" applyAlignment="1">
      <alignment horizontal="right" vertical="top" wrapText="1"/>
    </xf>
    <xf numFmtId="0" fontId="4" fillId="2" borderId="0" xfId="0" applyFont="1" applyFill="1" applyAlignment="1">
      <alignment vertical="top" wrapText="1"/>
    </xf>
    <xf numFmtId="164" fontId="4" fillId="0" borderId="6" xfId="0" applyNumberFormat="1" applyFont="1" applyBorder="1" applyAlignment="1">
      <alignment horizontal="right" vertical="top" wrapText="1"/>
    </xf>
    <xf numFmtId="0" fontId="4" fillId="0" borderId="0" xfId="0" applyFont="1" applyAlignment="1">
      <alignment horizontal="left" vertical="center" wrapText="1"/>
    </xf>
    <xf numFmtId="0" fontId="4" fillId="0" borderId="0" xfId="0" applyFont="1" applyAlignment="1">
      <alignment horizontal="left" vertical="center"/>
    </xf>
    <xf numFmtId="49" fontId="4" fillId="0" borderId="0" xfId="0" applyNumberFormat="1" applyFont="1" applyAlignment="1">
      <alignment horizontal="left" vertical="center" wrapText="1"/>
    </xf>
    <xf numFmtId="164" fontId="4" fillId="0" borderId="5" xfId="0" applyNumberFormat="1" applyFont="1" applyBorder="1" applyAlignment="1">
      <alignment horizontal="right" vertical="center" wrapText="1"/>
    </xf>
    <xf numFmtId="0" fontId="0" fillId="0" borderId="0" xfId="0" applyAlignment="1">
      <alignment horizontal="right"/>
    </xf>
    <xf numFmtId="0" fontId="7" fillId="0" borderId="0" xfId="0" applyFont="1"/>
    <xf numFmtId="0" fontId="8" fillId="0" borderId="0" xfId="1"/>
    <xf numFmtId="0" fontId="9" fillId="0" borderId="0" xfId="0" applyFont="1"/>
  </cellXfs>
  <cellStyles count="2">
    <cellStyle name="Hyperlink" xfId="1" builtinId="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civilsoft.co/BillProject/Support.aspx" TargetMode="External"/><Relationship Id="rId1" Type="http://schemas.openxmlformats.org/officeDocument/2006/relationships/hyperlink" Target="http://www.civilsoft.co/BillProject/FreeTrial.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0"/>
  <sheetViews>
    <sheetView showGridLines="0" tabSelected="1" topLeftCell="B84" workbookViewId="0">
      <selection activeCell="K1063" sqref="K1063"/>
    </sheetView>
  </sheetViews>
  <sheetFormatPr defaultRowHeight="15" x14ac:dyDescent="0.25"/>
  <cols>
    <col min="1" max="1" width="5.42578125" style="6" hidden="1" customWidth="1"/>
    <col min="2" max="2" width="9.7109375" style="6" customWidth="1"/>
    <col min="3" max="3" width="10.85546875" style="6" customWidth="1"/>
    <col min="4" max="4" width="38.85546875" style="6" customWidth="1"/>
    <col min="5" max="5" width="6.42578125" style="6" customWidth="1"/>
    <col min="6" max="7" width="10.85546875" style="6" customWidth="1"/>
    <col min="8" max="8" width="14" style="6" customWidth="1"/>
    <col min="9" max="16384" width="9.140625" style="6"/>
  </cols>
  <sheetData>
    <row r="1" spans="1:8" s="1" customFormat="1" ht="12.75" x14ac:dyDescent="0.25">
      <c r="A1" s="1" t="s">
        <v>0</v>
      </c>
      <c r="B1" s="7" t="s">
        <v>1</v>
      </c>
    </row>
    <row r="2" spans="1:8" s="1" customFormat="1" ht="12.75" x14ac:dyDescent="0.25">
      <c r="A2" s="1" t="s">
        <v>2</v>
      </c>
      <c r="B2" s="7" t="s">
        <v>3</v>
      </c>
    </row>
    <row r="3" spans="1:8" s="2" customFormat="1" ht="15.75" x14ac:dyDescent="0.25">
      <c r="B3" s="8" t="s">
        <v>4</v>
      </c>
    </row>
    <row r="4" spans="1:8" s="1" customFormat="1" ht="12.75" x14ac:dyDescent="0.25">
      <c r="B4" s="7" t="s">
        <v>5</v>
      </c>
    </row>
    <row r="5" spans="1:8" s="3" customFormat="1" ht="12" x14ac:dyDescent="0.25">
      <c r="H5" s="9" t="s">
        <v>6</v>
      </c>
    </row>
    <row r="6" spans="1:8" s="4" customFormat="1" ht="27.4" customHeight="1" x14ac:dyDescent="0.25">
      <c r="B6" s="10" t="s">
        <v>7</v>
      </c>
      <c r="C6" s="10" t="s">
        <v>8</v>
      </c>
      <c r="D6" s="10" t="s">
        <v>9</v>
      </c>
      <c r="E6" s="10" t="s">
        <v>10</v>
      </c>
      <c r="F6" s="10" t="s">
        <v>11</v>
      </c>
      <c r="G6" s="10" t="s">
        <v>12</v>
      </c>
      <c r="H6" s="11" t="s">
        <v>13</v>
      </c>
    </row>
    <row r="7" spans="1:8" s="4" customFormat="1" ht="24" customHeight="1" x14ac:dyDescent="0.25">
      <c r="A7" s="4">
        <v>159</v>
      </c>
      <c r="B7" s="12"/>
      <c r="C7" s="13" t="s">
        <v>14</v>
      </c>
      <c r="D7" s="13" t="s">
        <v>6</v>
      </c>
      <c r="E7" s="14"/>
      <c r="F7" s="15"/>
      <c r="G7" s="15"/>
      <c r="H7" s="16"/>
    </row>
    <row r="8" spans="1:8" s="4" customFormat="1" ht="12" customHeight="1" x14ac:dyDescent="0.25">
      <c r="B8" s="17"/>
      <c r="C8" s="18"/>
      <c r="D8" s="18"/>
      <c r="E8" s="18"/>
      <c r="F8" s="18"/>
      <c r="G8" s="18"/>
      <c r="H8" s="18"/>
    </row>
    <row r="9" spans="1:8" s="4" customFormat="1" ht="12" customHeight="1" x14ac:dyDescent="0.25">
      <c r="A9" s="4">
        <v>2788</v>
      </c>
      <c r="B9" s="19" t="s">
        <v>15</v>
      </c>
      <c r="C9" s="13" t="s">
        <v>16</v>
      </c>
      <c r="D9" s="13" t="s">
        <v>17</v>
      </c>
      <c r="E9" s="14"/>
      <c r="F9" s="15"/>
      <c r="G9" s="15"/>
      <c r="H9" s="16"/>
    </row>
    <row r="10" spans="1:8" s="4" customFormat="1" ht="12" customHeight="1" x14ac:dyDescent="0.25">
      <c r="B10" s="17"/>
      <c r="C10" s="18"/>
      <c r="D10" s="18"/>
      <c r="E10" s="18"/>
      <c r="F10" s="18"/>
      <c r="G10" s="18"/>
      <c r="H10" s="18"/>
    </row>
    <row r="11" spans="1:8" s="4" customFormat="1" ht="12" customHeight="1" x14ac:dyDescent="0.25">
      <c r="A11" s="4">
        <v>1744</v>
      </c>
      <c r="B11" s="19" t="s">
        <v>18</v>
      </c>
      <c r="C11" s="13" t="s">
        <v>19</v>
      </c>
      <c r="D11" s="13" t="s">
        <v>20</v>
      </c>
      <c r="E11" s="20" t="s">
        <v>21</v>
      </c>
      <c r="F11" s="21">
        <v>1</v>
      </c>
      <c r="G11" s="22">
        <v>0</v>
      </c>
      <c r="H11" s="16">
        <f>IF(E11 = CHAR(37), F11*G11/100,F11*G11)</f>
        <v>0</v>
      </c>
    </row>
    <row r="12" spans="1:8" s="4" customFormat="1" ht="12" customHeight="1" x14ac:dyDescent="0.25">
      <c r="B12" s="17"/>
      <c r="C12" s="18"/>
      <c r="D12" s="18"/>
      <c r="E12" s="18"/>
      <c r="F12" s="18"/>
      <c r="G12" s="18"/>
      <c r="H12" s="18"/>
    </row>
    <row r="13" spans="1:8" s="4" customFormat="1" ht="12" customHeight="1" x14ac:dyDescent="0.25">
      <c r="A13" s="4">
        <v>1745</v>
      </c>
      <c r="B13" s="19"/>
      <c r="C13" s="13" t="s">
        <v>22</v>
      </c>
      <c r="D13" s="13" t="s">
        <v>23</v>
      </c>
      <c r="E13" s="20"/>
      <c r="F13" s="21"/>
      <c r="G13" s="16"/>
      <c r="H13" s="16"/>
    </row>
    <row r="14" spans="1:8" s="4" customFormat="1" ht="12" customHeight="1" x14ac:dyDescent="0.25">
      <c r="B14" s="17"/>
      <c r="C14" s="18"/>
      <c r="D14" s="18"/>
      <c r="E14" s="18"/>
      <c r="F14" s="18"/>
      <c r="G14" s="18"/>
      <c r="H14" s="18"/>
    </row>
    <row r="15" spans="1:8" s="4" customFormat="1" ht="24" customHeight="1" x14ac:dyDescent="0.25">
      <c r="A15" s="4">
        <v>1756</v>
      </c>
      <c r="B15" s="19"/>
      <c r="C15" s="13" t="s">
        <v>24</v>
      </c>
      <c r="D15" s="13" t="s">
        <v>25</v>
      </c>
      <c r="E15" s="20"/>
      <c r="F15" s="21"/>
      <c r="G15" s="16"/>
      <c r="H15" s="16"/>
    </row>
    <row r="16" spans="1:8" s="4" customFormat="1" ht="12" customHeight="1" x14ac:dyDescent="0.25">
      <c r="B16" s="17"/>
      <c r="C16" s="18"/>
      <c r="D16" s="18"/>
      <c r="E16" s="18"/>
      <c r="F16" s="18"/>
      <c r="G16" s="18"/>
      <c r="H16" s="18"/>
    </row>
    <row r="17" spans="1:8" s="4" customFormat="1" ht="12" customHeight="1" x14ac:dyDescent="0.25">
      <c r="A17" s="4">
        <v>1758</v>
      </c>
      <c r="B17" s="19" t="s">
        <v>26</v>
      </c>
      <c r="C17" s="13"/>
      <c r="D17" s="13" t="s">
        <v>27</v>
      </c>
      <c r="E17" s="20" t="s">
        <v>21</v>
      </c>
      <c r="F17" s="21">
        <v>1</v>
      </c>
      <c r="G17" s="22">
        <v>0</v>
      </c>
      <c r="H17" s="16">
        <f>IF(E17 = CHAR(37), F17*G17/100,F17*G17)</f>
        <v>0</v>
      </c>
    </row>
    <row r="18" spans="1:8" s="4" customFormat="1" ht="12" customHeight="1" x14ac:dyDescent="0.25">
      <c r="B18" s="17"/>
      <c r="C18" s="18"/>
      <c r="D18" s="18"/>
      <c r="E18" s="18"/>
      <c r="F18" s="18"/>
      <c r="G18" s="18"/>
      <c r="H18" s="18"/>
    </row>
    <row r="19" spans="1:8" s="4" customFormat="1" ht="12" customHeight="1" x14ac:dyDescent="0.25">
      <c r="A19" s="4">
        <v>2896</v>
      </c>
      <c r="B19" s="19" t="s">
        <v>28</v>
      </c>
      <c r="C19" s="13"/>
      <c r="D19" s="13" t="s">
        <v>29</v>
      </c>
      <c r="E19" s="20" t="s">
        <v>21</v>
      </c>
      <c r="F19" s="21">
        <v>1</v>
      </c>
      <c r="G19" s="22">
        <v>0</v>
      </c>
      <c r="H19" s="16">
        <f>IF(E19 = CHAR(37), F19*G19/100,F19*G19)</f>
        <v>0</v>
      </c>
    </row>
    <row r="20" spans="1:8" s="4" customFormat="1" ht="12" customHeight="1" x14ac:dyDescent="0.25">
      <c r="B20" s="17"/>
      <c r="C20" s="18"/>
      <c r="D20" s="18"/>
      <c r="E20" s="18"/>
      <c r="F20" s="18"/>
      <c r="G20" s="18"/>
      <c r="H20" s="18"/>
    </row>
    <row r="21" spans="1:8" s="4" customFormat="1" ht="12" customHeight="1" x14ac:dyDescent="0.25">
      <c r="A21" s="4">
        <v>2897</v>
      </c>
      <c r="B21" s="19" t="s">
        <v>30</v>
      </c>
      <c r="C21" s="13"/>
      <c r="D21" s="13" t="s">
        <v>31</v>
      </c>
      <c r="E21" s="20" t="s">
        <v>21</v>
      </c>
      <c r="F21" s="21">
        <v>1</v>
      </c>
      <c r="G21" s="22">
        <v>0</v>
      </c>
      <c r="H21" s="16">
        <f>IF(E21 = CHAR(37), F21*G21/100,F21*G21)</f>
        <v>0</v>
      </c>
    </row>
    <row r="22" spans="1:8" s="4" customFormat="1" ht="12" customHeight="1" x14ac:dyDescent="0.25">
      <c r="B22" s="17"/>
      <c r="C22" s="18"/>
      <c r="D22" s="18"/>
      <c r="E22" s="18"/>
      <c r="F22" s="18"/>
      <c r="G22" s="18"/>
      <c r="H22" s="18"/>
    </row>
    <row r="23" spans="1:8" s="4" customFormat="1" ht="12" customHeight="1" x14ac:dyDescent="0.25">
      <c r="A23" s="4">
        <v>2898</v>
      </c>
      <c r="B23" s="19" t="s">
        <v>32</v>
      </c>
      <c r="C23" s="13"/>
      <c r="D23" s="13" t="s">
        <v>33</v>
      </c>
      <c r="E23" s="20" t="s">
        <v>21</v>
      </c>
      <c r="F23" s="21">
        <v>1</v>
      </c>
      <c r="G23" s="22">
        <v>0</v>
      </c>
      <c r="H23" s="16">
        <f>IF(E23 = CHAR(37), F23*G23/100,F23*G23)</f>
        <v>0</v>
      </c>
    </row>
    <row r="24" spans="1:8" s="4" customFormat="1" ht="12" customHeight="1" x14ac:dyDescent="0.25">
      <c r="B24" s="17"/>
      <c r="C24" s="18"/>
      <c r="D24" s="18"/>
      <c r="E24" s="18"/>
      <c r="F24" s="18"/>
      <c r="G24" s="18"/>
      <c r="H24" s="18"/>
    </row>
    <row r="25" spans="1:8" s="4" customFormat="1" ht="36" customHeight="1" x14ac:dyDescent="0.25">
      <c r="A25" s="4">
        <v>2899</v>
      </c>
      <c r="B25" s="19" t="s">
        <v>34</v>
      </c>
      <c r="C25" s="13" t="s">
        <v>35</v>
      </c>
      <c r="D25" s="13" t="s">
        <v>36</v>
      </c>
      <c r="E25" s="20" t="s">
        <v>21</v>
      </c>
      <c r="F25" s="21">
        <v>1</v>
      </c>
      <c r="G25" s="22">
        <v>0</v>
      </c>
      <c r="H25" s="16">
        <f>IF(E25 = CHAR(37), F25*G25/100,F25*G25)</f>
        <v>0</v>
      </c>
    </row>
    <row r="26" spans="1:8" s="4" customFormat="1" ht="12" customHeight="1" x14ac:dyDescent="0.25">
      <c r="B26" s="17"/>
      <c r="C26" s="18"/>
      <c r="D26" s="18"/>
      <c r="E26" s="18"/>
      <c r="F26" s="18"/>
      <c r="G26" s="18"/>
      <c r="H26" s="18"/>
    </row>
    <row r="27" spans="1:8" s="4" customFormat="1" ht="12" customHeight="1" x14ac:dyDescent="0.25">
      <c r="A27" s="4">
        <v>2900</v>
      </c>
      <c r="B27" s="19" t="s">
        <v>37</v>
      </c>
      <c r="C27" s="13" t="s">
        <v>38</v>
      </c>
      <c r="D27" s="13" t="s">
        <v>39</v>
      </c>
      <c r="E27" s="20" t="s">
        <v>37</v>
      </c>
      <c r="F27" s="21"/>
      <c r="G27" s="22">
        <v>0</v>
      </c>
      <c r="H27" s="16">
        <f>IF(E27 = CHAR(37), F27*G27/100,F27*G27)</f>
        <v>0</v>
      </c>
    </row>
    <row r="28" spans="1:8" s="4" customFormat="1" ht="12" customHeight="1" x14ac:dyDescent="0.25">
      <c r="B28" s="17"/>
      <c r="C28" s="18"/>
      <c r="D28" s="18"/>
      <c r="E28" s="18"/>
      <c r="F28" s="18"/>
      <c r="G28" s="18"/>
      <c r="H28" s="18"/>
    </row>
    <row r="29" spans="1:8" s="4" customFormat="1" ht="36" customHeight="1" x14ac:dyDescent="0.25">
      <c r="A29" s="4">
        <v>2901</v>
      </c>
      <c r="B29" s="19" t="s">
        <v>40</v>
      </c>
      <c r="C29" s="13" t="s">
        <v>41</v>
      </c>
      <c r="D29" s="13" t="s">
        <v>42</v>
      </c>
      <c r="E29" s="20" t="s">
        <v>21</v>
      </c>
      <c r="F29" s="21">
        <v>1</v>
      </c>
      <c r="G29" s="22">
        <v>0</v>
      </c>
      <c r="H29" s="16">
        <f>IF(E29 = CHAR(37), F29*G29/100,F29*G29)</f>
        <v>0</v>
      </c>
    </row>
    <row r="30" spans="1:8" s="4" customFormat="1" ht="12" customHeight="1" x14ac:dyDescent="0.25">
      <c r="B30" s="17"/>
      <c r="C30" s="18"/>
      <c r="D30" s="18"/>
      <c r="E30" s="18"/>
      <c r="F30" s="18"/>
      <c r="G30" s="18"/>
      <c r="H30" s="18"/>
    </row>
    <row r="31" spans="1:8" s="4" customFormat="1" ht="12" customHeight="1" x14ac:dyDescent="0.25">
      <c r="A31" s="4">
        <v>2902</v>
      </c>
      <c r="B31" s="19" t="s">
        <v>37</v>
      </c>
      <c r="C31" s="13" t="s">
        <v>43</v>
      </c>
      <c r="D31" s="13" t="s">
        <v>44</v>
      </c>
      <c r="E31" s="20" t="s">
        <v>37</v>
      </c>
      <c r="F31" s="21"/>
      <c r="G31" s="22">
        <v>0</v>
      </c>
      <c r="H31" s="16">
        <f>IF(E31 = CHAR(37), F31*G31/100,F31*G31)</f>
        <v>0</v>
      </c>
    </row>
    <row r="32" spans="1:8" s="4" customFormat="1" ht="12" customHeight="1" x14ac:dyDescent="0.25">
      <c r="B32" s="17"/>
      <c r="C32" s="18"/>
      <c r="D32" s="18"/>
      <c r="E32" s="18"/>
      <c r="F32" s="18"/>
      <c r="G32" s="18"/>
      <c r="H32" s="18"/>
    </row>
    <row r="33" spans="1:8" s="4" customFormat="1" ht="24" customHeight="1" x14ac:dyDescent="0.25">
      <c r="A33" s="4">
        <v>2903</v>
      </c>
      <c r="B33" s="19" t="s">
        <v>45</v>
      </c>
      <c r="C33" s="13" t="s">
        <v>46</v>
      </c>
      <c r="D33" s="13" t="s">
        <v>47</v>
      </c>
      <c r="E33" s="20" t="s">
        <v>21</v>
      </c>
      <c r="F33" s="21">
        <v>1</v>
      </c>
      <c r="G33" s="22">
        <v>0</v>
      </c>
      <c r="H33" s="16">
        <f>IF(E33 = CHAR(37), F33*G33/100,F33*G33)</f>
        <v>0</v>
      </c>
    </row>
    <row r="34" spans="1:8" s="4" customFormat="1" ht="12" customHeight="1" x14ac:dyDescent="0.25">
      <c r="B34" s="17"/>
      <c r="C34" s="18"/>
      <c r="D34" s="18"/>
      <c r="E34" s="18"/>
      <c r="F34" s="18"/>
      <c r="G34" s="18"/>
      <c r="H34" s="18"/>
    </row>
    <row r="35" spans="1:8" s="4" customFormat="1" ht="12" customHeight="1" x14ac:dyDescent="0.25">
      <c r="A35" s="4">
        <v>1776</v>
      </c>
      <c r="B35" s="19" t="s">
        <v>48</v>
      </c>
      <c r="C35" s="13" t="s">
        <v>49</v>
      </c>
      <c r="D35" s="13" t="s">
        <v>50</v>
      </c>
      <c r="E35" s="20"/>
      <c r="F35" s="21"/>
      <c r="G35" s="16"/>
      <c r="H35" s="16"/>
    </row>
    <row r="36" spans="1:8" s="4" customFormat="1" ht="12" customHeight="1" x14ac:dyDescent="0.25">
      <c r="B36" s="17"/>
      <c r="C36" s="18"/>
      <c r="D36" s="18"/>
      <c r="E36" s="18"/>
      <c r="F36" s="18"/>
      <c r="G36" s="18"/>
      <c r="H36" s="18"/>
    </row>
    <row r="37" spans="1:8" s="4" customFormat="1" ht="24" customHeight="1" x14ac:dyDescent="0.25">
      <c r="A37" s="4">
        <v>1789</v>
      </c>
      <c r="B37" s="19"/>
      <c r="C37" s="13" t="s">
        <v>51</v>
      </c>
      <c r="D37" s="13" t="s">
        <v>25</v>
      </c>
      <c r="E37" s="20"/>
      <c r="F37" s="21"/>
      <c r="G37" s="16"/>
      <c r="H37" s="16"/>
    </row>
    <row r="38" spans="1:8" s="4" customFormat="1" ht="12" customHeight="1" x14ac:dyDescent="0.25">
      <c r="B38" s="17"/>
      <c r="C38" s="18"/>
      <c r="D38" s="18"/>
      <c r="E38" s="18"/>
      <c r="F38" s="18"/>
      <c r="G38" s="18"/>
      <c r="H38" s="18"/>
    </row>
    <row r="39" spans="1:8" s="4" customFormat="1" ht="12" customHeight="1" x14ac:dyDescent="0.25">
      <c r="A39" s="4">
        <v>1791</v>
      </c>
      <c r="B39" s="19" t="s">
        <v>52</v>
      </c>
      <c r="C39" s="13"/>
      <c r="D39" s="13" t="s">
        <v>29</v>
      </c>
      <c r="E39" s="20" t="s">
        <v>21</v>
      </c>
      <c r="F39" s="21">
        <v>6</v>
      </c>
      <c r="G39" s="22">
        <v>0</v>
      </c>
      <c r="H39" s="16">
        <f>IF(E39 = CHAR(37), F39*G39/100,F39*G39)</f>
        <v>0</v>
      </c>
    </row>
    <row r="40" spans="1:8" s="4" customFormat="1" ht="12" customHeight="1" x14ac:dyDescent="0.25">
      <c r="B40" s="17"/>
      <c r="C40" s="18"/>
      <c r="D40" s="18"/>
      <c r="E40" s="18"/>
      <c r="F40" s="18"/>
      <c r="G40" s="18"/>
      <c r="H40" s="18"/>
    </row>
    <row r="41" spans="1:8" s="4" customFormat="1" ht="24" customHeight="1" x14ac:dyDescent="0.25">
      <c r="A41" s="4">
        <v>2895</v>
      </c>
      <c r="B41" s="19" t="s">
        <v>53</v>
      </c>
      <c r="C41" s="13"/>
      <c r="D41" s="13" t="s">
        <v>54</v>
      </c>
      <c r="E41" s="20" t="s">
        <v>55</v>
      </c>
      <c r="F41" s="21">
        <v>1</v>
      </c>
      <c r="G41" s="22">
        <v>0</v>
      </c>
      <c r="H41" s="16">
        <f>IF(E41 = CHAR(37), F41*G41/100,F41*G41)</f>
        <v>0</v>
      </c>
    </row>
    <row r="42" spans="1:8" s="4" customFormat="1" ht="12" customHeight="1" x14ac:dyDescent="0.25">
      <c r="B42" s="17"/>
      <c r="C42" s="18"/>
      <c r="D42" s="18"/>
      <c r="E42" s="18"/>
      <c r="F42" s="18"/>
      <c r="G42" s="18"/>
      <c r="H42" s="18"/>
    </row>
    <row r="43" spans="1:8" s="4" customFormat="1" ht="12" customHeight="1" x14ac:dyDescent="0.25">
      <c r="A43" s="4">
        <v>1801</v>
      </c>
      <c r="B43" s="19" t="s">
        <v>56</v>
      </c>
      <c r="C43" s="13"/>
      <c r="D43" s="13" t="s">
        <v>57</v>
      </c>
      <c r="E43" s="20" t="s">
        <v>55</v>
      </c>
      <c r="F43" s="21">
        <v>6</v>
      </c>
      <c r="G43" s="22">
        <v>0</v>
      </c>
      <c r="H43" s="16">
        <f>IF(E43 = CHAR(37), F43*G43/100,F43*G43)</f>
        <v>0</v>
      </c>
    </row>
    <row r="44" spans="1:8" s="4" customFormat="1" ht="12" customHeight="1" x14ac:dyDescent="0.25">
      <c r="B44" s="17"/>
      <c r="C44" s="18"/>
      <c r="D44" s="18"/>
      <c r="E44" s="18"/>
      <c r="F44" s="18"/>
      <c r="G44" s="18"/>
      <c r="H44" s="18"/>
    </row>
    <row r="45" spans="1:8" s="4" customFormat="1" ht="12" customHeight="1" x14ac:dyDescent="0.25">
      <c r="A45" s="4">
        <v>1802</v>
      </c>
      <c r="B45" s="19" t="s">
        <v>58</v>
      </c>
      <c r="C45" s="13" t="s">
        <v>59</v>
      </c>
      <c r="D45" s="13" t="s">
        <v>60</v>
      </c>
      <c r="E45" s="20" t="s">
        <v>55</v>
      </c>
      <c r="F45" s="21">
        <v>6</v>
      </c>
      <c r="G45" s="22">
        <v>0</v>
      </c>
      <c r="H45" s="16">
        <f>IF(E45 = CHAR(37), F45*G45/100,F45*G45)</f>
        <v>0</v>
      </c>
    </row>
    <row r="46" spans="1:8" s="4" customFormat="1" ht="12" customHeight="1" x14ac:dyDescent="0.25">
      <c r="B46" s="17"/>
      <c r="C46" s="18"/>
      <c r="D46" s="18"/>
      <c r="E46" s="18"/>
      <c r="F46" s="18"/>
      <c r="G46" s="18"/>
      <c r="H46" s="18"/>
    </row>
    <row r="47" spans="1:8" s="4" customFormat="1" ht="12" customHeight="1" x14ac:dyDescent="0.25">
      <c r="B47" s="23"/>
      <c r="C47" s="24"/>
      <c r="D47" s="24"/>
      <c r="E47" s="24"/>
      <c r="F47" s="24"/>
      <c r="G47" s="24"/>
      <c r="H47" s="24"/>
    </row>
    <row r="48" spans="1:8" s="4" customFormat="1" ht="12" customHeight="1" x14ac:dyDescent="0.25">
      <c r="B48" s="17"/>
      <c r="C48" s="18"/>
      <c r="D48" s="18"/>
      <c r="E48" s="18"/>
      <c r="F48" s="18"/>
      <c r="G48" s="18"/>
      <c r="H48" s="18"/>
    </row>
    <row r="49" spans="2:8" s="4" customFormat="1" ht="12" customHeight="1" x14ac:dyDescent="0.25">
      <c r="B49" s="23"/>
      <c r="C49" s="24"/>
      <c r="D49" s="24"/>
      <c r="E49" s="24"/>
      <c r="F49" s="24"/>
      <c r="G49" s="24"/>
      <c r="H49" s="24"/>
    </row>
    <row r="50" spans="2:8" s="4" customFormat="1" ht="12" customHeight="1" x14ac:dyDescent="0.25">
      <c r="B50" s="17"/>
      <c r="C50" s="18"/>
      <c r="D50" s="18"/>
      <c r="E50" s="18"/>
      <c r="F50" s="18"/>
      <c r="G50" s="18"/>
      <c r="H50" s="18"/>
    </row>
    <row r="51" spans="2:8" s="4" customFormat="1" ht="12" customHeight="1" x14ac:dyDescent="0.25">
      <c r="B51" s="23"/>
      <c r="C51" s="24"/>
      <c r="D51" s="24"/>
      <c r="E51" s="24"/>
      <c r="F51" s="24"/>
      <c r="G51" s="24"/>
      <c r="H51" s="24"/>
    </row>
    <row r="52" spans="2:8" s="4" customFormat="1" ht="12" customHeight="1" x14ac:dyDescent="0.25">
      <c r="B52" s="17"/>
      <c r="C52" s="18"/>
      <c r="D52" s="18"/>
      <c r="E52" s="18"/>
      <c r="F52" s="18"/>
      <c r="G52" s="18"/>
      <c r="H52" s="18"/>
    </row>
    <row r="53" spans="2:8" s="4" customFormat="1" ht="12" customHeight="1" x14ac:dyDescent="0.25">
      <c r="B53" s="23"/>
      <c r="C53" s="24"/>
      <c r="D53" s="24"/>
      <c r="E53" s="24"/>
      <c r="F53" s="24"/>
      <c r="G53" s="24"/>
      <c r="H53" s="24"/>
    </row>
    <row r="54" spans="2:8" s="4" customFormat="1" ht="12" customHeight="1" x14ac:dyDescent="0.25">
      <c r="B54" s="17"/>
      <c r="C54" s="18"/>
      <c r="D54" s="18"/>
      <c r="E54" s="18"/>
      <c r="F54" s="18"/>
      <c r="G54" s="18"/>
      <c r="H54" s="18"/>
    </row>
    <row r="55" spans="2:8" s="4" customFormat="1" ht="12" customHeight="1" x14ac:dyDescent="0.25">
      <c r="B55" s="23"/>
      <c r="C55" s="24"/>
      <c r="D55" s="24"/>
      <c r="E55" s="24"/>
      <c r="F55" s="24"/>
      <c r="G55" s="24"/>
      <c r="H55" s="24"/>
    </row>
    <row r="56" spans="2:8" s="4" customFormat="1" ht="12" customHeight="1" x14ac:dyDescent="0.25">
      <c r="B56" s="17"/>
      <c r="C56" s="18"/>
      <c r="D56" s="18"/>
      <c r="E56" s="18"/>
      <c r="F56" s="18"/>
      <c r="G56" s="18"/>
      <c r="H56" s="18"/>
    </row>
    <row r="57" spans="2:8" s="4" customFormat="1" ht="12" customHeight="1" x14ac:dyDescent="0.25">
      <c r="B57" s="23"/>
      <c r="C57" s="24"/>
      <c r="D57" s="24"/>
      <c r="E57" s="24"/>
      <c r="F57" s="24"/>
      <c r="G57" s="24"/>
      <c r="H57" s="24"/>
    </row>
    <row r="58" spans="2:8" s="4" customFormat="1" ht="12" customHeight="1" x14ac:dyDescent="0.25">
      <c r="B58" s="17"/>
      <c r="C58" s="18"/>
      <c r="D58" s="18"/>
      <c r="E58" s="18"/>
      <c r="F58" s="18"/>
      <c r="G58" s="18"/>
      <c r="H58" s="18"/>
    </row>
    <row r="59" spans="2:8" s="4" customFormat="1" ht="12" customHeight="1" x14ac:dyDescent="0.25">
      <c r="B59" s="23"/>
      <c r="C59" s="24"/>
      <c r="D59" s="24"/>
      <c r="E59" s="24"/>
      <c r="F59" s="24"/>
      <c r="G59" s="24"/>
      <c r="H59" s="24"/>
    </row>
    <row r="60" spans="2:8" s="4" customFormat="1" ht="12" customHeight="1" x14ac:dyDescent="0.25">
      <c r="B60" s="17"/>
      <c r="C60" s="18"/>
      <c r="D60" s="18"/>
      <c r="E60" s="18"/>
      <c r="F60" s="18"/>
      <c r="G60" s="18"/>
      <c r="H60" s="18"/>
    </row>
    <row r="61" spans="2:8" s="4" customFormat="1" ht="12" customHeight="1" x14ac:dyDescent="0.25">
      <c r="B61" s="23"/>
      <c r="C61" s="24"/>
      <c r="D61" s="24"/>
      <c r="E61" s="24"/>
      <c r="F61" s="24"/>
      <c r="G61" s="24"/>
      <c r="H61" s="24"/>
    </row>
    <row r="62" spans="2:8" s="5" customFormat="1" ht="20.100000000000001" customHeight="1" x14ac:dyDescent="0.25">
      <c r="B62" s="25" t="s">
        <v>61</v>
      </c>
      <c r="C62" s="26"/>
      <c r="D62" s="27"/>
      <c r="E62" s="28"/>
      <c r="F62" s="29"/>
      <c r="G62" s="29"/>
      <c r="H62" s="30">
        <f>SUM(H7:H61)</f>
        <v>0</v>
      </c>
    </row>
    <row r="63" spans="2:8" s="3" customFormat="1" ht="12" customHeight="1" x14ac:dyDescent="0.25">
      <c r="D63" s="31" t="s">
        <v>62</v>
      </c>
    </row>
    <row r="64" spans="2:8" s="1" customFormat="1" ht="12.75" x14ac:dyDescent="0.25">
      <c r="B64" s="7" t="s">
        <v>1</v>
      </c>
    </row>
    <row r="65" spans="1:8" s="1" customFormat="1" ht="12.75" x14ac:dyDescent="0.25">
      <c r="B65" s="7" t="s">
        <v>3</v>
      </c>
    </row>
    <row r="66" spans="1:8" s="2" customFormat="1" ht="15.75" x14ac:dyDescent="0.25">
      <c r="B66" s="8" t="s">
        <v>4</v>
      </c>
    </row>
    <row r="67" spans="1:8" s="1" customFormat="1" ht="12.75" x14ac:dyDescent="0.25">
      <c r="B67" s="7" t="s">
        <v>5</v>
      </c>
    </row>
    <row r="68" spans="1:8" s="3" customFormat="1" ht="12" x14ac:dyDescent="0.25">
      <c r="H68" s="9" t="s">
        <v>63</v>
      </c>
    </row>
    <row r="69" spans="1:8" s="4" customFormat="1" ht="27.4" customHeight="1" x14ac:dyDescent="0.25">
      <c r="B69" s="10" t="s">
        <v>7</v>
      </c>
      <c r="C69" s="10" t="s">
        <v>8</v>
      </c>
      <c r="D69" s="10" t="s">
        <v>9</v>
      </c>
      <c r="E69" s="10" t="s">
        <v>10</v>
      </c>
      <c r="F69" s="10" t="s">
        <v>11</v>
      </c>
      <c r="G69" s="10" t="s">
        <v>12</v>
      </c>
      <c r="H69" s="11" t="s">
        <v>13</v>
      </c>
    </row>
    <row r="70" spans="1:8" s="4" customFormat="1" ht="24" customHeight="1" x14ac:dyDescent="0.25">
      <c r="A70" s="4">
        <v>198</v>
      </c>
      <c r="B70" s="19"/>
      <c r="C70" s="13" t="s">
        <v>64</v>
      </c>
      <c r="D70" s="13" t="s">
        <v>63</v>
      </c>
      <c r="E70" s="20"/>
      <c r="F70" s="21"/>
      <c r="G70" s="16"/>
      <c r="H70" s="16"/>
    </row>
    <row r="71" spans="1:8" s="4" customFormat="1" ht="12" customHeight="1" x14ac:dyDescent="0.25">
      <c r="B71" s="17"/>
      <c r="C71" s="18"/>
      <c r="D71" s="18"/>
      <c r="E71" s="18"/>
      <c r="F71" s="18"/>
      <c r="G71" s="18"/>
      <c r="H71" s="18"/>
    </row>
    <row r="72" spans="1:8" s="4" customFormat="1" ht="24" customHeight="1" x14ac:dyDescent="0.25">
      <c r="A72" s="4">
        <v>1815</v>
      </c>
      <c r="B72" s="19" t="s">
        <v>65</v>
      </c>
      <c r="C72" s="13" t="s">
        <v>66</v>
      </c>
      <c r="D72" s="13" t="s">
        <v>67</v>
      </c>
      <c r="E72" s="20"/>
      <c r="F72" s="21"/>
      <c r="G72" s="16"/>
      <c r="H72" s="16"/>
    </row>
    <row r="73" spans="1:8" s="4" customFormat="1" ht="12" customHeight="1" x14ac:dyDescent="0.25">
      <c r="B73" s="17"/>
      <c r="C73" s="18"/>
      <c r="D73" s="18"/>
      <c r="E73" s="18"/>
      <c r="F73" s="18"/>
      <c r="G73" s="18"/>
      <c r="H73" s="18"/>
    </row>
    <row r="74" spans="1:8" s="4" customFormat="1" ht="24" customHeight="1" x14ac:dyDescent="0.25">
      <c r="A74" s="4">
        <v>1816</v>
      </c>
      <c r="B74" s="19" t="s">
        <v>68</v>
      </c>
      <c r="C74" s="13"/>
      <c r="D74" s="13" t="s">
        <v>69</v>
      </c>
      <c r="E74" s="20" t="s">
        <v>70</v>
      </c>
      <c r="F74" s="21">
        <v>1</v>
      </c>
      <c r="G74" s="32">
        <v>25000</v>
      </c>
      <c r="H74" s="16">
        <v>25000</v>
      </c>
    </row>
    <row r="75" spans="1:8" s="4" customFormat="1" ht="12" customHeight="1" x14ac:dyDescent="0.25">
      <c r="B75" s="17"/>
      <c r="C75" s="18"/>
      <c r="D75" s="18"/>
      <c r="E75" s="18"/>
      <c r="F75" s="18"/>
      <c r="G75" s="18"/>
      <c r="H75" s="18"/>
    </row>
    <row r="76" spans="1:8" s="4" customFormat="1" ht="12" customHeight="1" x14ac:dyDescent="0.25">
      <c r="A76" s="4">
        <v>1817</v>
      </c>
      <c r="B76" s="19" t="s">
        <v>71</v>
      </c>
      <c r="C76" s="13"/>
      <c r="D76" s="13" t="s">
        <v>72</v>
      </c>
      <c r="E76" s="20" t="s">
        <v>73</v>
      </c>
      <c r="F76" s="16">
        <f>H74</f>
        <v>25000</v>
      </c>
      <c r="G76" s="22">
        <v>0</v>
      </c>
      <c r="H76" s="16">
        <f>IF(E76 = CHAR(37), F76*G76/100,F76*G76)</f>
        <v>0</v>
      </c>
    </row>
    <row r="77" spans="1:8" s="4" customFormat="1" ht="12" customHeight="1" x14ac:dyDescent="0.25">
      <c r="B77" s="17"/>
      <c r="C77" s="18"/>
      <c r="D77" s="18"/>
      <c r="E77" s="18"/>
      <c r="F77" s="18"/>
      <c r="G77" s="18"/>
      <c r="H77" s="18"/>
    </row>
    <row r="78" spans="1:8" s="4" customFormat="1" ht="24" customHeight="1" x14ac:dyDescent="0.25">
      <c r="A78" s="4">
        <v>1824</v>
      </c>
      <c r="B78" s="19" t="s">
        <v>74</v>
      </c>
      <c r="C78" s="13" t="s">
        <v>75</v>
      </c>
      <c r="D78" s="13" t="s">
        <v>76</v>
      </c>
      <c r="E78" s="20"/>
      <c r="F78" s="16"/>
      <c r="G78" s="16"/>
      <c r="H78" s="16"/>
    </row>
    <row r="79" spans="1:8" s="4" customFormat="1" ht="12" customHeight="1" x14ac:dyDescent="0.25">
      <c r="B79" s="17"/>
      <c r="C79" s="18"/>
      <c r="D79" s="18"/>
      <c r="E79" s="18"/>
      <c r="F79" s="18"/>
      <c r="G79" s="18"/>
      <c r="H79" s="18"/>
    </row>
    <row r="80" spans="1:8" s="4" customFormat="1" ht="12" customHeight="1" x14ac:dyDescent="0.25">
      <c r="A80" s="4">
        <v>1825</v>
      </c>
      <c r="B80" s="19"/>
      <c r="C80" s="13"/>
      <c r="D80" s="13" t="s">
        <v>77</v>
      </c>
      <c r="E80" s="20"/>
      <c r="F80" s="16"/>
      <c r="G80" s="16"/>
      <c r="H80" s="16"/>
    </row>
    <row r="81" spans="1:8" s="4" customFormat="1" ht="12" customHeight="1" x14ac:dyDescent="0.25">
      <c r="B81" s="17"/>
      <c r="C81" s="18"/>
      <c r="D81" s="18"/>
      <c r="E81" s="18"/>
      <c r="F81" s="18"/>
      <c r="G81" s="18"/>
      <c r="H81" s="18"/>
    </row>
    <row r="82" spans="1:8" s="4" customFormat="1" ht="24" customHeight="1" x14ac:dyDescent="0.25">
      <c r="A82" s="4">
        <v>1826</v>
      </c>
      <c r="B82" s="19" t="s">
        <v>78</v>
      </c>
      <c r="C82" s="13"/>
      <c r="D82" s="13" t="s">
        <v>79</v>
      </c>
      <c r="E82" s="20" t="s">
        <v>70</v>
      </c>
      <c r="F82" s="21">
        <v>1</v>
      </c>
      <c r="G82" s="32">
        <v>30000</v>
      </c>
      <c r="H82" s="16">
        <v>30000</v>
      </c>
    </row>
    <row r="83" spans="1:8" s="4" customFormat="1" ht="12" customHeight="1" x14ac:dyDescent="0.25">
      <c r="B83" s="17"/>
      <c r="C83" s="18"/>
      <c r="D83" s="18"/>
      <c r="E83" s="18"/>
      <c r="F83" s="18"/>
      <c r="G83" s="18"/>
      <c r="H83" s="18"/>
    </row>
    <row r="84" spans="1:8" s="4" customFormat="1" ht="12" customHeight="1" x14ac:dyDescent="0.25">
      <c r="A84" s="4">
        <v>1828</v>
      </c>
      <c r="B84" s="19" t="s">
        <v>80</v>
      </c>
      <c r="C84" s="13"/>
      <c r="D84" s="13" t="s">
        <v>81</v>
      </c>
      <c r="E84" s="20" t="s">
        <v>73</v>
      </c>
      <c r="F84" s="16">
        <f>H82</f>
        <v>30000</v>
      </c>
      <c r="G84" s="22">
        <v>0</v>
      </c>
      <c r="H84" s="16">
        <f>IF(E84 = CHAR(37), F84*G84/100,F84*G84)</f>
        <v>0</v>
      </c>
    </row>
    <row r="85" spans="1:8" s="4" customFormat="1" ht="12" customHeight="1" x14ac:dyDescent="0.25">
      <c r="B85" s="17"/>
      <c r="C85" s="18"/>
      <c r="D85" s="18"/>
      <c r="E85" s="18"/>
      <c r="F85" s="18"/>
      <c r="G85" s="18"/>
      <c r="H85" s="18"/>
    </row>
    <row r="86" spans="1:8" s="4" customFormat="1" ht="24" customHeight="1" x14ac:dyDescent="0.25">
      <c r="A86" s="4">
        <v>1829</v>
      </c>
      <c r="B86" s="19" t="s">
        <v>82</v>
      </c>
      <c r="C86" s="13"/>
      <c r="D86" s="13" t="s">
        <v>83</v>
      </c>
      <c r="E86" s="20" t="s">
        <v>70</v>
      </c>
      <c r="F86" s="21">
        <v>1</v>
      </c>
      <c r="G86" s="32">
        <v>20000</v>
      </c>
      <c r="H86" s="16">
        <v>20000</v>
      </c>
    </row>
    <row r="87" spans="1:8" s="4" customFormat="1" ht="12" customHeight="1" x14ac:dyDescent="0.25">
      <c r="B87" s="17"/>
      <c r="C87" s="18"/>
      <c r="D87" s="18"/>
      <c r="E87" s="18"/>
      <c r="F87" s="18"/>
      <c r="G87" s="18"/>
      <c r="H87" s="18"/>
    </row>
    <row r="88" spans="1:8" s="4" customFormat="1" ht="12" customHeight="1" x14ac:dyDescent="0.25">
      <c r="A88" s="4">
        <v>1830</v>
      </c>
      <c r="B88" s="19" t="s">
        <v>84</v>
      </c>
      <c r="C88" s="13"/>
      <c r="D88" s="13" t="s">
        <v>81</v>
      </c>
      <c r="E88" s="20" t="s">
        <v>73</v>
      </c>
      <c r="F88" s="16">
        <f>H86</f>
        <v>20000</v>
      </c>
      <c r="G88" s="22">
        <v>0</v>
      </c>
      <c r="H88" s="16">
        <f>IF(E88 = CHAR(37), F88*G88/100,F88*G88)</f>
        <v>0</v>
      </c>
    </row>
    <row r="89" spans="1:8" s="4" customFormat="1" ht="12" customHeight="1" x14ac:dyDescent="0.25">
      <c r="B89" s="17"/>
      <c r="C89" s="18"/>
      <c r="D89" s="18"/>
      <c r="E89" s="18"/>
      <c r="F89" s="18"/>
      <c r="G89" s="18"/>
      <c r="H89" s="18"/>
    </row>
    <row r="90" spans="1:8" s="4" customFormat="1" ht="12" customHeight="1" x14ac:dyDescent="0.25">
      <c r="A90" s="4">
        <v>1837</v>
      </c>
      <c r="B90" s="19"/>
      <c r="C90" s="13"/>
      <c r="D90" s="13" t="s">
        <v>85</v>
      </c>
      <c r="E90" s="20"/>
      <c r="F90" s="16"/>
      <c r="G90" s="16"/>
      <c r="H90" s="16"/>
    </row>
    <row r="91" spans="1:8" s="4" customFormat="1" ht="12" customHeight="1" x14ac:dyDescent="0.25">
      <c r="B91" s="17"/>
      <c r="C91" s="18"/>
      <c r="D91" s="18"/>
      <c r="E91" s="18"/>
      <c r="F91" s="18"/>
      <c r="G91" s="18"/>
      <c r="H91" s="18"/>
    </row>
    <row r="92" spans="1:8" s="4" customFormat="1" ht="24" customHeight="1" x14ac:dyDescent="0.25">
      <c r="A92" s="4">
        <v>2789</v>
      </c>
      <c r="B92" s="19" t="s">
        <v>86</v>
      </c>
      <c r="C92" s="13"/>
      <c r="D92" s="13" t="s">
        <v>87</v>
      </c>
      <c r="E92" s="20" t="s">
        <v>88</v>
      </c>
      <c r="F92" s="21">
        <v>6</v>
      </c>
      <c r="G92" s="32">
        <v>25000</v>
      </c>
      <c r="H92" s="16">
        <v>150000</v>
      </c>
    </row>
    <row r="93" spans="1:8" s="4" customFormat="1" ht="12" customHeight="1" x14ac:dyDescent="0.25">
      <c r="B93" s="17"/>
      <c r="C93" s="18"/>
      <c r="D93" s="18"/>
      <c r="E93" s="18"/>
      <c r="F93" s="18"/>
      <c r="G93" s="18"/>
      <c r="H93" s="18"/>
    </row>
    <row r="94" spans="1:8" s="4" customFormat="1" ht="24" customHeight="1" x14ac:dyDescent="0.25">
      <c r="A94" s="4">
        <v>2818</v>
      </c>
      <c r="B94" s="19" t="s">
        <v>89</v>
      </c>
      <c r="C94" s="13"/>
      <c r="D94" s="13" t="s">
        <v>90</v>
      </c>
      <c r="E94" s="20" t="s">
        <v>88</v>
      </c>
      <c r="F94" s="21">
        <v>6</v>
      </c>
      <c r="G94" s="32">
        <v>12000</v>
      </c>
      <c r="H94" s="16">
        <v>72000</v>
      </c>
    </row>
    <row r="95" spans="1:8" s="4" customFormat="1" ht="12" customHeight="1" x14ac:dyDescent="0.25">
      <c r="B95" s="17"/>
      <c r="C95" s="18"/>
      <c r="D95" s="18"/>
      <c r="E95" s="18"/>
      <c r="F95" s="18"/>
      <c r="G95" s="18"/>
      <c r="H95" s="18"/>
    </row>
    <row r="96" spans="1:8" s="4" customFormat="1" ht="24" customHeight="1" x14ac:dyDescent="0.25">
      <c r="A96" s="4">
        <v>2904</v>
      </c>
      <c r="B96" s="19" t="s">
        <v>91</v>
      </c>
      <c r="C96" s="13" t="s">
        <v>92</v>
      </c>
      <c r="D96" s="13" t="s">
        <v>76</v>
      </c>
      <c r="E96" s="20"/>
      <c r="F96" s="21"/>
      <c r="G96" s="16"/>
      <c r="H96" s="16"/>
    </row>
    <row r="97" spans="1:8" s="4" customFormat="1" ht="12" customHeight="1" x14ac:dyDescent="0.25">
      <c r="B97" s="17"/>
      <c r="C97" s="18"/>
      <c r="D97" s="18"/>
      <c r="E97" s="18"/>
      <c r="F97" s="18"/>
      <c r="G97" s="18"/>
      <c r="H97" s="18"/>
    </row>
    <row r="98" spans="1:8" s="4" customFormat="1" ht="24" customHeight="1" x14ac:dyDescent="0.25">
      <c r="A98" s="4">
        <v>2914</v>
      </c>
      <c r="B98" s="19" t="s">
        <v>93</v>
      </c>
      <c r="C98" s="13"/>
      <c r="D98" s="13" t="s">
        <v>94</v>
      </c>
      <c r="E98" s="20" t="s">
        <v>70</v>
      </c>
      <c r="F98" s="21">
        <v>1</v>
      </c>
      <c r="G98" s="32">
        <v>650000</v>
      </c>
      <c r="H98" s="16">
        <v>650000</v>
      </c>
    </row>
    <row r="99" spans="1:8" s="4" customFormat="1" ht="12" customHeight="1" x14ac:dyDescent="0.25">
      <c r="B99" s="17"/>
      <c r="C99" s="18"/>
      <c r="D99" s="18"/>
      <c r="E99" s="18"/>
      <c r="F99" s="18"/>
      <c r="G99" s="18"/>
      <c r="H99" s="18"/>
    </row>
    <row r="100" spans="1:8" s="4" customFormat="1" ht="36" customHeight="1" x14ac:dyDescent="0.25">
      <c r="A100" s="4">
        <v>2915</v>
      </c>
      <c r="B100" s="19" t="s">
        <v>95</v>
      </c>
      <c r="C100" s="13"/>
      <c r="D100" s="13" t="s">
        <v>96</v>
      </c>
      <c r="E100" s="20" t="s">
        <v>70</v>
      </c>
      <c r="F100" s="21">
        <v>1</v>
      </c>
      <c r="G100" s="32">
        <v>450000</v>
      </c>
      <c r="H100" s="16">
        <v>450000</v>
      </c>
    </row>
    <row r="101" spans="1:8" s="4" customFormat="1" ht="12" customHeight="1" x14ac:dyDescent="0.25">
      <c r="B101" s="17"/>
      <c r="C101" s="18"/>
      <c r="D101" s="18"/>
      <c r="E101" s="18"/>
      <c r="F101" s="18"/>
      <c r="G101" s="18"/>
      <c r="H101" s="18"/>
    </row>
    <row r="102" spans="1:8" s="4" customFormat="1" ht="12" customHeight="1" x14ac:dyDescent="0.25">
      <c r="A102" s="4">
        <v>2916</v>
      </c>
      <c r="B102" s="19" t="s">
        <v>97</v>
      </c>
      <c r="C102" s="13"/>
      <c r="D102" s="13" t="s">
        <v>81</v>
      </c>
      <c r="E102" s="20" t="s">
        <v>73</v>
      </c>
      <c r="F102" s="16">
        <f>H100</f>
        <v>450000</v>
      </c>
      <c r="G102" s="22">
        <v>0</v>
      </c>
      <c r="H102" s="16">
        <f>IF(E102 = CHAR(37), F102*G102/100,F102*G102)</f>
        <v>0</v>
      </c>
    </row>
    <row r="103" spans="1:8" s="4" customFormat="1" ht="12" customHeight="1" x14ac:dyDescent="0.25">
      <c r="B103" s="17"/>
      <c r="C103" s="18"/>
      <c r="D103" s="18"/>
      <c r="E103" s="18"/>
      <c r="F103" s="18"/>
      <c r="G103" s="18"/>
      <c r="H103" s="18"/>
    </row>
    <row r="104" spans="1:8" s="4" customFormat="1" ht="24" customHeight="1" x14ac:dyDescent="0.25">
      <c r="A104" s="4">
        <v>2917</v>
      </c>
      <c r="B104" s="19" t="s">
        <v>98</v>
      </c>
      <c r="C104" s="13"/>
      <c r="D104" s="13" t="s">
        <v>99</v>
      </c>
      <c r="E104" s="20" t="s">
        <v>70</v>
      </c>
      <c r="F104" s="21">
        <v>1</v>
      </c>
      <c r="G104" s="32">
        <v>485000</v>
      </c>
      <c r="H104" s="16">
        <v>485000</v>
      </c>
    </row>
    <row r="105" spans="1:8" s="4" customFormat="1" ht="12" customHeight="1" x14ac:dyDescent="0.25">
      <c r="B105" s="17"/>
      <c r="C105" s="18"/>
      <c r="D105" s="18"/>
      <c r="E105" s="18"/>
      <c r="F105" s="18"/>
      <c r="G105" s="18"/>
      <c r="H105" s="18"/>
    </row>
    <row r="106" spans="1:8" s="4" customFormat="1" ht="12" customHeight="1" x14ac:dyDescent="0.25">
      <c r="A106" s="4">
        <v>2918</v>
      </c>
      <c r="B106" s="19" t="s">
        <v>100</v>
      </c>
      <c r="C106" s="13"/>
      <c r="D106" s="13" t="s">
        <v>81</v>
      </c>
      <c r="E106" s="20" t="s">
        <v>73</v>
      </c>
      <c r="F106" s="16">
        <f>H104</f>
        <v>485000</v>
      </c>
      <c r="G106" s="22">
        <v>0</v>
      </c>
      <c r="H106" s="16">
        <f>IF(E106 = CHAR(37), F106*G106/100,F106*G106)</f>
        <v>0</v>
      </c>
    </row>
    <row r="107" spans="1:8" s="4" customFormat="1" ht="12" customHeight="1" x14ac:dyDescent="0.25">
      <c r="B107" s="17"/>
      <c r="C107" s="18"/>
      <c r="D107" s="18"/>
      <c r="E107" s="18"/>
      <c r="F107" s="18"/>
      <c r="G107" s="18"/>
      <c r="H107" s="18"/>
    </row>
    <row r="108" spans="1:8" s="4" customFormat="1" ht="24" customHeight="1" x14ac:dyDescent="0.25">
      <c r="A108" s="4">
        <v>2919</v>
      </c>
      <c r="B108" s="19" t="s">
        <v>101</v>
      </c>
      <c r="C108" s="13"/>
      <c r="D108" s="13" t="s">
        <v>102</v>
      </c>
      <c r="E108" s="20" t="s">
        <v>70</v>
      </c>
      <c r="F108" s="21">
        <v>1</v>
      </c>
      <c r="G108" s="32">
        <v>1250000</v>
      </c>
      <c r="H108" s="16">
        <v>1250000</v>
      </c>
    </row>
    <row r="109" spans="1:8" s="4" customFormat="1" ht="12" customHeight="1" x14ac:dyDescent="0.25">
      <c r="B109" s="17"/>
      <c r="C109" s="18"/>
      <c r="D109" s="18"/>
      <c r="E109" s="18"/>
      <c r="F109" s="18"/>
      <c r="G109" s="18"/>
      <c r="H109" s="18"/>
    </row>
    <row r="110" spans="1:8" s="4" customFormat="1" ht="24" customHeight="1" x14ac:dyDescent="0.25">
      <c r="A110" s="4">
        <v>2920</v>
      </c>
      <c r="B110" s="19" t="s">
        <v>103</v>
      </c>
      <c r="C110" s="13"/>
      <c r="D110" s="13" t="s">
        <v>104</v>
      </c>
      <c r="E110" s="20" t="s">
        <v>70</v>
      </c>
      <c r="F110" s="21">
        <v>1</v>
      </c>
      <c r="G110" s="32">
        <v>3125000</v>
      </c>
      <c r="H110" s="16">
        <v>3125000</v>
      </c>
    </row>
    <row r="111" spans="1:8" s="4" customFormat="1" ht="12" customHeight="1" x14ac:dyDescent="0.25">
      <c r="B111" s="17"/>
      <c r="C111" s="18"/>
      <c r="D111" s="18"/>
      <c r="E111" s="18"/>
      <c r="F111" s="18"/>
      <c r="G111" s="18"/>
      <c r="H111" s="18"/>
    </row>
    <row r="112" spans="1:8" s="4" customFormat="1" ht="24" customHeight="1" x14ac:dyDescent="0.25">
      <c r="A112" s="4">
        <v>2921</v>
      </c>
      <c r="B112" s="19" t="s">
        <v>105</v>
      </c>
      <c r="C112" s="13"/>
      <c r="D112" s="13" t="s">
        <v>81</v>
      </c>
      <c r="E112" s="20" t="s">
        <v>73</v>
      </c>
      <c r="F112" s="16">
        <f>H110</f>
        <v>3125000</v>
      </c>
      <c r="G112" s="22">
        <v>0</v>
      </c>
      <c r="H112" s="16">
        <f>IF(E112 = CHAR(37), F112*G112/100,F112*G112)</f>
        <v>0</v>
      </c>
    </row>
    <row r="113" spans="1:8" s="4" customFormat="1" ht="12" customHeight="1" x14ac:dyDescent="0.25">
      <c r="B113" s="17"/>
      <c r="C113" s="18"/>
      <c r="D113" s="18"/>
      <c r="E113" s="18"/>
      <c r="F113" s="18"/>
      <c r="G113" s="18"/>
      <c r="H113" s="18"/>
    </row>
    <row r="114" spans="1:8" s="4" customFormat="1" ht="12" customHeight="1" x14ac:dyDescent="0.25">
      <c r="B114" s="23"/>
      <c r="C114" s="24"/>
      <c r="D114" s="24"/>
      <c r="E114" s="24"/>
      <c r="F114" s="24"/>
      <c r="G114" s="24"/>
      <c r="H114" s="24"/>
    </row>
    <row r="115" spans="1:8" s="4" customFormat="1" ht="12" customHeight="1" x14ac:dyDescent="0.25">
      <c r="B115" s="17"/>
      <c r="C115" s="18"/>
      <c r="D115" s="18"/>
      <c r="E115" s="18"/>
      <c r="F115" s="18"/>
      <c r="G115" s="18"/>
      <c r="H115" s="18"/>
    </row>
    <row r="116" spans="1:8" s="4" customFormat="1" ht="12" customHeight="1" x14ac:dyDescent="0.25">
      <c r="B116" s="23"/>
      <c r="C116" s="24"/>
      <c r="D116" s="24"/>
      <c r="E116" s="24"/>
      <c r="F116" s="24"/>
      <c r="G116" s="24"/>
      <c r="H116" s="24"/>
    </row>
    <row r="117" spans="1:8" s="4" customFormat="1" ht="12" customHeight="1" x14ac:dyDescent="0.25">
      <c r="B117" s="17"/>
      <c r="C117" s="18"/>
      <c r="D117" s="18"/>
      <c r="E117" s="18"/>
      <c r="F117" s="18"/>
      <c r="G117" s="18"/>
      <c r="H117" s="18"/>
    </row>
    <row r="118" spans="1:8" s="5" customFormat="1" ht="20.100000000000001" customHeight="1" x14ac:dyDescent="0.25">
      <c r="B118" s="25" t="s">
        <v>61</v>
      </c>
      <c r="C118" s="26"/>
      <c r="D118" s="27"/>
      <c r="E118" s="28"/>
      <c r="F118" s="29"/>
      <c r="G118" s="29"/>
      <c r="H118" s="30">
        <f>SUM(H70:H117)</f>
        <v>6257000</v>
      </c>
    </row>
    <row r="119" spans="1:8" s="3" customFormat="1" ht="12" customHeight="1" x14ac:dyDescent="0.25">
      <c r="D119" s="31" t="s">
        <v>106</v>
      </c>
    </row>
    <row r="120" spans="1:8" s="1" customFormat="1" ht="12.75" x14ac:dyDescent="0.25">
      <c r="B120" s="7" t="s">
        <v>1</v>
      </c>
    </row>
    <row r="121" spans="1:8" s="1" customFormat="1" ht="12.75" x14ac:dyDescent="0.25">
      <c r="B121" s="7" t="s">
        <v>3</v>
      </c>
    </row>
    <row r="122" spans="1:8" s="2" customFormat="1" ht="15.75" x14ac:dyDescent="0.25">
      <c r="B122" s="8" t="s">
        <v>4</v>
      </c>
    </row>
    <row r="123" spans="1:8" s="1" customFormat="1" ht="12.75" x14ac:dyDescent="0.25">
      <c r="B123" s="7" t="s">
        <v>5</v>
      </c>
    </row>
    <row r="124" spans="1:8" s="3" customFormat="1" ht="12" x14ac:dyDescent="0.25">
      <c r="H124" s="9" t="s">
        <v>107</v>
      </c>
    </row>
    <row r="125" spans="1:8" s="4" customFormat="1" ht="27.4" customHeight="1" x14ac:dyDescent="0.25">
      <c r="B125" s="10" t="s">
        <v>7</v>
      </c>
      <c r="C125" s="10" t="s">
        <v>8</v>
      </c>
      <c r="D125" s="10" t="s">
        <v>9</v>
      </c>
      <c r="E125" s="10" t="s">
        <v>10</v>
      </c>
      <c r="F125" s="10" t="s">
        <v>11</v>
      </c>
      <c r="G125" s="10" t="s">
        <v>12</v>
      </c>
      <c r="H125" s="11" t="s">
        <v>13</v>
      </c>
    </row>
    <row r="126" spans="1:8" s="4" customFormat="1" ht="24" customHeight="1" x14ac:dyDescent="0.25">
      <c r="A126" s="4">
        <v>199</v>
      </c>
      <c r="B126" s="19"/>
      <c r="C126" s="13" t="s">
        <v>14</v>
      </c>
      <c r="D126" s="13" t="s">
        <v>107</v>
      </c>
      <c r="E126" s="20"/>
      <c r="F126" s="16"/>
      <c r="G126" s="16"/>
      <c r="H126" s="16"/>
    </row>
    <row r="127" spans="1:8" s="4" customFormat="1" ht="12" customHeight="1" x14ac:dyDescent="0.25">
      <c r="B127" s="17"/>
      <c r="C127" s="18"/>
      <c r="D127" s="18"/>
      <c r="E127" s="18"/>
      <c r="F127" s="18"/>
      <c r="G127" s="18"/>
      <c r="H127" s="18"/>
    </row>
    <row r="128" spans="1:8" s="4" customFormat="1" ht="12" customHeight="1" x14ac:dyDescent="0.25">
      <c r="A128" s="4">
        <v>1860</v>
      </c>
      <c r="B128" s="19" t="s">
        <v>108</v>
      </c>
      <c r="C128" s="13" t="s">
        <v>109</v>
      </c>
      <c r="D128" s="13" t="s">
        <v>110</v>
      </c>
      <c r="E128" s="20"/>
      <c r="F128" s="16"/>
      <c r="G128" s="16"/>
      <c r="H128" s="16"/>
    </row>
    <row r="129" spans="1:8" s="4" customFormat="1" ht="12" customHeight="1" x14ac:dyDescent="0.25">
      <c r="B129" s="17"/>
      <c r="C129" s="18"/>
      <c r="D129" s="18"/>
      <c r="E129" s="18"/>
      <c r="F129" s="18"/>
      <c r="G129" s="18"/>
      <c r="H129" s="18"/>
    </row>
    <row r="130" spans="1:8" s="4" customFormat="1" ht="12" customHeight="1" x14ac:dyDescent="0.25">
      <c r="A130" s="4">
        <v>1861</v>
      </c>
      <c r="B130" s="19"/>
      <c r="C130" s="13"/>
      <c r="D130" s="13" t="s">
        <v>111</v>
      </c>
      <c r="E130" s="20"/>
      <c r="F130" s="16"/>
      <c r="G130" s="16"/>
      <c r="H130" s="16"/>
    </row>
    <row r="131" spans="1:8" s="4" customFormat="1" ht="12" customHeight="1" x14ac:dyDescent="0.25">
      <c r="B131" s="17"/>
      <c r="C131" s="18"/>
      <c r="D131" s="18"/>
      <c r="E131" s="18"/>
      <c r="F131" s="18"/>
      <c r="G131" s="18"/>
      <c r="H131" s="18"/>
    </row>
    <row r="132" spans="1:8" s="4" customFormat="1" ht="24" customHeight="1" x14ac:dyDescent="0.25">
      <c r="A132" s="4">
        <v>1862</v>
      </c>
      <c r="B132" s="19"/>
      <c r="C132" s="13"/>
      <c r="D132" s="13" t="s">
        <v>112</v>
      </c>
      <c r="E132" s="20"/>
      <c r="F132" s="16"/>
      <c r="G132" s="16"/>
      <c r="H132" s="16"/>
    </row>
    <row r="133" spans="1:8" s="4" customFormat="1" ht="12" customHeight="1" x14ac:dyDescent="0.25">
      <c r="B133" s="17"/>
      <c r="C133" s="18"/>
      <c r="D133" s="18"/>
      <c r="E133" s="18"/>
      <c r="F133" s="18"/>
      <c r="G133" s="18"/>
      <c r="H133" s="18"/>
    </row>
    <row r="134" spans="1:8" s="4" customFormat="1" ht="12" customHeight="1" x14ac:dyDescent="0.25">
      <c r="A134" s="4">
        <v>1863</v>
      </c>
      <c r="B134" s="19"/>
      <c r="C134" s="13" t="s">
        <v>109</v>
      </c>
      <c r="D134" s="13" t="s">
        <v>113</v>
      </c>
      <c r="E134" s="20"/>
      <c r="F134" s="16"/>
      <c r="G134" s="16"/>
      <c r="H134" s="16"/>
    </row>
    <row r="135" spans="1:8" s="4" customFormat="1" ht="12" customHeight="1" x14ac:dyDescent="0.25">
      <c r="B135" s="17"/>
      <c r="C135" s="18"/>
      <c r="D135" s="18"/>
      <c r="E135" s="18"/>
      <c r="F135" s="18"/>
      <c r="G135" s="18"/>
      <c r="H135" s="18"/>
    </row>
    <row r="136" spans="1:8" s="4" customFormat="1" ht="12" customHeight="1" x14ac:dyDescent="0.25">
      <c r="A136" s="4">
        <v>1865</v>
      </c>
      <c r="B136" s="19" t="s">
        <v>114</v>
      </c>
      <c r="C136" s="13"/>
      <c r="D136" s="13" t="s">
        <v>115</v>
      </c>
      <c r="E136" s="20" t="s">
        <v>116</v>
      </c>
      <c r="F136" s="21">
        <v>30</v>
      </c>
      <c r="G136" s="22">
        <v>0</v>
      </c>
      <c r="H136" s="16">
        <f>IF(E136 = CHAR(37), F136*G136/100,F136*G136)</f>
        <v>0</v>
      </c>
    </row>
    <row r="137" spans="1:8" s="4" customFormat="1" ht="12" customHeight="1" x14ac:dyDescent="0.25">
      <c r="B137" s="17"/>
      <c r="C137" s="18"/>
      <c r="D137" s="18"/>
      <c r="E137" s="18"/>
      <c r="F137" s="18"/>
      <c r="G137" s="18"/>
      <c r="H137" s="18"/>
    </row>
    <row r="138" spans="1:8" s="4" customFormat="1" ht="12" customHeight="1" x14ac:dyDescent="0.25">
      <c r="A138" s="4">
        <v>1866</v>
      </c>
      <c r="B138" s="19" t="s">
        <v>117</v>
      </c>
      <c r="C138" s="13"/>
      <c r="D138" s="13" t="s">
        <v>118</v>
      </c>
      <c r="E138" s="20" t="s">
        <v>116</v>
      </c>
      <c r="F138" s="21">
        <v>30</v>
      </c>
      <c r="G138" s="22">
        <v>0</v>
      </c>
      <c r="H138" s="16">
        <f>IF(E138 = CHAR(37), F138*G138/100,F138*G138)</f>
        <v>0</v>
      </c>
    </row>
    <row r="139" spans="1:8" s="4" customFormat="1" ht="12" customHeight="1" x14ac:dyDescent="0.25">
      <c r="B139" s="17"/>
      <c r="C139" s="18"/>
      <c r="D139" s="18"/>
      <c r="E139" s="18"/>
      <c r="F139" s="18"/>
      <c r="G139" s="18"/>
      <c r="H139" s="18"/>
    </row>
    <row r="140" spans="1:8" s="4" customFormat="1" ht="12" customHeight="1" x14ac:dyDescent="0.25">
      <c r="A140" s="4">
        <v>1885</v>
      </c>
      <c r="B140" s="19"/>
      <c r="C140" s="13"/>
      <c r="D140" s="13" t="s">
        <v>119</v>
      </c>
      <c r="E140" s="20"/>
      <c r="F140" s="21"/>
      <c r="G140" s="16"/>
      <c r="H140" s="16"/>
    </row>
    <row r="141" spans="1:8" s="4" customFormat="1" ht="12" customHeight="1" x14ac:dyDescent="0.25">
      <c r="B141" s="17"/>
      <c r="C141" s="18"/>
      <c r="D141" s="18"/>
      <c r="E141" s="18"/>
      <c r="F141" s="18"/>
      <c r="G141" s="18"/>
      <c r="H141" s="18"/>
    </row>
    <row r="142" spans="1:8" s="4" customFormat="1" ht="12" customHeight="1" x14ac:dyDescent="0.25">
      <c r="A142" s="4">
        <v>1886</v>
      </c>
      <c r="B142" s="19"/>
      <c r="C142" s="13"/>
      <c r="D142" s="13" t="s">
        <v>120</v>
      </c>
      <c r="E142" s="20"/>
      <c r="F142" s="21"/>
      <c r="G142" s="16"/>
      <c r="H142" s="16"/>
    </row>
    <row r="143" spans="1:8" s="4" customFormat="1" ht="12" customHeight="1" x14ac:dyDescent="0.25">
      <c r="B143" s="17"/>
      <c r="C143" s="18"/>
      <c r="D143" s="18"/>
      <c r="E143" s="18"/>
      <c r="F143" s="18"/>
      <c r="G143" s="18"/>
      <c r="H143" s="18"/>
    </row>
    <row r="144" spans="1:8" s="4" customFormat="1" ht="12" customHeight="1" x14ac:dyDescent="0.25">
      <c r="A144" s="4">
        <v>2822</v>
      </c>
      <c r="B144" s="19" t="s">
        <v>121</v>
      </c>
      <c r="C144" s="13"/>
      <c r="D144" s="13" t="s">
        <v>122</v>
      </c>
      <c r="E144" s="20" t="s">
        <v>116</v>
      </c>
      <c r="F144" s="21">
        <v>10</v>
      </c>
      <c r="G144" s="22">
        <v>0</v>
      </c>
      <c r="H144" s="16">
        <f>IF(E144 = CHAR(37), F144*G144/100,F144*G144)</f>
        <v>0</v>
      </c>
    </row>
    <row r="145" spans="1:8" s="4" customFormat="1" ht="12" customHeight="1" x14ac:dyDescent="0.25">
      <c r="B145" s="17"/>
      <c r="C145" s="18"/>
      <c r="D145" s="18"/>
      <c r="E145" s="18"/>
      <c r="F145" s="18"/>
      <c r="G145" s="18"/>
      <c r="H145" s="18"/>
    </row>
    <row r="146" spans="1:8" s="4" customFormat="1" ht="12" customHeight="1" x14ac:dyDescent="0.25">
      <c r="A146" s="4">
        <v>1893</v>
      </c>
      <c r="B146" s="19"/>
      <c r="C146" s="13"/>
      <c r="D146" s="13" t="s">
        <v>123</v>
      </c>
      <c r="E146" s="20"/>
      <c r="F146" s="21"/>
      <c r="G146" s="16"/>
      <c r="H146" s="16"/>
    </row>
    <row r="147" spans="1:8" s="4" customFormat="1" ht="12" customHeight="1" x14ac:dyDescent="0.25">
      <c r="B147" s="17"/>
      <c r="C147" s="18"/>
      <c r="D147" s="18"/>
      <c r="E147" s="18"/>
      <c r="F147" s="18"/>
      <c r="G147" s="18"/>
      <c r="H147" s="18"/>
    </row>
    <row r="148" spans="1:8" s="4" customFormat="1" ht="12" customHeight="1" x14ac:dyDescent="0.25">
      <c r="A148" s="4">
        <v>1894</v>
      </c>
      <c r="B148" s="19"/>
      <c r="C148" s="13"/>
      <c r="D148" s="13" t="s">
        <v>124</v>
      </c>
      <c r="E148" s="20"/>
      <c r="F148" s="21"/>
      <c r="G148" s="16"/>
      <c r="H148" s="16"/>
    </row>
    <row r="149" spans="1:8" s="4" customFormat="1" ht="12" customHeight="1" x14ac:dyDescent="0.25">
      <c r="B149" s="17"/>
      <c r="C149" s="18"/>
      <c r="D149" s="18"/>
      <c r="E149" s="18"/>
      <c r="F149" s="18"/>
      <c r="G149" s="18"/>
      <c r="H149" s="18"/>
    </row>
    <row r="150" spans="1:8" s="4" customFormat="1" ht="12" customHeight="1" x14ac:dyDescent="0.25">
      <c r="A150" s="4">
        <v>1895</v>
      </c>
      <c r="B150" s="19" t="s">
        <v>125</v>
      </c>
      <c r="C150" s="13"/>
      <c r="D150" s="13" t="s">
        <v>122</v>
      </c>
      <c r="E150" s="20" t="s">
        <v>116</v>
      </c>
      <c r="F150" s="21">
        <v>10</v>
      </c>
      <c r="G150" s="22">
        <v>0</v>
      </c>
      <c r="H150" s="16">
        <f>IF(E150 = CHAR(37), F150*G150/100,F150*G150)</f>
        <v>0</v>
      </c>
    </row>
    <row r="151" spans="1:8" s="4" customFormat="1" ht="12" customHeight="1" x14ac:dyDescent="0.25">
      <c r="B151" s="17"/>
      <c r="C151" s="18"/>
      <c r="D151" s="18"/>
      <c r="E151" s="18"/>
      <c r="F151" s="18"/>
      <c r="G151" s="18"/>
      <c r="H151" s="18"/>
    </row>
    <row r="152" spans="1:8" s="4" customFormat="1" ht="12" customHeight="1" x14ac:dyDescent="0.25">
      <c r="A152" s="4">
        <v>1949</v>
      </c>
      <c r="B152" s="19" t="s">
        <v>126</v>
      </c>
      <c r="C152" s="13" t="s">
        <v>127</v>
      </c>
      <c r="D152" s="13" t="s">
        <v>128</v>
      </c>
      <c r="E152" s="20"/>
      <c r="F152" s="21"/>
      <c r="G152" s="16"/>
      <c r="H152" s="16"/>
    </row>
    <row r="153" spans="1:8" s="4" customFormat="1" ht="12" customHeight="1" x14ac:dyDescent="0.25">
      <c r="B153" s="17"/>
      <c r="C153" s="18"/>
      <c r="D153" s="18"/>
      <c r="E153" s="18"/>
      <c r="F153" s="18"/>
      <c r="G153" s="18"/>
      <c r="H153" s="18"/>
    </row>
    <row r="154" spans="1:8" s="4" customFormat="1" ht="12" customHeight="1" x14ac:dyDescent="0.25">
      <c r="A154" s="4">
        <v>1950</v>
      </c>
      <c r="B154" s="19" t="s">
        <v>129</v>
      </c>
      <c r="C154" s="13" t="s">
        <v>130</v>
      </c>
      <c r="D154" s="13" t="s">
        <v>131</v>
      </c>
      <c r="E154" s="20" t="s">
        <v>21</v>
      </c>
      <c r="F154" s="21">
        <v>1</v>
      </c>
      <c r="G154" s="22">
        <v>0</v>
      </c>
      <c r="H154" s="16">
        <f>IF(E154 = CHAR(37), F154*G154/100,F154*G154)</f>
        <v>0</v>
      </c>
    </row>
    <row r="155" spans="1:8" s="4" customFormat="1" ht="12" customHeight="1" x14ac:dyDescent="0.25">
      <c r="B155" s="17"/>
      <c r="C155" s="18"/>
      <c r="D155" s="18"/>
      <c r="E155" s="18"/>
      <c r="F155" s="18"/>
      <c r="G155" s="18"/>
      <c r="H155" s="18"/>
    </row>
    <row r="156" spans="1:8" s="4" customFormat="1" ht="12" customHeight="1" x14ac:dyDescent="0.25">
      <c r="A156" s="4">
        <v>1951</v>
      </c>
      <c r="B156" s="19" t="s">
        <v>132</v>
      </c>
      <c r="C156" s="13" t="s">
        <v>133</v>
      </c>
      <c r="D156" s="13" t="s">
        <v>134</v>
      </c>
      <c r="E156" s="20" t="s">
        <v>21</v>
      </c>
      <c r="F156" s="21">
        <v>1</v>
      </c>
      <c r="G156" s="22">
        <v>0</v>
      </c>
      <c r="H156" s="16">
        <f>IF(E156 = CHAR(37), F156*G156/100,F156*G156)</f>
        <v>0</v>
      </c>
    </row>
    <row r="157" spans="1:8" s="4" customFormat="1" ht="12" customHeight="1" x14ac:dyDescent="0.25">
      <c r="B157" s="17"/>
      <c r="C157" s="18"/>
      <c r="D157" s="18"/>
      <c r="E157" s="18"/>
      <c r="F157" s="18"/>
      <c r="G157" s="18"/>
      <c r="H157" s="18"/>
    </row>
    <row r="158" spans="1:8" s="4" customFormat="1" ht="24" customHeight="1" x14ac:dyDescent="0.25">
      <c r="A158" s="4">
        <v>1955</v>
      </c>
      <c r="B158" s="19" t="s">
        <v>135</v>
      </c>
      <c r="C158" s="13"/>
      <c r="D158" s="13" t="s">
        <v>136</v>
      </c>
      <c r="E158" s="20" t="s">
        <v>137</v>
      </c>
      <c r="F158" s="21">
        <v>20</v>
      </c>
      <c r="G158" s="22">
        <v>0</v>
      </c>
      <c r="H158" s="16">
        <f>IF(E158 = CHAR(37), F158*G158/100,F158*G158)</f>
        <v>0</v>
      </c>
    </row>
    <row r="159" spans="1:8" s="4" customFormat="1" ht="12" customHeight="1" x14ac:dyDescent="0.25">
      <c r="B159" s="17"/>
      <c r="C159" s="18"/>
      <c r="D159" s="18"/>
      <c r="E159" s="18"/>
      <c r="F159" s="18"/>
      <c r="G159" s="18"/>
      <c r="H159" s="18"/>
    </row>
    <row r="160" spans="1:8" s="4" customFormat="1" ht="12" customHeight="1" x14ac:dyDescent="0.25">
      <c r="B160" s="23"/>
      <c r="C160" s="24"/>
      <c r="D160" s="24"/>
      <c r="E160" s="24"/>
      <c r="F160" s="24"/>
      <c r="G160" s="24"/>
      <c r="H160" s="24"/>
    </row>
    <row r="161" spans="2:8" s="4" customFormat="1" ht="12" customHeight="1" x14ac:dyDescent="0.25">
      <c r="B161" s="17"/>
      <c r="C161" s="18"/>
      <c r="D161" s="18"/>
      <c r="E161" s="18"/>
      <c r="F161" s="18"/>
      <c r="G161" s="18"/>
      <c r="H161" s="18"/>
    </row>
    <row r="162" spans="2:8" s="4" customFormat="1" ht="12" customHeight="1" x14ac:dyDescent="0.25">
      <c r="B162" s="23"/>
      <c r="C162" s="24"/>
      <c r="D162" s="24"/>
      <c r="E162" s="24"/>
      <c r="F162" s="24"/>
      <c r="G162" s="24"/>
      <c r="H162" s="24"/>
    </row>
    <row r="163" spans="2:8" s="4" customFormat="1" ht="12" customHeight="1" x14ac:dyDescent="0.25">
      <c r="B163" s="17"/>
      <c r="C163" s="18"/>
      <c r="D163" s="18"/>
      <c r="E163" s="18"/>
      <c r="F163" s="18"/>
      <c r="G163" s="18"/>
      <c r="H163" s="18"/>
    </row>
    <row r="164" spans="2:8" s="4" customFormat="1" ht="12" customHeight="1" x14ac:dyDescent="0.25">
      <c r="B164" s="23"/>
      <c r="C164" s="24"/>
      <c r="D164" s="24"/>
      <c r="E164" s="24"/>
      <c r="F164" s="24"/>
      <c r="G164" s="24"/>
      <c r="H164" s="24"/>
    </row>
    <row r="165" spans="2:8" s="4" customFormat="1" ht="12" customHeight="1" x14ac:dyDescent="0.25">
      <c r="B165" s="17"/>
      <c r="C165" s="18"/>
      <c r="D165" s="18"/>
      <c r="E165" s="18"/>
      <c r="F165" s="18"/>
      <c r="G165" s="18"/>
      <c r="H165" s="18"/>
    </row>
    <row r="166" spans="2:8" s="4" customFormat="1" ht="12" customHeight="1" x14ac:dyDescent="0.25">
      <c r="B166" s="23"/>
      <c r="C166" s="24"/>
      <c r="D166" s="24"/>
      <c r="E166" s="24"/>
      <c r="F166" s="24"/>
      <c r="G166" s="24"/>
      <c r="H166" s="24"/>
    </row>
    <row r="167" spans="2:8" s="4" customFormat="1" ht="12" customHeight="1" x14ac:dyDescent="0.25">
      <c r="B167" s="17"/>
      <c r="C167" s="18"/>
      <c r="D167" s="18"/>
      <c r="E167" s="18"/>
      <c r="F167" s="18"/>
      <c r="G167" s="18"/>
      <c r="H167" s="18"/>
    </row>
    <row r="168" spans="2:8" s="4" customFormat="1" ht="12" customHeight="1" x14ac:dyDescent="0.25">
      <c r="B168" s="23"/>
      <c r="C168" s="24"/>
      <c r="D168" s="24"/>
      <c r="E168" s="24"/>
      <c r="F168" s="24"/>
      <c r="G168" s="24"/>
      <c r="H168" s="24"/>
    </row>
    <row r="169" spans="2:8" s="4" customFormat="1" ht="12" customHeight="1" x14ac:dyDescent="0.25">
      <c r="B169" s="17"/>
      <c r="C169" s="18"/>
      <c r="D169" s="18"/>
      <c r="E169" s="18"/>
      <c r="F169" s="18"/>
      <c r="G169" s="18"/>
      <c r="H169" s="18"/>
    </row>
    <row r="170" spans="2:8" s="4" customFormat="1" ht="12" customHeight="1" x14ac:dyDescent="0.25">
      <c r="B170" s="23"/>
      <c r="C170" s="24"/>
      <c r="D170" s="24"/>
      <c r="E170" s="24"/>
      <c r="F170" s="24"/>
      <c r="G170" s="24"/>
      <c r="H170" s="24"/>
    </row>
    <row r="171" spans="2:8" s="4" customFormat="1" ht="12" customHeight="1" x14ac:dyDescent="0.25">
      <c r="B171" s="17"/>
      <c r="C171" s="18"/>
      <c r="D171" s="18"/>
      <c r="E171" s="18"/>
      <c r="F171" s="18"/>
      <c r="G171" s="18"/>
      <c r="H171" s="18"/>
    </row>
    <row r="172" spans="2:8" s="4" customFormat="1" ht="12" customHeight="1" x14ac:dyDescent="0.25">
      <c r="B172" s="23"/>
      <c r="C172" s="24"/>
      <c r="D172" s="24"/>
      <c r="E172" s="24"/>
      <c r="F172" s="24"/>
      <c r="G172" s="24"/>
      <c r="H172" s="24"/>
    </row>
    <row r="173" spans="2:8" s="4" customFormat="1" ht="12" customHeight="1" x14ac:dyDescent="0.25">
      <c r="B173" s="17"/>
      <c r="C173" s="18"/>
      <c r="D173" s="18"/>
      <c r="E173" s="18"/>
      <c r="F173" s="18"/>
      <c r="G173" s="18"/>
      <c r="H173" s="18"/>
    </row>
    <row r="174" spans="2:8" s="4" customFormat="1" ht="12" customHeight="1" x14ac:dyDescent="0.25">
      <c r="B174" s="23"/>
      <c r="C174" s="24"/>
      <c r="D174" s="24"/>
      <c r="E174" s="24"/>
      <c r="F174" s="24"/>
      <c r="G174" s="24"/>
      <c r="H174" s="24"/>
    </row>
    <row r="175" spans="2:8" s="4" customFormat="1" ht="12" customHeight="1" x14ac:dyDescent="0.25">
      <c r="B175" s="17"/>
      <c r="C175" s="18"/>
      <c r="D175" s="18"/>
      <c r="E175" s="18"/>
      <c r="F175" s="18"/>
      <c r="G175" s="18"/>
      <c r="H175" s="18"/>
    </row>
    <row r="176" spans="2:8" s="4" customFormat="1" ht="12" customHeight="1" x14ac:dyDescent="0.25">
      <c r="B176" s="23"/>
      <c r="C176" s="24"/>
      <c r="D176" s="24"/>
      <c r="E176" s="24"/>
      <c r="F176" s="24"/>
      <c r="G176" s="24"/>
      <c r="H176" s="24"/>
    </row>
    <row r="177" spans="2:8" s="4" customFormat="1" ht="12" customHeight="1" x14ac:dyDescent="0.25">
      <c r="B177" s="17"/>
      <c r="C177" s="18"/>
      <c r="D177" s="18"/>
      <c r="E177" s="18"/>
      <c r="F177" s="18"/>
      <c r="G177" s="18"/>
      <c r="H177" s="18"/>
    </row>
    <row r="178" spans="2:8" s="4" customFormat="1" ht="12" customHeight="1" x14ac:dyDescent="0.25">
      <c r="B178" s="23"/>
      <c r="C178" s="24"/>
      <c r="D178" s="24"/>
      <c r="E178" s="24"/>
      <c r="F178" s="24"/>
      <c r="G178" s="24"/>
      <c r="H178" s="24"/>
    </row>
    <row r="179" spans="2:8" s="4" customFormat="1" ht="12" customHeight="1" x14ac:dyDescent="0.25">
      <c r="B179" s="17"/>
      <c r="C179" s="18"/>
      <c r="D179" s="18"/>
      <c r="E179" s="18"/>
      <c r="F179" s="18"/>
      <c r="G179" s="18"/>
      <c r="H179" s="18"/>
    </row>
    <row r="180" spans="2:8" s="4" customFormat="1" ht="12" customHeight="1" x14ac:dyDescent="0.25">
      <c r="B180" s="23"/>
      <c r="C180" s="24"/>
      <c r="D180" s="24"/>
      <c r="E180" s="24"/>
      <c r="F180" s="24"/>
      <c r="G180" s="24"/>
      <c r="H180" s="24"/>
    </row>
    <row r="181" spans="2:8" s="4" customFormat="1" ht="12" customHeight="1" x14ac:dyDescent="0.25">
      <c r="B181" s="17"/>
      <c r="C181" s="18"/>
      <c r="D181" s="18"/>
      <c r="E181" s="18"/>
      <c r="F181" s="18"/>
      <c r="G181" s="18"/>
      <c r="H181" s="18"/>
    </row>
    <row r="182" spans="2:8" s="4" customFormat="1" ht="12" customHeight="1" x14ac:dyDescent="0.25">
      <c r="B182" s="23"/>
      <c r="C182" s="24"/>
      <c r="D182" s="24"/>
      <c r="E182" s="24"/>
      <c r="F182" s="24"/>
      <c r="G182" s="24"/>
      <c r="H182" s="24"/>
    </row>
    <row r="183" spans="2:8" s="4" customFormat="1" ht="12" customHeight="1" x14ac:dyDescent="0.25">
      <c r="B183" s="17"/>
      <c r="C183" s="18"/>
      <c r="D183" s="18"/>
      <c r="E183" s="18"/>
      <c r="F183" s="18"/>
      <c r="G183" s="18"/>
      <c r="H183" s="18"/>
    </row>
    <row r="184" spans="2:8" s="4" customFormat="1" ht="12" customHeight="1" x14ac:dyDescent="0.25">
      <c r="B184" s="23"/>
      <c r="C184" s="24"/>
      <c r="D184" s="24"/>
      <c r="E184" s="24"/>
      <c r="F184" s="24"/>
      <c r="G184" s="24"/>
      <c r="H184" s="24"/>
    </row>
    <row r="185" spans="2:8" s="4" customFormat="1" ht="12" customHeight="1" x14ac:dyDescent="0.25">
      <c r="B185" s="17"/>
      <c r="C185" s="18"/>
      <c r="D185" s="18"/>
      <c r="E185" s="18"/>
      <c r="F185" s="18"/>
      <c r="G185" s="18"/>
      <c r="H185" s="18"/>
    </row>
    <row r="186" spans="2:8" s="4" customFormat="1" ht="12" customHeight="1" x14ac:dyDescent="0.25">
      <c r="B186" s="23"/>
      <c r="C186" s="24"/>
      <c r="D186" s="24"/>
      <c r="E186" s="24"/>
      <c r="F186" s="24"/>
      <c r="G186" s="24"/>
      <c r="H186" s="24"/>
    </row>
    <row r="187" spans="2:8" s="5" customFormat="1" ht="20.100000000000001" customHeight="1" x14ac:dyDescent="0.25">
      <c r="B187" s="25" t="s">
        <v>61</v>
      </c>
      <c r="C187" s="26"/>
      <c r="D187" s="27"/>
      <c r="E187" s="28"/>
      <c r="F187" s="29"/>
      <c r="G187" s="29"/>
      <c r="H187" s="30">
        <f>SUM(H126:H186)</f>
        <v>0</v>
      </c>
    </row>
    <row r="188" spans="2:8" s="3" customFormat="1" ht="12" customHeight="1" x14ac:dyDescent="0.25">
      <c r="D188" s="31" t="s">
        <v>138</v>
      </c>
    </row>
    <row r="189" spans="2:8" s="1" customFormat="1" ht="12.75" x14ac:dyDescent="0.25">
      <c r="B189" s="7" t="s">
        <v>1</v>
      </c>
    </row>
    <row r="190" spans="2:8" s="1" customFormat="1" ht="12.75" x14ac:dyDescent="0.25">
      <c r="B190" s="7" t="s">
        <v>3</v>
      </c>
    </row>
    <row r="191" spans="2:8" s="2" customFormat="1" ht="15.75" x14ac:dyDescent="0.25">
      <c r="B191" s="8" t="s">
        <v>4</v>
      </c>
    </row>
    <row r="192" spans="2:8" s="1" customFormat="1" ht="12.75" x14ac:dyDescent="0.25">
      <c r="B192" s="7" t="s">
        <v>5</v>
      </c>
    </row>
    <row r="193" spans="1:8" s="3" customFormat="1" ht="12" x14ac:dyDescent="0.25">
      <c r="H193" s="9" t="s">
        <v>139</v>
      </c>
    </row>
    <row r="194" spans="1:8" s="4" customFormat="1" ht="27.4" customHeight="1" x14ac:dyDescent="0.25">
      <c r="B194" s="10" t="s">
        <v>7</v>
      </c>
      <c r="C194" s="10" t="s">
        <v>8</v>
      </c>
      <c r="D194" s="10" t="s">
        <v>9</v>
      </c>
      <c r="E194" s="10" t="s">
        <v>10</v>
      </c>
      <c r="F194" s="10" t="s">
        <v>11</v>
      </c>
      <c r="G194" s="10" t="s">
        <v>12</v>
      </c>
      <c r="H194" s="11" t="s">
        <v>13</v>
      </c>
    </row>
    <row r="195" spans="1:8" s="4" customFormat="1" ht="24" customHeight="1" x14ac:dyDescent="0.25">
      <c r="A195" s="4">
        <v>200</v>
      </c>
      <c r="B195" s="19"/>
      <c r="C195" s="13" t="s">
        <v>140</v>
      </c>
      <c r="D195" s="13" t="s">
        <v>139</v>
      </c>
      <c r="E195" s="20"/>
      <c r="F195" s="21"/>
      <c r="G195" s="16"/>
      <c r="H195" s="16"/>
    </row>
    <row r="196" spans="1:8" s="4" customFormat="1" ht="12" customHeight="1" x14ac:dyDescent="0.25">
      <c r="B196" s="17"/>
      <c r="C196" s="18"/>
      <c r="D196" s="18"/>
      <c r="E196" s="18"/>
      <c r="F196" s="18"/>
      <c r="G196" s="18"/>
      <c r="H196" s="18"/>
    </row>
    <row r="197" spans="1:8" s="4" customFormat="1" ht="12" customHeight="1" x14ac:dyDescent="0.25">
      <c r="A197" s="4">
        <v>1960</v>
      </c>
      <c r="B197" s="19" t="s">
        <v>141</v>
      </c>
      <c r="C197" s="13"/>
      <c r="D197" s="13" t="s">
        <v>142</v>
      </c>
      <c r="E197" s="20"/>
      <c r="F197" s="21"/>
      <c r="G197" s="16"/>
      <c r="H197" s="16"/>
    </row>
    <row r="198" spans="1:8" s="4" customFormat="1" ht="12" customHeight="1" x14ac:dyDescent="0.25">
      <c r="B198" s="17"/>
      <c r="C198" s="18"/>
      <c r="D198" s="18"/>
      <c r="E198" s="18"/>
      <c r="F198" s="18"/>
      <c r="G198" s="18"/>
      <c r="H198" s="18"/>
    </row>
    <row r="199" spans="1:8" s="4" customFormat="1" ht="24" customHeight="1" x14ac:dyDescent="0.25">
      <c r="A199" s="4">
        <v>1962</v>
      </c>
      <c r="B199" s="19"/>
      <c r="C199" s="13" t="s">
        <v>143</v>
      </c>
      <c r="D199" s="13" t="s">
        <v>144</v>
      </c>
      <c r="E199" s="20"/>
      <c r="F199" s="21"/>
      <c r="G199" s="16"/>
      <c r="H199" s="16"/>
    </row>
    <row r="200" spans="1:8" s="4" customFormat="1" ht="12" customHeight="1" x14ac:dyDescent="0.25">
      <c r="B200" s="17"/>
      <c r="C200" s="18"/>
      <c r="D200" s="18"/>
      <c r="E200" s="18"/>
      <c r="F200" s="18"/>
      <c r="G200" s="18"/>
      <c r="H200" s="18"/>
    </row>
    <row r="201" spans="1:8" s="4" customFormat="1" ht="12" customHeight="1" x14ac:dyDescent="0.25">
      <c r="A201" s="4">
        <v>1972</v>
      </c>
      <c r="B201" s="19" t="s">
        <v>145</v>
      </c>
      <c r="C201" s="13"/>
      <c r="D201" s="13" t="s">
        <v>146</v>
      </c>
      <c r="E201" s="20" t="s">
        <v>147</v>
      </c>
      <c r="F201" s="21">
        <v>300</v>
      </c>
      <c r="G201" s="22">
        <v>0</v>
      </c>
      <c r="H201" s="16">
        <f>IF(E201 = CHAR(37), F201*G201/100,F201*G201)</f>
        <v>0</v>
      </c>
    </row>
    <row r="202" spans="1:8" s="4" customFormat="1" ht="12" customHeight="1" x14ac:dyDescent="0.25">
      <c r="B202" s="17"/>
      <c r="C202" s="18"/>
      <c r="D202" s="18"/>
      <c r="E202" s="18"/>
      <c r="F202" s="18"/>
      <c r="G202" s="18"/>
      <c r="H202" s="18"/>
    </row>
    <row r="203" spans="1:8" s="4" customFormat="1" ht="12" customHeight="1" x14ac:dyDescent="0.25">
      <c r="A203" s="4">
        <v>1974</v>
      </c>
      <c r="B203" s="19" t="s">
        <v>148</v>
      </c>
      <c r="C203" s="13"/>
      <c r="D203" s="13" t="s">
        <v>149</v>
      </c>
      <c r="E203" s="20" t="s">
        <v>147</v>
      </c>
      <c r="F203" s="21">
        <v>3800</v>
      </c>
      <c r="G203" s="22">
        <v>0</v>
      </c>
      <c r="H203" s="16">
        <f>IF(E203 = CHAR(37), F203*G203/100,F203*G203)</f>
        <v>0</v>
      </c>
    </row>
    <row r="204" spans="1:8" s="4" customFormat="1" ht="12" customHeight="1" x14ac:dyDescent="0.25">
      <c r="B204" s="17"/>
      <c r="C204" s="18"/>
      <c r="D204" s="18"/>
      <c r="E204" s="18"/>
      <c r="F204" s="18"/>
      <c r="G204" s="18"/>
      <c r="H204" s="18"/>
    </row>
    <row r="205" spans="1:8" s="4" customFormat="1" ht="12" customHeight="1" x14ac:dyDescent="0.25">
      <c r="A205" s="4">
        <v>2922</v>
      </c>
      <c r="B205" s="19" t="s">
        <v>150</v>
      </c>
      <c r="C205" s="13"/>
      <c r="D205" s="13" t="s">
        <v>151</v>
      </c>
      <c r="E205" s="20"/>
      <c r="F205" s="21"/>
      <c r="G205" s="16"/>
      <c r="H205" s="16"/>
    </row>
    <row r="206" spans="1:8" s="4" customFormat="1" ht="12" customHeight="1" x14ac:dyDescent="0.25">
      <c r="B206" s="17"/>
      <c r="C206" s="18"/>
      <c r="D206" s="18"/>
      <c r="E206" s="18"/>
      <c r="F206" s="18"/>
      <c r="G206" s="18"/>
      <c r="H206" s="18"/>
    </row>
    <row r="207" spans="1:8" s="4" customFormat="1" ht="12" customHeight="1" x14ac:dyDescent="0.25">
      <c r="A207" s="4">
        <v>2923</v>
      </c>
      <c r="B207" s="19"/>
      <c r="C207" s="13" t="s">
        <v>152</v>
      </c>
      <c r="D207" s="13" t="s">
        <v>153</v>
      </c>
      <c r="E207" s="20"/>
      <c r="F207" s="21"/>
      <c r="G207" s="16"/>
      <c r="H207" s="16"/>
    </row>
    <row r="208" spans="1:8" s="4" customFormat="1" ht="12" customHeight="1" x14ac:dyDescent="0.25">
      <c r="B208" s="17"/>
      <c r="C208" s="18"/>
      <c r="D208" s="18"/>
      <c r="E208" s="18"/>
      <c r="F208" s="18"/>
      <c r="G208" s="18"/>
      <c r="H208" s="18"/>
    </row>
    <row r="209" spans="1:8" s="4" customFormat="1" ht="12" customHeight="1" x14ac:dyDescent="0.25">
      <c r="A209" s="4">
        <v>2924</v>
      </c>
      <c r="B209" s="19" t="s">
        <v>154</v>
      </c>
      <c r="C209" s="13"/>
      <c r="D209" s="13" t="s">
        <v>155</v>
      </c>
      <c r="E209" s="20" t="s">
        <v>147</v>
      </c>
      <c r="F209" s="21">
        <v>6000</v>
      </c>
      <c r="G209" s="22">
        <v>0</v>
      </c>
      <c r="H209" s="16">
        <f>IF(E209 = CHAR(37), F209*G209/100,F209*G209)</f>
        <v>0</v>
      </c>
    </row>
    <row r="210" spans="1:8" s="4" customFormat="1" ht="12" customHeight="1" x14ac:dyDescent="0.25">
      <c r="B210" s="17"/>
      <c r="C210" s="18"/>
      <c r="D210" s="18"/>
      <c r="E210" s="18"/>
      <c r="F210" s="18"/>
      <c r="G210" s="18"/>
      <c r="H210" s="18"/>
    </row>
    <row r="211" spans="1:8" s="4" customFormat="1" ht="12" customHeight="1" x14ac:dyDescent="0.25">
      <c r="A211" s="4">
        <v>2925</v>
      </c>
      <c r="B211" s="19" t="s">
        <v>156</v>
      </c>
      <c r="C211" s="13"/>
      <c r="D211" s="13" t="s">
        <v>157</v>
      </c>
      <c r="E211" s="20"/>
      <c r="F211" s="21"/>
      <c r="G211" s="16"/>
      <c r="H211" s="16"/>
    </row>
    <row r="212" spans="1:8" s="4" customFormat="1" ht="12" customHeight="1" x14ac:dyDescent="0.25">
      <c r="B212" s="17"/>
      <c r="C212" s="18"/>
      <c r="D212" s="18"/>
      <c r="E212" s="18"/>
      <c r="F212" s="18"/>
      <c r="G212" s="18"/>
      <c r="H212" s="18"/>
    </row>
    <row r="213" spans="1:8" s="4" customFormat="1" ht="24" customHeight="1" x14ac:dyDescent="0.25">
      <c r="A213" s="4">
        <v>2926</v>
      </c>
      <c r="B213" s="19"/>
      <c r="C213" s="13"/>
      <c r="D213" s="13" t="s">
        <v>158</v>
      </c>
      <c r="E213" s="20"/>
      <c r="F213" s="21"/>
      <c r="G213" s="16"/>
      <c r="H213" s="16"/>
    </row>
    <row r="214" spans="1:8" s="4" customFormat="1" ht="12" customHeight="1" x14ac:dyDescent="0.25">
      <c r="B214" s="17"/>
      <c r="C214" s="18"/>
      <c r="D214" s="18"/>
      <c r="E214" s="18"/>
      <c r="F214" s="18"/>
      <c r="G214" s="18"/>
      <c r="H214" s="18"/>
    </row>
    <row r="215" spans="1:8" s="4" customFormat="1" ht="36" customHeight="1" x14ac:dyDescent="0.25">
      <c r="A215" s="4">
        <v>2927</v>
      </c>
      <c r="B215" s="19"/>
      <c r="C215" s="13"/>
      <c r="D215" s="13" t="s">
        <v>159</v>
      </c>
      <c r="E215" s="20"/>
      <c r="F215" s="21"/>
      <c r="G215" s="16"/>
      <c r="H215" s="16"/>
    </row>
    <row r="216" spans="1:8" s="4" customFormat="1" ht="12" customHeight="1" x14ac:dyDescent="0.25">
      <c r="B216" s="17"/>
      <c r="C216" s="18"/>
      <c r="D216" s="18"/>
      <c r="E216" s="18"/>
      <c r="F216" s="18"/>
      <c r="G216" s="18"/>
      <c r="H216" s="18"/>
    </row>
    <row r="217" spans="1:8" s="4" customFormat="1" ht="12" customHeight="1" x14ac:dyDescent="0.25">
      <c r="A217" s="4">
        <v>2928</v>
      </c>
      <c r="B217" s="19" t="s">
        <v>160</v>
      </c>
      <c r="C217" s="13"/>
      <c r="D217" s="13" t="s">
        <v>161</v>
      </c>
      <c r="E217" s="20" t="s">
        <v>147</v>
      </c>
      <c r="F217" s="21">
        <v>150</v>
      </c>
      <c r="G217" s="22">
        <v>0</v>
      </c>
      <c r="H217" s="16">
        <f>IF(E217 = CHAR(37), F217*G217/100,F217*G217)</f>
        <v>0</v>
      </c>
    </row>
    <row r="218" spans="1:8" s="4" customFormat="1" ht="12" customHeight="1" x14ac:dyDescent="0.25">
      <c r="B218" s="17"/>
      <c r="C218" s="18"/>
      <c r="D218" s="18"/>
      <c r="E218" s="18"/>
      <c r="F218" s="18"/>
      <c r="G218" s="18"/>
      <c r="H218" s="18"/>
    </row>
    <row r="219" spans="1:8" s="4" customFormat="1" ht="12" customHeight="1" x14ac:dyDescent="0.25">
      <c r="A219" s="4">
        <v>2929</v>
      </c>
      <c r="B219" s="19" t="s">
        <v>162</v>
      </c>
      <c r="C219" s="13"/>
      <c r="D219" s="13" t="s">
        <v>163</v>
      </c>
      <c r="E219" s="20" t="s">
        <v>147</v>
      </c>
      <c r="F219" s="21">
        <v>100</v>
      </c>
      <c r="G219" s="22">
        <v>0</v>
      </c>
      <c r="H219" s="16">
        <f>IF(E219 = CHAR(37), F219*G219/100,F219*G219)</f>
        <v>0</v>
      </c>
    </row>
    <row r="220" spans="1:8" s="4" customFormat="1" ht="12" customHeight="1" x14ac:dyDescent="0.25">
      <c r="B220" s="17"/>
      <c r="C220" s="18"/>
      <c r="D220" s="18"/>
      <c r="E220" s="18"/>
      <c r="F220" s="18"/>
      <c r="G220" s="18"/>
      <c r="H220" s="18"/>
    </row>
    <row r="221" spans="1:8" s="4" customFormat="1" ht="12" customHeight="1" x14ac:dyDescent="0.25">
      <c r="A221" s="4">
        <v>2930</v>
      </c>
      <c r="B221" s="19" t="s">
        <v>164</v>
      </c>
      <c r="C221" s="13"/>
      <c r="D221" s="13" t="s">
        <v>165</v>
      </c>
      <c r="E221" s="20"/>
      <c r="F221" s="21"/>
      <c r="G221" s="16"/>
      <c r="H221" s="16"/>
    </row>
    <row r="222" spans="1:8" s="4" customFormat="1" ht="12" customHeight="1" x14ac:dyDescent="0.25">
      <c r="B222" s="17"/>
      <c r="C222" s="18"/>
      <c r="D222" s="18"/>
      <c r="E222" s="18"/>
      <c r="F222" s="18"/>
      <c r="G222" s="18"/>
      <c r="H222" s="18"/>
    </row>
    <row r="223" spans="1:8" s="4" customFormat="1" ht="36" customHeight="1" x14ac:dyDescent="0.25">
      <c r="A223" s="4">
        <v>2931</v>
      </c>
      <c r="B223" s="19"/>
      <c r="C223" s="13"/>
      <c r="D223" s="13" t="s">
        <v>166</v>
      </c>
      <c r="E223" s="20"/>
      <c r="F223" s="21"/>
      <c r="G223" s="16"/>
      <c r="H223" s="16"/>
    </row>
    <row r="224" spans="1:8" s="4" customFormat="1" ht="12" customHeight="1" x14ac:dyDescent="0.25">
      <c r="B224" s="17"/>
      <c r="C224" s="18"/>
      <c r="D224" s="18"/>
      <c r="E224" s="18"/>
      <c r="F224" s="18"/>
      <c r="G224" s="18"/>
      <c r="H224" s="18"/>
    </row>
    <row r="225" spans="1:8" s="4" customFormat="1" ht="12" customHeight="1" x14ac:dyDescent="0.25">
      <c r="A225" s="4">
        <v>2932</v>
      </c>
      <c r="B225" s="19" t="s">
        <v>167</v>
      </c>
      <c r="C225" s="13"/>
      <c r="D225" s="13" t="s">
        <v>168</v>
      </c>
      <c r="E225" s="20" t="s">
        <v>147</v>
      </c>
      <c r="F225" s="21">
        <v>50</v>
      </c>
      <c r="G225" s="22">
        <v>0</v>
      </c>
      <c r="H225" s="16">
        <f>IF(E225 = CHAR(37), F225*G225/100,F225*G225)</f>
        <v>0</v>
      </c>
    </row>
    <row r="226" spans="1:8" s="4" customFormat="1" ht="12" customHeight="1" x14ac:dyDescent="0.25">
      <c r="B226" s="17"/>
      <c r="C226" s="18"/>
      <c r="D226" s="18"/>
      <c r="E226" s="18"/>
      <c r="F226" s="18"/>
      <c r="G226" s="18"/>
      <c r="H226" s="18"/>
    </row>
    <row r="227" spans="1:8" s="4" customFormat="1" ht="12" customHeight="1" x14ac:dyDescent="0.25">
      <c r="B227" s="23"/>
      <c r="C227" s="24"/>
      <c r="D227" s="24"/>
      <c r="E227" s="24"/>
      <c r="F227" s="24"/>
      <c r="G227" s="24"/>
      <c r="H227" s="24"/>
    </row>
    <row r="228" spans="1:8" s="4" customFormat="1" ht="12" customHeight="1" x14ac:dyDescent="0.25">
      <c r="B228" s="17"/>
      <c r="C228" s="18"/>
      <c r="D228" s="18"/>
      <c r="E228" s="18"/>
      <c r="F228" s="18"/>
      <c r="G228" s="18"/>
      <c r="H228" s="18"/>
    </row>
    <row r="229" spans="1:8" s="4" customFormat="1" ht="12" customHeight="1" x14ac:dyDescent="0.25">
      <c r="B229" s="23"/>
      <c r="C229" s="24"/>
      <c r="D229" s="24"/>
      <c r="E229" s="24"/>
      <c r="F229" s="24"/>
      <c r="G229" s="24"/>
      <c r="H229" s="24"/>
    </row>
    <row r="230" spans="1:8" s="4" customFormat="1" ht="12" customHeight="1" x14ac:dyDescent="0.25">
      <c r="B230" s="17"/>
      <c r="C230" s="18"/>
      <c r="D230" s="18"/>
      <c r="E230" s="18"/>
      <c r="F230" s="18"/>
      <c r="G230" s="18"/>
      <c r="H230" s="18"/>
    </row>
    <row r="231" spans="1:8" s="4" customFormat="1" ht="12" customHeight="1" x14ac:dyDescent="0.25">
      <c r="B231" s="23"/>
      <c r="C231" s="24"/>
      <c r="D231" s="24"/>
      <c r="E231" s="24"/>
      <c r="F231" s="24"/>
      <c r="G231" s="24"/>
      <c r="H231" s="24"/>
    </row>
    <row r="232" spans="1:8" s="4" customFormat="1" ht="12" customHeight="1" x14ac:dyDescent="0.25">
      <c r="B232" s="17"/>
      <c r="C232" s="18"/>
      <c r="D232" s="18"/>
      <c r="E232" s="18"/>
      <c r="F232" s="18"/>
      <c r="G232" s="18"/>
      <c r="H232" s="18"/>
    </row>
    <row r="233" spans="1:8" s="4" customFormat="1" ht="12" customHeight="1" x14ac:dyDescent="0.25">
      <c r="B233" s="23"/>
      <c r="C233" s="24"/>
      <c r="D233" s="24"/>
      <c r="E233" s="24"/>
      <c r="F233" s="24"/>
      <c r="G233" s="24"/>
      <c r="H233" s="24"/>
    </row>
    <row r="234" spans="1:8" s="4" customFormat="1" ht="12" customHeight="1" x14ac:dyDescent="0.25">
      <c r="B234" s="17"/>
      <c r="C234" s="18"/>
      <c r="D234" s="18"/>
      <c r="E234" s="18"/>
      <c r="F234" s="18"/>
      <c r="G234" s="18"/>
      <c r="H234" s="18"/>
    </row>
    <row r="235" spans="1:8" s="4" customFormat="1" ht="12" customHeight="1" x14ac:dyDescent="0.25">
      <c r="B235" s="23"/>
      <c r="C235" s="24"/>
      <c r="D235" s="24"/>
      <c r="E235" s="24"/>
      <c r="F235" s="24"/>
      <c r="G235" s="24"/>
      <c r="H235" s="24"/>
    </row>
    <row r="236" spans="1:8" s="4" customFormat="1" ht="12" customHeight="1" x14ac:dyDescent="0.25">
      <c r="B236" s="17"/>
      <c r="C236" s="18"/>
      <c r="D236" s="18"/>
      <c r="E236" s="18"/>
      <c r="F236" s="18"/>
      <c r="G236" s="18"/>
      <c r="H236" s="18"/>
    </row>
    <row r="237" spans="1:8" s="4" customFormat="1" ht="12" customHeight="1" x14ac:dyDescent="0.25">
      <c r="B237" s="23"/>
      <c r="C237" s="24"/>
      <c r="D237" s="24"/>
      <c r="E237" s="24"/>
      <c r="F237" s="24"/>
      <c r="G237" s="24"/>
      <c r="H237" s="24"/>
    </row>
    <row r="238" spans="1:8" s="4" customFormat="1" ht="12" customHeight="1" x14ac:dyDescent="0.25">
      <c r="B238" s="17"/>
      <c r="C238" s="18"/>
      <c r="D238" s="18"/>
      <c r="E238" s="18"/>
      <c r="F238" s="18"/>
      <c r="G238" s="18"/>
      <c r="H238" s="18"/>
    </row>
    <row r="239" spans="1:8" s="4" customFormat="1" ht="12" customHeight="1" x14ac:dyDescent="0.25">
      <c r="B239" s="23"/>
      <c r="C239" s="24"/>
      <c r="D239" s="24"/>
      <c r="E239" s="24"/>
      <c r="F239" s="24"/>
      <c r="G239" s="24"/>
      <c r="H239" s="24"/>
    </row>
    <row r="240" spans="1:8" s="4" customFormat="1" ht="12" customHeight="1" x14ac:dyDescent="0.25">
      <c r="B240" s="17"/>
      <c r="C240" s="18"/>
      <c r="D240" s="18"/>
      <c r="E240" s="18"/>
      <c r="F240" s="18"/>
      <c r="G240" s="18"/>
      <c r="H240" s="18"/>
    </row>
    <row r="241" spans="2:8" s="4" customFormat="1" ht="12" customHeight="1" x14ac:dyDescent="0.25">
      <c r="B241" s="23"/>
      <c r="C241" s="24"/>
      <c r="D241" s="24"/>
      <c r="E241" s="24"/>
      <c r="F241" s="24"/>
      <c r="G241" s="24"/>
      <c r="H241" s="24"/>
    </row>
    <row r="242" spans="2:8" s="4" customFormat="1" ht="12" customHeight="1" x14ac:dyDescent="0.25">
      <c r="B242" s="17"/>
      <c r="C242" s="18"/>
      <c r="D242" s="18"/>
      <c r="E242" s="18"/>
      <c r="F242" s="18"/>
      <c r="G242" s="18"/>
      <c r="H242" s="18"/>
    </row>
    <row r="243" spans="2:8" s="4" customFormat="1" ht="12" customHeight="1" x14ac:dyDescent="0.25">
      <c r="B243" s="23"/>
      <c r="C243" s="24"/>
      <c r="D243" s="24"/>
      <c r="E243" s="24"/>
      <c r="F243" s="24"/>
      <c r="G243" s="24"/>
      <c r="H243" s="24"/>
    </row>
    <row r="244" spans="2:8" s="4" customFormat="1" ht="12" customHeight="1" x14ac:dyDescent="0.25">
      <c r="B244" s="17"/>
      <c r="C244" s="18"/>
      <c r="D244" s="18"/>
      <c r="E244" s="18"/>
      <c r="F244" s="18"/>
      <c r="G244" s="18"/>
      <c r="H244" s="18"/>
    </row>
    <row r="245" spans="2:8" s="4" customFormat="1" ht="12" customHeight="1" x14ac:dyDescent="0.25">
      <c r="B245" s="23"/>
      <c r="C245" s="24"/>
      <c r="D245" s="24"/>
      <c r="E245" s="24"/>
      <c r="F245" s="24"/>
      <c r="G245" s="24"/>
      <c r="H245" s="24"/>
    </row>
    <row r="246" spans="2:8" s="4" customFormat="1" ht="12" customHeight="1" x14ac:dyDescent="0.25">
      <c r="B246" s="17"/>
      <c r="C246" s="18"/>
      <c r="D246" s="18"/>
      <c r="E246" s="18"/>
      <c r="F246" s="18"/>
      <c r="G246" s="18"/>
      <c r="H246" s="18"/>
    </row>
    <row r="247" spans="2:8" s="4" customFormat="1" ht="12" customHeight="1" x14ac:dyDescent="0.25">
      <c r="B247" s="23"/>
      <c r="C247" s="24"/>
      <c r="D247" s="24"/>
      <c r="E247" s="24"/>
      <c r="F247" s="24"/>
      <c r="G247" s="24"/>
      <c r="H247" s="24"/>
    </row>
    <row r="248" spans="2:8" s="4" customFormat="1" ht="12" customHeight="1" x14ac:dyDescent="0.25">
      <c r="B248" s="17"/>
      <c r="C248" s="18"/>
      <c r="D248" s="18"/>
      <c r="E248" s="18"/>
      <c r="F248" s="18"/>
      <c r="G248" s="18"/>
      <c r="H248" s="18"/>
    </row>
    <row r="249" spans="2:8" s="4" customFormat="1" ht="12" customHeight="1" x14ac:dyDescent="0.25">
      <c r="B249" s="23"/>
      <c r="C249" s="24"/>
      <c r="D249" s="24"/>
      <c r="E249" s="24"/>
      <c r="F249" s="24"/>
      <c r="G249" s="24"/>
      <c r="H249" s="24"/>
    </row>
    <row r="250" spans="2:8" s="4" customFormat="1" ht="12" customHeight="1" x14ac:dyDescent="0.25">
      <c r="B250" s="17"/>
      <c r="C250" s="18"/>
      <c r="D250" s="18"/>
      <c r="E250" s="18"/>
      <c r="F250" s="18"/>
      <c r="G250" s="18"/>
      <c r="H250" s="18"/>
    </row>
    <row r="251" spans="2:8" s="4" customFormat="1" ht="12" customHeight="1" x14ac:dyDescent="0.25">
      <c r="B251" s="23"/>
      <c r="C251" s="24"/>
      <c r="D251" s="24"/>
      <c r="E251" s="24"/>
      <c r="F251" s="24"/>
      <c r="G251" s="24"/>
      <c r="H251" s="24"/>
    </row>
    <row r="252" spans="2:8" s="5" customFormat="1" ht="20.100000000000001" customHeight="1" x14ac:dyDescent="0.25">
      <c r="B252" s="25" t="s">
        <v>61</v>
      </c>
      <c r="C252" s="26"/>
      <c r="D252" s="27"/>
      <c r="E252" s="28"/>
      <c r="F252" s="29"/>
      <c r="G252" s="29"/>
      <c r="H252" s="30">
        <f>SUM(H195:H251)</f>
        <v>0</v>
      </c>
    </row>
    <row r="253" spans="2:8" s="3" customFormat="1" ht="12" customHeight="1" x14ac:dyDescent="0.25">
      <c r="D253" s="31" t="s">
        <v>169</v>
      </c>
    </row>
    <row r="254" spans="2:8" s="1" customFormat="1" ht="12.75" x14ac:dyDescent="0.25">
      <c r="B254" s="7" t="s">
        <v>1</v>
      </c>
    </row>
    <row r="255" spans="2:8" s="1" customFormat="1" ht="12.75" x14ac:dyDescent="0.25">
      <c r="B255" s="7" t="s">
        <v>3</v>
      </c>
    </row>
    <row r="256" spans="2:8" s="2" customFormat="1" ht="15.75" x14ac:dyDescent="0.25">
      <c r="B256" s="8" t="s">
        <v>4</v>
      </c>
    </row>
    <row r="257" spans="1:8" s="1" customFormat="1" ht="12.75" x14ac:dyDescent="0.25">
      <c r="B257" s="7" t="s">
        <v>5</v>
      </c>
    </row>
    <row r="258" spans="1:8" s="3" customFormat="1" ht="12" x14ac:dyDescent="0.25">
      <c r="H258" s="9" t="s">
        <v>170</v>
      </c>
    </row>
    <row r="259" spans="1:8" s="4" customFormat="1" ht="27.4" customHeight="1" x14ac:dyDescent="0.25">
      <c r="B259" s="10" t="s">
        <v>7</v>
      </c>
      <c r="C259" s="10" t="s">
        <v>8</v>
      </c>
      <c r="D259" s="10" t="s">
        <v>9</v>
      </c>
      <c r="E259" s="10" t="s">
        <v>10</v>
      </c>
      <c r="F259" s="10" t="s">
        <v>11</v>
      </c>
      <c r="G259" s="10" t="s">
        <v>12</v>
      </c>
      <c r="H259" s="11" t="s">
        <v>13</v>
      </c>
    </row>
    <row r="260" spans="1:8" s="4" customFormat="1" ht="24" customHeight="1" x14ac:dyDescent="0.25">
      <c r="A260" s="4">
        <v>202</v>
      </c>
      <c r="B260" s="19"/>
      <c r="C260" s="13" t="s">
        <v>171</v>
      </c>
      <c r="D260" s="13" t="s">
        <v>170</v>
      </c>
      <c r="E260" s="20"/>
      <c r="F260" s="21"/>
      <c r="G260" s="16"/>
      <c r="H260" s="16"/>
    </row>
    <row r="261" spans="1:8" s="4" customFormat="1" ht="12" customHeight="1" x14ac:dyDescent="0.25">
      <c r="B261" s="17"/>
      <c r="C261" s="18"/>
      <c r="D261" s="18"/>
      <c r="E261" s="18"/>
      <c r="F261" s="18"/>
      <c r="G261" s="18"/>
      <c r="H261" s="18"/>
    </row>
    <row r="262" spans="1:8" s="4" customFormat="1" ht="12" customHeight="1" x14ac:dyDescent="0.25">
      <c r="A262" s="4">
        <v>2933</v>
      </c>
      <c r="B262" s="19" t="s">
        <v>172</v>
      </c>
      <c r="C262" s="13"/>
      <c r="D262" s="13" t="s">
        <v>173</v>
      </c>
      <c r="E262" s="20"/>
      <c r="F262" s="21"/>
      <c r="G262" s="16"/>
      <c r="H262" s="16"/>
    </row>
    <row r="263" spans="1:8" s="4" customFormat="1" ht="12" customHeight="1" x14ac:dyDescent="0.25">
      <c r="B263" s="17"/>
      <c r="C263" s="18"/>
      <c r="D263" s="18"/>
      <c r="E263" s="18"/>
      <c r="F263" s="18"/>
      <c r="G263" s="18"/>
      <c r="H263" s="18"/>
    </row>
    <row r="264" spans="1:8" s="4" customFormat="1" ht="12" customHeight="1" x14ac:dyDescent="0.25">
      <c r="A264" s="4">
        <v>2935</v>
      </c>
      <c r="B264" s="19"/>
      <c r="C264" s="13"/>
      <c r="D264" s="13" t="s">
        <v>174</v>
      </c>
      <c r="E264" s="20"/>
      <c r="F264" s="21"/>
      <c r="G264" s="16"/>
      <c r="H264" s="16"/>
    </row>
    <row r="265" spans="1:8" s="4" customFormat="1" ht="12" customHeight="1" x14ac:dyDescent="0.25">
      <c r="B265" s="17"/>
      <c r="C265" s="18"/>
      <c r="D265" s="18"/>
      <c r="E265" s="18"/>
      <c r="F265" s="18"/>
      <c r="G265" s="18"/>
      <c r="H265" s="18"/>
    </row>
    <row r="266" spans="1:8" s="4" customFormat="1" ht="12" customHeight="1" x14ac:dyDescent="0.25">
      <c r="A266" s="4">
        <v>2937</v>
      </c>
      <c r="B266" s="19"/>
      <c r="C266" s="13"/>
      <c r="D266" s="13" t="s">
        <v>175</v>
      </c>
      <c r="E266" s="20"/>
      <c r="F266" s="21"/>
      <c r="G266" s="16"/>
      <c r="H266" s="16"/>
    </row>
    <row r="267" spans="1:8" s="4" customFormat="1" ht="12" customHeight="1" x14ac:dyDescent="0.25">
      <c r="B267" s="17"/>
      <c r="C267" s="18"/>
      <c r="D267" s="18"/>
      <c r="E267" s="18"/>
      <c r="F267" s="18"/>
      <c r="G267" s="18"/>
      <c r="H267" s="18"/>
    </row>
    <row r="268" spans="1:8" s="4" customFormat="1" ht="48" customHeight="1" x14ac:dyDescent="0.25">
      <c r="A268" s="4">
        <v>2940</v>
      </c>
      <c r="B268" s="19"/>
      <c r="C268" s="13" t="s">
        <v>176</v>
      </c>
      <c r="D268" s="13" t="s">
        <v>177</v>
      </c>
      <c r="E268" s="20"/>
      <c r="F268" s="21"/>
      <c r="G268" s="16"/>
      <c r="H268" s="16"/>
    </row>
    <row r="269" spans="1:8" s="4" customFormat="1" ht="12" customHeight="1" x14ac:dyDescent="0.25">
      <c r="B269" s="17"/>
      <c r="C269" s="18"/>
      <c r="D269" s="18"/>
      <c r="E269" s="18"/>
      <c r="F269" s="18"/>
      <c r="G269" s="18"/>
      <c r="H269" s="18"/>
    </row>
    <row r="270" spans="1:8" s="4" customFormat="1" ht="12" customHeight="1" x14ac:dyDescent="0.25">
      <c r="A270" s="4">
        <v>2943</v>
      </c>
      <c r="B270" s="19"/>
      <c r="C270" s="13"/>
      <c r="D270" s="13" t="s">
        <v>178</v>
      </c>
      <c r="E270" s="20"/>
      <c r="F270" s="21"/>
      <c r="G270" s="16"/>
      <c r="H270" s="16"/>
    </row>
    <row r="271" spans="1:8" s="4" customFormat="1" ht="12" customHeight="1" x14ac:dyDescent="0.25">
      <c r="B271" s="17"/>
      <c r="C271" s="18"/>
      <c r="D271" s="18"/>
      <c r="E271" s="18"/>
      <c r="F271" s="18"/>
      <c r="G271" s="18"/>
      <c r="H271" s="18"/>
    </row>
    <row r="272" spans="1:8" s="4" customFormat="1" ht="12" customHeight="1" x14ac:dyDescent="0.25">
      <c r="A272" s="4">
        <v>2945</v>
      </c>
      <c r="B272" s="19" t="s">
        <v>179</v>
      </c>
      <c r="C272" s="13"/>
      <c r="D272" s="13" t="s">
        <v>180</v>
      </c>
      <c r="E272" s="20" t="s">
        <v>137</v>
      </c>
      <c r="F272" s="21">
        <v>2000</v>
      </c>
      <c r="G272" s="22">
        <v>0</v>
      </c>
      <c r="H272" s="16">
        <f>IF(E272 = CHAR(37), F272*G272/100,F272*G272)</f>
        <v>0</v>
      </c>
    </row>
    <row r="273" spans="1:8" s="4" customFormat="1" ht="12" customHeight="1" x14ac:dyDescent="0.25">
      <c r="B273" s="17"/>
      <c r="C273" s="18"/>
      <c r="D273" s="18"/>
      <c r="E273" s="18"/>
      <c r="F273" s="18"/>
      <c r="G273" s="18"/>
      <c r="H273" s="18"/>
    </row>
    <row r="274" spans="1:8" s="4" customFormat="1" ht="12" customHeight="1" x14ac:dyDescent="0.25">
      <c r="A274" s="4">
        <v>2947</v>
      </c>
      <c r="B274" s="19" t="s">
        <v>181</v>
      </c>
      <c r="C274" s="13"/>
      <c r="D274" s="13" t="s">
        <v>182</v>
      </c>
      <c r="E274" s="20" t="s">
        <v>137</v>
      </c>
      <c r="F274" s="21">
        <v>1600</v>
      </c>
      <c r="G274" s="22">
        <v>0</v>
      </c>
      <c r="H274" s="16">
        <f>IF(E274 = CHAR(37), F274*G274/100,F274*G274)</f>
        <v>0</v>
      </c>
    </row>
    <row r="275" spans="1:8" s="4" customFormat="1" ht="12" customHeight="1" x14ac:dyDescent="0.25">
      <c r="B275" s="17"/>
      <c r="C275" s="18"/>
      <c r="D275" s="18"/>
      <c r="E275" s="18"/>
      <c r="F275" s="18"/>
      <c r="G275" s="18"/>
      <c r="H275" s="18"/>
    </row>
    <row r="276" spans="1:8" s="4" customFormat="1" ht="24" customHeight="1" x14ac:dyDescent="0.25">
      <c r="A276" s="4">
        <v>2949</v>
      </c>
      <c r="B276" s="19"/>
      <c r="C276" s="13" t="s">
        <v>22</v>
      </c>
      <c r="D276" s="13" t="s">
        <v>183</v>
      </c>
      <c r="E276" s="20"/>
      <c r="F276" s="21"/>
      <c r="G276" s="16"/>
      <c r="H276" s="16"/>
    </row>
    <row r="277" spans="1:8" s="4" customFormat="1" ht="12" customHeight="1" x14ac:dyDescent="0.25">
      <c r="B277" s="17"/>
      <c r="C277" s="18"/>
      <c r="D277" s="18"/>
      <c r="E277" s="18"/>
      <c r="F277" s="18"/>
      <c r="G277" s="18"/>
      <c r="H277" s="18"/>
    </row>
    <row r="278" spans="1:8" s="4" customFormat="1" ht="12" customHeight="1" x14ac:dyDescent="0.25">
      <c r="A278" s="4">
        <v>2951</v>
      </c>
      <c r="B278" s="19" t="s">
        <v>184</v>
      </c>
      <c r="C278" s="13"/>
      <c r="D278" s="13" t="s">
        <v>180</v>
      </c>
      <c r="E278" s="20" t="s">
        <v>137</v>
      </c>
      <c r="F278" s="21">
        <v>200</v>
      </c>
      <c r="G278" s="22">
        <v>0</v>
      </c>
      <c r="H278" s="16">
        <f>IF(E278 = CHAR(37), F278*G278/100,F278*G278)</f>
        <v>0</v>
      </c>
    </row>
    <row r="279" spans="1:8" s="4" customFormat="1" ht="12" customHeight="1" x14ac:dyDescent="0.25">
      <c r="B279" s="17"/>
      <c r="C279" s="18"/>
      <c r="D279" s="18"/>
      <c r="E279" s="18"/>
      <c r="F279" s="18"/>
      <c r="G279" s="18"/>
      <c r="H279" s="18"/>
    </row>
    <row r="280" spans="1:8" s="4" customFormat="1" ht="12" customHeight="1" x14ac:dyDescent="0.25">
      <c r="A280" s="4">
        <v>2953</v>
      </c>
      <c r="B280" s="19" t="s">
        <v>185</v>
      </c>
      <c r="C280" s="13"/>
      <c r="D280" s="13" t="s">
        <v>182</v>
      </c>
      <c r="E280" s="20" t="s">
        <v>137</v>
      </c>
      <c r="F280" s="21">
        <v>200</v>
      </c>
      <c r="G280" s="22">
        <v>0</v>
      </c>
      <c r="H280" s="16">
        <f>IF(E280 = CHAR(37), F280*G280/100,F280*G280)</f>
        <v>0</v>
      </c>
    </row>
    <row r="281" spans="1:8" s="4" customFormat="1" ht="12" customHeight="1" x14ac:dyDescent="0.25">
      <c r="B281" s="17"/>
      <c r="C281" s="18"/>
      <c r="D281" s="18"/>
      <c r="E281" s="18"/>
      <c r="F281" s="18"/>
      <c r="G281" s="18"/>
      <c r="H281" s="18"/>
    </row>
    <row r="282" spans="1:8" s="4" customFormat="1" ht="24" customHeight="1" x14ac:dyDescent="0.25">
      <c r="A282" s="4">
        <v>2955</v>
      </c>
      <c r="B282" s="19"/>
      <c r="C282" s="13"/>
      <c r="D282" s="13" t="s">
        <v>186</v>
      </c>
      <c r="E282" s="20"/>
      <c r="F282" s="21"/>
      <c r="G282" s="16"/>
      <c r="H282" s="16"/>
    </row>
    <row r="283" spans="1:8" s="4" customFormat="1" ht="12" customHeight="1" x14ac:dyDescent="0.25">
      <c r="B283" s="17"/>
      <c r="C283" s="18"/>
      <c r="D283" s="18"/>
      <c r="E283" s="18"/>
      <c r="F283" s="18"/>
      <c r="G283" s="18"/>
      <c r="H283" s="18"/>
    </row>
    <row r="284" spans="1:8" s="4" customFormat="1" ht="12" customHeight="1" x14ac:dyDescent="0.25">
      <c r="A284" s="4">
        <v>2957</v>
      </c>
      <c r="B284" s="19" t="s">
        <v>187</v>
      </c>
      <c r="C284" s="13"/>
      <c r="D284" s="13" t="s">
        <v>188</v>
      </c>
      <c r="E284" s="20" t="s">
        <v>137</v>
      </c>
      <c r="F284" s="21">
        <v>180</v>
      </c>
      <c r="G284" s="22">
        <v>0</v>
      </c>
      <c r="H284" s="16">
        <f>IF(E284 = CHAR(37), F284*G284/100,F284*G284)</f>
        <v>0</v>
      </c>
    </row>
    <row r="285" spans="1:8" s="4" customFormat="1" ht="12" customHeight="1" x14ac:dyDescent="0.25">
      <c r="B285" s="17"/>
      <c r="C285" s="18"/>
      <c r="D285" s="18"/>
      <c r="E285" s="18"/>
      <c r="F285" s="18"/>
      <c r="G285" s="18"/>
      <c r="H285" s="18"/>
    </row>
    <row r="286" spans="1:8" s="4" customFormat="1" ht="12" customHeight="1" x14ac:dyDescent="0.25">
      <c r="A286" s="4">
        <v>2959</v>
      </c>
      <c r="B286" s="19"/>
      <c r="C286" s="13" t="s">
        <v>189</v>
      </c>
      <c r="D286" s="13" t="s">
        <v>190</v>
      </c>
      <c r="E286" s="20"/>
      <c r="F286" s="21"/>
      <c r="G286" s="16"/>
      <c r="H286" s="16"/>
    </row>
    <row r="287" spans="1:8" s="4" customFormat="1" ht="12" customHeight="1" x14ac:dyDescent="0.25">
      <c r="B287" s="17"/>
      <c r="C287" s="18"/>
      <c r="D287" s="18"/>
      <c r="E287" s="18"/>
      <c r="F287" s="18"/>
      <c r="G287" s="18"/>
      <c r="H287" s="18"/>
    </row>
    <row r="288" spans="1:8" s="4" customFormat="1" ht="24" customHeight="1" x14ac:dyDescent="0.25">
      <c r="A288" s="4">
        <v>2961</v>
      </c>
      <c r="B288" s="19"/>
      <c r="C288" s="13"/>
      <c r="D288" s="13" t="s">
        <v>191</v>
      </c>
      <c r="E288" s="20"/>
      <c r="F288" s="21"/>
      <c r="G288" s="16"/>
      <c r="H288" s="16"/>
    </row>
    <row r="289" spans="1:8" s="4" customFormat="1" ht="12" customHeight="1" x14ac:dyDescent="0.25">
      <c r="B289" s="17"/>
      <c r="C289" s="18"/>
      <c r="D289" s="18"/>
      <c r="E289" s="18"/>
      <c r="F289" s="18"/>
      <c r="G289" s="18"/>
      <c r="H289" s="18"/>
    </row>
    <row r="290" spans="1:8" s="4" customFormat="1" ht="12" customHeight="1" x14ac:dyDescent="0.25">
      <c r="A290" s="4">
        <v>2962</v>
      </c>
      <c r="B290" s="19" t="s">
        <v>192</v>
      </c>
      <c r="C290" s="13"/>
      <c r="D290" s="13" t="s">
        <v>193</v>
      </c>
      <c r="E290" s="20" t="s">
        <v>137</v>
      </c>
      <c r="F290" s="21">
        <v>50</v>
      </c>
      <c r="G290" s="22">
        <v>0</v>
      </c>
      <c r="H290" s="16">
        <f>IF(E290 = CHAR(37), F290*G290/100,F290*G290)</f>
        <v>0</v>
      </c>
    </row>
    <row r="291" spans="1:8" s="4" customFormat="1" ht="12" customHeight="1" x14ac:dyDescent="0.25">
      <c r="B291" s="17"/>
      <c r="C291" s="18"/>
      <c r="D291" s="18"/>
      <c r="E291" s="18"/>
      <c r="F291" s="18"/>
      <c r="G291" s="18"/>
      <c r="H291" s="18"/>
    </row>
    <row r="292" spans="1:8" s="4" customFormat="1" ht="12" customHeight="1" x14ac:dyDescent="0.25">
      <c r="A292" s="4">
        <v>2963</v>
      </c>
      <c r="B292" s="19"/>
      <c r="C292" s="13" t="s">
        <v>194</v>
      </c>
      <c r="D292" s="13" t="s">
        <v>195</v>
      </c>
      <c r="E292" s="20"/>
      <c r="F292" s="21"/>
      <c r="G292" s="16"/>
      <c r="H292" s="16"/>
    </row>
    <row r="293" spans="1:8" s="4" customFormat="1" ht="12" customHeight="1" x14ac:dyDescent="0.25">
      <c r="B293" s="17"/>
      <c r="C293" s="18"/>
      <c r="D293" s="18"/>
      <c r="E293" s="18"/>
      <c r="F293" s="18"/>
      <c r="G293" s="18"/>
      <c r="H293" s="18"/>
    </row>
    <row r="294" spans="1:8" s="4" customFormat="1" ht="24" customHeight="1" x14ac:dyDescent="0.25">
      <c r="A294" s="4">
        <v>2964</v>
      </c>
      <c r="B294" s="19"/>
      <c r="C294" s="13"/>
      <c r="D294" s="13" t="s">
        <v>196</v>
      </c>
      <c r="E294" s="20"/>
      <c r="F294" s="21"/>
      <c r="G294" s="16"/>
      <c r="H294" s="16"/>
    </row>
    <row r="295" spans="1:8" s="4" customFormat="1" ht="12" customHeight="1" x14ac:dyDescent="0.25">
      <c r="B295" s="17"/>
      <c r="C295" s="18"/>
      <c r="D295" s="18"/>
      <c r="E295" s="18"/>
      <c r="F295" s="18"/>
      <c r="G295" s="18"/>
      <c r="H295" s="18"/>
    </row>
    <row r="296" spans="1:8" s="4" customFormat="1" ht="12" customHeight="1" x14ac:dyDescent="0.25">
      <c r="A296" s="4">
        <v>2965</v>
      </c>
      <c r="B296" s="19"/>
      <c r="C296" s="13" t="s">
        <v>38</v>
      </c>
      <c r="D296" s="13" t="s">
        <v>197</v>
      </c>
      <c r="E296" s="20"/>
      <c r="F296" s="21"/>
      <c r="G296" s="16"/>
      <c r="H296" s="16"/>
    </row>
    <row r="297" spans="1:8" s="4" customFormat="1" ht="12" customHeight="1" x14ac:dyDescent="0.25">
      <c r="B297" s="17"/>
      <c r="C297" s="18"/>
      <c r="D297" s="18"/>
      <c r="E297" s="18"/>
      <c r="F297" s="18"/>
      <c r="G297" s="18"/>
      <c r="H297" s="18"/>
    </row>
    <row r="298" spans="1:8" s="4" customFormat="1" ht="12" customHeight="1" x14ac:dyDescent="0.25">
      <c r="A298" s="4">
        <v>2966</v>
      </c>
      <c r="B298" s="19" t="s">
        <v>198</v>
      </c>
      <c r="C298" s="13"/>
      <c r="D298" s="13" t="s">
        <v>199</v>
      </c>
      <c r="E298" s="20" t="s">
        <v>200</v>
      </c>
      <c r="F298" s="21">
        <v>30</v>
      </c>
      <c r="G298" s="22">
        <v>0</v>
      </c>
      <c r="H298" s="16">
        <f>IF(E298 = CHAR(37), F298*G298/100,F298*G298)</f>
        <v>0</v>
      </c>
    </row>
    <row r="299" spans="1:8" s="4" customFormat="1" ht="12" customHeight="1" x14ac:dyDescent="0.25">
      <c r="B299" s="17"/>
      <c r="C299" s="18"/>
      <c r="D299" s="18"/>
      <c r="E299" s="18"/>
      <c r="F299" s="18"/>
      <c r="G299" s="18"/>
      <c r="H299" s="18"/>
    </row>
    <row r="300" spans="1:8" s="4" customFormat="1" ht="12" customHeight="1" x14ac:dyDescent="0.25">
      <c r="A300" s="4">
        <v>2967</v>
      </c>
      <c r="B300" s="19" t="s">
        <v>201</v>
      </c>
      <c r="C300" s="13"/>
      <c r="D300" s="13" t="s">
        <v>202</v>
      </c>
      <c r="E300" s="20" t="s">
        <v>200</v>
      </c>
      <c r="F300" s="21">
        <v>30</v>
      </c>
      <c r="G300" s="22">
        <v>0</v>
      </c>
      <c r="H300" s="16">
        <f>IF(E300 = CHAR(37), F300*G300/100,F300*G300)</f>
        <v>0</v>
      </c>
    </row>
    <row r="301" spans="1:8" s="4" customFormat="1" ht="12" customHeight="1" x14ac:dyDescent="0.25">
      <c r="B301" s="17"/>
      <c r="C301" s="18"/>
      <c r="D301" s="18"/>
      <c r="E301" s="18"/>
      <c r="F301" s="18"/>
      <c r="G301" s="18"/>
      <c r="H301" s="18"/>
    </row>
    <row r="302" spans="1:8" s="4" customFormat="1" ht="12" customHeight="1" x14ac:dyDescent="0.25">
      <c r="A302" s="4">
        <v>2968</v>
      </c>
      <c r="B302" s="19" t="s">
        <v>203</v>
      </c>
      <c r="C302" s="13"/>
      <c r="D302" s="13" t="s">
        <v>204</v>
      </c>
      <c r="E302" s="20" t="s">
        <v>200</v>
      </c>
      <c r="F302" s="21">
        <v>10</v>
      </c>
      <c r="G302" s="22">
        <v>0</v>
      </c>
      <c r="H302" s="16">
        <f>IF(E302 = CHAR(37), F302*G302/100,F302*G302)</f>
        <v>0</v>
      </c>
    </row>
    <row r="303" spans="1:8" s="4" customFormat="1" ht="12" customHeight="1" x14ac:dyDescent="0.25">
      <c r="B303" s="17"/>
      <c r="C303" s="18"/>
      <c r="D303" s="18"/>
      <c r="E303" s="18"/>
      <c r="F303" s="18"/>
      <c r="G303" s="18"/>
      <c r="H303" s="18"/>
    </row>
    <row r="304" spans="1:8" s="4" customFormat="1" ht="12" customHeight="1" x14ac:dyDescent="0.25">
      <c r="A304" s="4">
        <v>2969</v>
      </c>
      <c r="B304" s="19" t="s">
        <v>205</v>
      </c>
      <c r="C304" s="13"/>
      <c r="D304" s="13" t="s">
        <v>206</v>
      </c>
      <c r="E304" s="20" t="s">
        <v>200</v>
      </c>
      <c r="F304" s="21">
        <v>15</v>
      </c>
      <c r="G304" s="22">
        <v>0</v>
      </c>
      <c r="H304" s="16">
        <f>IF(E304 = CHAR(37), F304*G304/100,F304*G304)</f>
        <v>0</v>
      </c>
    </row>
    <row r="305" spans="1:8" s="4" customFormat="1" ht="12" customHeight="1" x14ac:dyDescent="0.25">
      <c r="B305" s="17"/>
      <c r="C305" s="18"/>
      <c r="D305" s="18"/>
      <c r="E305" s="18"/>
      <c r="F305" s="18"/>
      <c r="G305" s="18"/>
      <c r="H305" s="18"/>
    </row>
    <row r="306" spans="1:8" s="4" customFormat="1" ht="12" customHeight="1" x14ac:dyDescent="0.25">
      <c r="A306" s="4">
        <v>2970</v>
      </c>
      <c r="B306" s="19"/>
      <c r="C306" s="13" t="s">
        <v>38</v>
      </c>
      <c r="D306" s="13" t="s">
        <v>207</v>
      </c>
      <c r="E306" s="20"/>
      <c r="F306" s="21"/>
      <c r="G306" s="16"/>
      <c r="H306" s="16"/>
    </row>
    <row r="307" spans="1:8" s="4" customFormat="1" ht="12" customHeight="1" x14ac:dyDescent="0.25">
      <c r="B307" s="17"/>
      <c r="C307" s="18"/>
      <c r="D307" s="18"/>
      <c r="E307" s="18"/>
      <c r="F307" s="18"/>
      <c r="G307" s="18"/>
      <c r="H307" s="18"/>
    </row>
    <row r="308" spans="1:8" s="4" customFormat="1" ht="24" customHeight="1" x14ac:dyDescent="0.25">
      <c r="A308" s="4">
        <v>2971</v>
      </c>
      <c r="B308" s="19" t="s">
        <v>208</v>
      </c>
      <c r="C308" s="13"/>
      <c r="D308" s="13" t="s">
        <v>209</v>
      </c>
      <c r="E308" s="20" t="s">
        <v>147</v>
      </c>
      <c r="F308" s="21">
        <v>300</v>
      </c>
      <c r="G308" s="22">
        <v>0</v>
      </c>
      <c r="H308" s="16">
        <f>IF(E308 = CHAR(37), F308*G308/100,F308*G308)</f>
        <v>0</v>
      </c>
    </row>
    <row r="309" spans="1:8" s="4" customFormat="1" ht="12" customHeight="1" x14ac:dyDescent="0.25">
      <c r="B309" s="17"/>
      <c r="C309" s="18"/>
      <c r="D309" s="18"/>
      <c r="E309" s="18"/>
      <c r="F309" s="18"/>
      <c r="G309" s="18"/>
      <c r="H309" s="18"/>
    </row>
    <row r="310" spans="1:8" s="4" customFormat="1" ht="12" customHeight="1" x14ac:dyDescent="0.25">
      <c r="A310" s="4">
        <v>2972</v>
      </c>
      <c r="B310" s="19" t="s">
        <v>210</v>
      </c>
      <c r="C310" s="13"/>
      <c r="D310" s="13" t="s">
        <v>211</v>
      </c>
      <c r="E310" s="20"/>
      <c r="F310" s="21"/>
      <c r="G310" s="16"/>
      <c r="H310" s="16"/>
    </row>
    <row r="311" spans="1:8" s="4" customFormat="1" ht="12" customHeight="1" x14ac:dyDescent="0.25">
      <c r="B311" s="17"/>
      <c r="C311" s="18"/>
      <c r="D311" s="18"/>
      <c r="E311" s="18"/>
      <c r="F311" s="18"/>
      <c r="G311" s="18"/>
      <c r="H311" s="18"/>
    </row>
    <row r="312" spans="1:8" s="4" customFormat="1" ht="24" customHeight="1" x14ac:dyDescent="0.25">
      <c r="A312" s="4">
        <v>2973</v>
      </c>
      <c r="B312" s="19"/>
      <c r="C312" s="13" t="s">
        <v>212</v>
      </c>
      <c r="D312" s="13" t="s">
        <v>213</v>
      </c>
      <c r="E312" s="20"/>
      <c r="F312" s="21"/>
      <c r="G312" s="16"/>
      <c r="H312" s="16"/>
    </row>
    <row r="313" spans="1:8" s="4" customFormat="1" ht="12" customHeight="1" x14ac:dyDescent="0.25">
      <c r="B313" s="17"/>
      <c r="C313" s="18"/>
      <c r="D313" s="18"/>
      <c r="E313" s="18"/>
      <c r="F313" s="18"/>
      <c r="G313" s="18"/>
      <c r="H313" s="18"/>
    </row>
    <row r="314" spans="1:8" s="5" customFormat="1" ht="20.100000000000001" customHeight="1" x14ac:dyDescent="0.25">
      <c r="B314" s="25" t="s">
        <v>214</v>
      </c>
      <c r="C314" s="26"/>
      <c r="D314" s="27"/>
      <c r="E314" s="28"/>
      <c r="F314" s="29"/>
      <c r="G314" s="29"/>
      <c r="H314" s="30">
        <f>SUM(H260:H313)</f>
        <v>0</v>
      </c>
    </row>
    <row r="315" spans="1:8" s="3" customFormat="1" ht="12" customHeight="1" x14ac:dyDescent="0.25">
      <c r="D315" s="31" t="s">
        <v>215</v>
      </c>
    </row>
    <row r="316" spans="1:8" s="1" customFormat="1" ht="12.75" x14ac:dyDescent="0.25">
      <c r="B316" s="7" t="s">
        <v>1</v>
      </c>
    </row>
    <row r="317" spans="1:8" s="1" customFormat="1" ht="12.75" x14ac:dyDescent="0.25">
      <c r="B317" s="7" t="s">
        <v>3</v>
      </c>
    </row>
    <row r="318" spans="1:8" s="2" customFormat="1" ht="15.75" x14ac:dyDescent="0.25">
      <c r="B318" s="8" t="s">
        <v>4</v>
      </c>
    </row>
    <row r="319" spans="1:8" s="1" customFormat="1" ht="12.75" x14ac:dyDescent="0.25">
      <c r="B319" s="7" t="s">
        <v>5</v>
      </c>
    </row>
    <row r="320" spans="1:8" s="3" customFormat="1" ht="12" x14ac:dyDescent="0.25">
      <c r="H320" s="9" t="s">
        <v>170</v>
      </c>
    </row>
    <row r="321" spans="1:8" s="4" customFormat="1" ht="27.4" customHeight="1" x14ac:dyDescent="0.25">
      <c r="B321" s="10" t="s">
        <v>7</v>
      </c>
      <c r="C321" s="10" t="s">
        <v>8</v>
      </c>
      <c r="D321" s="10" t="s">
        <v>9</v>
      </c>
      <c r="E321" s="10" t="s">
        <v>10</v>
      </c>
      <c r="F321" s="10" t="s">
        <v>11</v>
      </c>
      <c r="G321" s="10" t="s">
        <v>12</v>
      </c>
      <c r="H321" s="11" t="s">
        <v>13</v>
      </c>
    </row>
    <row r="322" spans="1:8" s="5" customFormat="1" ht="20.100000000000001" customHeight="1" x14ac:dyDescent="0.25">
      <c r="B322" s="25" t="s">
        <v>216</v>
      </c>
      <c r="C322" s="26"/>
      <c r="D322" s="27"/>
      <c r="E322" s="28"/>
      <c r="F322" s="29"/>
      <c r="G322" s="29"/>
      <c r="H322" s="30">
        <f>H314</f>
        <v>0</v>
      </c>
    </row>
    <row r="323" spans="1:8" s="4" customFormat="1" ht="60" customHeight="1" x14ac:dyDescent="0.25">
      <c r="A323" s="4">
        <v>2974</v>
      </c>
      <c r="B323" s="19" t="s">
        <v>217</v>
      </c>
      <c r="C323" s="13"/>
      <c r="D323" s="13" t="s">
        <v>218</v>
      </c>
      <c r="E323" s="20" t="s">
        <v>219</v>
      </c>
      <c r="F323" s="21">
        <v>150</v>
      </c>
      <c r="G323" s="22">
        <v>0</v>
      </c>
      <c r="H323" s="16">
        <f>IF(E323 = CHAR(37), F323*G323/100,F323*G323)</f>
        <v>0</v>
      </c>
    </row>
    <row r="324" spans="1:8" s="4" customFormat="1" ht="12" customHeight="1" x14ac:dyDescent="0.25">
      <c r="B324" s="17"/>
      <c r="C324" s="18"/>
      <c r="D324" s="18"/>
      <c r="E324" s="18"/>
      <c r="F324" s="18"/>
      <c r="G324" s="18"/>
      <c r="H324" s="18"/>
    </row>
    <row r="325" spans="1:8" s="4" customFormat="1" ht="24" customHeight="1" x14ac:dyDescent="0.25">
      <c r="A325" s="4">
        <v>2975</v>
      </c>
      <c r="B325" s="19" t="s">
        <v>220</v>
      </c>
      <c r="C325" s="13" t="s">
        <v>221</v>
      </c>
      <c r="D325" s="13" t="s">
        <v>222</v>
      </c>
      <c r="E325" s="20"/>
      <c r="F325" s="21"/>
      <c r="G325" s="16"/>
      <c r="H325" s="16"/>
    </row>
    <row r="326" spans="1:8" s="4" customFormat="1" ht="12" customHeight="1" x14ac:dyDescent="0.25">
      <c r="B326" s="17"/>
      <c r="C326" s="18"/>
      <c r="D326" s="18"/>
      <c r="E326" s="18"/>
      <c r="F326" s="18"/>
      <c r="G326" s="18"/>
      <c r="H326" s="18"/>
    </row>
    <row r="327" spans="1:8" s="4" customFormat="1" ht="12" customHeight="1" x14ac:dyDescent="0.25">
      <c r="A327" s="4">
        <v>2976</v>
      </c>
      <c r="B327" s="19"/>
      <c r="C327" s="13"/>
      <c r="D327" s="13" t="s">
        <v>223</v>
      </c>
      <c r="E327" s="20"/>
      <c r="F327" s="21"/>
      <c r="G327" s="16"/>
      <c r="H327" s="16"/>
    </row>
    <row r="328" spans="1:8" s="4" customFormat="1" ht="12" customHeight="1" x14ac:dyDescent="0.25">
      <c r="B328" s="17"/>
      <c r="C328" s="18"/>
      <c r="D328" s="18"/>
      <c r="E328" s="18"/>
      <c r="F328" s="18"/>
      <c r="G328" s="18"/>
      <c r="H328" s="18"/>
    </row>
    <row r="329" spans="1:8" s="4" customFormat="1" ht="12" customHeight="1" x14ac:dyDescent="0.25">
      <c r="A329" s="4">
        <v>2977</v>
      </c>
      <c r="B329" s="19"/>
      <c r="C329" s="13"/>
      <c r="D329" s="13" t="s">
        <v>224</v>
      </c>
      <c r="E329" s="20"/>
      <c r="F329" s="21"/>
      <c r="G329" s="16"/>
      <c r="H329" s="16"/>
    </row>
    <row r="330" spans="1:8" s="4" customFormat="1" ht="12" customHeight="1" x14ac:dyDescent="0.25">
      <c r="B330" s="17"/>
      <c r="C330" s="18"/>
      <c r="D330" s="18"/>
      <c r="E330" s="18"/>
      <c r="F330" s="18"/>
      <c r="G330" s="18"/>
      <c r="H330" s="18"/>
    </row>
    <row r="331" spans="1:8" s="4" customFormat="1" ht="24" customHeight="1" x14ac:dyDescent="0.25">
      <c r="A331" s="4">
        <v>2978</v>
      </c>
      <c r="B331" s="19"/>
      <c r="C331" s="13" t="s">
        <v>143</v>
      </c>
      <c r="D331" s="13" t="s">
        <v>225</v>
      </c>
      <c r="E331" s="20"/>
      <c r="F331" s="21"/>
      <c r="G331" s="16"/>
      <c r="H331" s="16"/>
    </row>
    <row r="332" spans="1:8" s="4" customFormat="1" ht="12" customHeight="1" x14ac:dyDescent="0.25">
      <c r="B332" s="17"/>
      <c r="C332" s="18"/>
      <c r="D332" s="18"/>
      <c r="E332" s="18"/>
      <c r="F332" s="18"/>
      <c r="G332" s="18"/>
      <c r="H332" s="18"/>
    </row>
    <row r="333" spans="1:8" s="4" customFormat="1" ht="36" customHeight="1" x14ac:dyDescent="0.25">
      <c r="A333" s="4">
        <v>2979</v>
      </c>
      <c r="B333" s="19" t="s">
        <v>226</v>
      </c>
      <c r="C333" s="13"/>
      <c r="D333" s="13" t="s">
        <v>227</v>
      </c>
      <c r="E333" s="20" t="s">
        <v>219</v>
      </c>
      <c r="F333" s="21">
        <v>200</v>
      </c>
      <c r="G333" s="22">
        <v>0</v>
      </c>
      <c r="H333" s="16">
        <f>IF(E333 = CHAR(37), F333*G333/100,F333*G333)</f>
        <v>0</v>
      </c>
    </row>
    <row r="334" spans="1:8" s="4" customFormat="1" ht="12" customHeight="1" x14ac:dyDescent="0.25">
      <c r="B334" s="17"/>
      <c r="C334" s="18"/>
      <c r="D334" s="18"/>
      <c r="E334" s="18"/>
      <c r="F334" s="18"/>
      <c r="G334" s="18"/>
      <c r="H334" s="18"/>
    </row>
    <row r="335" spans="1:8" s="4" customFormat="1" ht="12" customHeight="1" x14ac:dyDescent="0.25">
      <c r="A335" s="4">
        <v>2980</v>
      </c>
      <c r="B335" s="19" t="s">
        <v>228</v>
      </c>
      <c r="C335" s="13"/>
      <c r="D335" s="13" t="s">
        <v>229</v>
      </c>
      <c r="E335" s="20"/>
      <c r="F335" s="21"/>
      <c r="G335" s="16"/>
      <c r="H335" s="16"/>
    </row>
    <row r="336" spans="1:8" s="4" customFormat="1" ht="12" customHeight="1" x14ac:dyDescent="0.25">
      <c r="B336" s="17"/>
      <c r="C336" s="18"/>
      <c r="D336" s="18"/>
      <c r="E336" s="18"/>
      <c r="F336" s="18"/>
      <c r="G336" s="18"/>
      <c r="H336" s="18"/>
    </row>
    <row r="337" spans="1:8" s="4" customFormat="1" ht="12" customHeight="1" x14ac:dyDescent="0.25">
      <c r="A337" s="4">
        <v>2981</v>
      </c>
      <c r="B337" s="19"/>
      <c r="C337" s="13"/>
      <c r="D337" s="13" t="s">
        <v>230</v>
      </c>
      <c r="E337" s="20"/>
      <c r="F337" s="21"/>
      <c r="G337" s="16"/>
      <c r="H337" s="16"/>
    </row>
    <row r="338" spans="1:8" s="4" customFormat="1" ht="12" customHeight="1" x14ac:dyDescent="0.25">
      <c r="B338" s="17"/>
      <c r="C338" s="18"/>
      <c r="D338" s="18"/>
      <c r="E338" s="18"/>
      <c r="F338" s="18"/>
      <c r="G338" s="18"/>
      <c r="H338" s="18"/>
    </row>
    <row r="339" spans="1:8" s="4" customFormat="1" ht="24" customHeight="1" x14ac:dyDescent="0.25">
      <c r="A339" s="4">
        <v>2982</v>
      </c>
      <c r="B339" s="19"/>
      <c r="C339" s="13" t="s">
        <v>231</v>
      </c>
      <c r="D339" s="13" t="s">
        <v>232</v>
      </c>
      <c r="E339" s="20"/>
      <c r="F339" s="21"/>
      <c r="G339" s="16"/>
      <c r="H339" s="16"/>
    </row>
    <row r="340" spans="1:8" s="4" customFormat="1" ht="12" customHeight="1" x14ac:dyDescent="0.25">
      <c r="B340" s="17"/>
      <c r="C340" s="18"/>
      <c r="D340" s="18"/>
      <c r="E340" s="18"/>
      <c r="F340" s="18"/>
      <c r="G340" s="18"/>
      <c r="H340" s="18"/>
    </row>
    <row r="341" spans="1:8" s="4" customFormat="1" ht="12" customHeight="1" x14ac:dyDescent="0.25">
      <c r="A341" s="4">
        <v>2983</v>
      </c>
      <c r="B341" s="19" t="s">
        <v>233</v>
      </c>
      <c r="C341" s="13"/>
      <c r="D341" s="13" t="s">
        <v>234</v>
      </c>
      <c r="E341" s="20" t="s">
        <v>137</v>
      </c>
      <c r="F341" s="21">
        <v>150</v>
      </c>
      <c r="G341" s="22">
        <v>0</v>
      </c>
      <c r="H341" s="16">
        <f>IF(E341 = CHAR(37), F341*G341/100,F341*G341)</f>
        <v>0</v>
      </c>
    </row>
    <row r="342" spans="1:8" s="4" customFormat="1" ht="12" customHeight="1" x14ac:dyDescent="0.25">
      <c r="B342" s="17"/>
      <c r="C342" s="18"/>
      <c r="D342" s="18"/>
      <c r="E342" s="18"/>
      <c r="F342" s="18"/>
      <c r="G342" s="18"/>
      <c r="H342" s="18"/>
    </row>
    <row r="343" spans="1:8" s="4" customFormat="1" ht="12" customHeight="1" x14ac:dyDescent="0.25">
      <c r="B343" s="23"/>
      <c r="C343" s="24"/>
      <c r="D343" s="24"/>
      <c r="E343" s="24"/>
      <c r="F343" s="24"/>
      <c r="G343" s="24"/>
      <c r="H343" s="24"/>
    </row>
    <row r="344" spans="1:8" s="4" customFormat="1" ht="12" customHeight="1" x14ac:dyDescent="0.25">
      <c r="B344" s="17"/>
      <c r="C344" s="18"/>
      <c r="D344" s="18"/>
      <c r="E344" s="18"/>
      <c r="F344" s="18"/>
      <c r="G344" s="18"/>
      <c r="H344" s="18"/>
    </row>
    <row r="345" spans="1:8" s="4" customFormat="1" ht="12" customHeight="1" x14ac:dyDescent="0.25">
      <c r="B345" s="23"/>
      <c r="C345" s="24"/>
      <c r="D345" s="24"/>
      <c r="E345" s="24"/>
      <c r="F345" s="24"/>
      <c r="G345" s="24"/>
      <c r="H345" s="24"/>
    </row>
    <row r="346" spans="1:8" s="4" customFormat="1" ht="12" customHeight="1" x14ac:dyDescent="0.25">
      <c r="B346" s="17"/>
      <c r="C346" s="18"/>
      <c r="D346" s="18"/>
      <c r="E346" s="18"/>
      <c r="F346" s="18"/>
      <c r="G346" s="18"/>
      <c r="H346" s="18"/>
    </row>
    <row r="347" spans="1:8" s="4" customFormat="1" ht="12" customHeight="1" x14ac:dyDescent="0.25">
      <c r="B347" s="23"/>
      <c r="C347" s="24"/>
      <c r="D347" s="24"/>
      <c r="E347" s="24"/>
      <c r="F347" s="24"/>
      <c r="G347" s="24"/>
      <c r="H347" s="24"/>
    </row>
    <row r="348" spans="1:8" s="4" customFormat="1" ht="12" customHeight="1" x14ac:dyDescent="0.25">
      <c r="B348" s="17"/>
      <c r="C348" s="18"/>
      <c r="D348" s="18"/>
      <c r="E348" s="18"/>
      <c r="F348" s="18"/>
      <c r="G348" s="18"/>
      <c r="H348" s="18"/>
    </row>
    <row r="349" spans="1:8" s="4" customFormat="1" ht="12" customHeight="1" x14ac:dyDescent="0.25">
      <c r="B349" s="23"/>
      <c r="C349" s="24"/>
      <c r="D349" s="24"/>
      <c r="E349" s="24"/>
      <c r="F349" s="24"/>
      <c r="G349" s="24"/>
      <c r="H349" s="24"/>
    </row>
    <row r="350" spans="1:8" s="4" customFormat="1" ht="12" customHeight="1" x14ac:dyDescent="0.25">
      <c r="B350" s="17"/>
      <c r="C350" s="18"/>
      <c r="D350" s="18"/>
      <c r="E350" s="18"/>
      <c r="F350" s="18"/>
      <c r="G350" s="18"/>
      <c r="H350" s="18"/>
    </row>
    <row r="351" spans="1:8" s="4" customFormat="1" ht="12" customHeight="1" x14ac:dyDescent="0.25">
      <c r="B351" s="23"/>
      <c r="C351" s="24"/>
      <c r="D351" s="24"/>
      <c r="E351" s="24"/>
      <c r="F351" s="24"/>
      <c r="G351" s="24"/>
      <c r="H351" s="24"/>
    </row>
    <row r="352" spans="1:8" s="4" customFormat="1" ht="12" customHeight="1" x14ac:dyDescent="0.25">
      <c r="B352" s="17"/>
      <c r="C352" s="18"/>
      <c r="D352" s="18"/>
      <c r="E352" s="18"/>
      <c r="F352" s="18"/>
      <c r="G352" s="18"/>
      <c r="H352" s="18"/>
    </row>
    <row r="353" spans="2:8" s="4" customFormat="1" ht="12" customHeight="1" x14ac:dyDescent="0.25">
      <c r="B353" s="23"/>
      <c r="C353" s="24"/>
      <c r="D353" s="24"/>
      <c r="E353" s="24"/>
      <c r="F353" s="24"/>
      <c r="G353" s="24"/>
      <c r="H353" s="24"/>
    </row>
    <row r="354" spans="2:8" s="4" customFormat="1" ht="12" customHeight="1" x14ac:dyDescent="0.25">
      <c r="B354" s="17"/>
      <c r="C354" s="18"/>
      <c r="D354" s="18"/>
      <c r="E354" s="18"/>
      <c r="F354" s="18"/>
      <c r="G354" s="18"/>
      <c r="H354" s="18"/>
    </row>
    <row r="355" spans="2:8" s="4" customFormat="1" ht="12" customHeight="1" x14ac:dyDescent="0.25">
      <c r="B355" s="23"/>
      <c r="C355" s="24"/>
      <c r="D355" s="24"/>
      <c r="E355" s="24"/>
      <c r="F355" s="24"/>
      <c r="G355" s="24"/>
      <c r="H355" s="24"/>
    </row>
    <row r="356" spans="2:8" s="4" customFormat="1" ht="12" customHeight="1" x14ac:dyDescent="0.25">
      <c r="B356" s="17"/>
      <c r="C356" s="18"/>
      <c r="D356" s="18"/>
      <c r="E356" s="18"/>
      <c r="F356" s="18"/>
      <c r="G356" s="18"/>
      <c r="H356" s="18"/>
    </row>
    <row r="357" spans="2:8" s="4" customFormat="1" ht="12" customHeight="1" x14ac:dyDescent="0.25">
      <c r="B357" s="23"/>
      <c r="C357" s="24"/>
      <c r="D357" s="24"/>
      <c r="E357" s="24"/>
      <c r="F357" s="24"/>
      <c r="G357" s="24"/>
      <c r="H357" s="24"/>
    </row>
    <row r="358" spans="2:8" s="4" customFormat="1" ht="12" customHeight="1" x14ac:dyDescent="0.25">
      <c r="B358" s="17"/>
      <c r="C358" s="18"/>
      <c r="D358" s="18"/>
      <c r="E358" s="18"/>
      <c r="F358" s="18"/>
      <c r="G358" s="18"/>
      <c r="H358" s="18"/>
    </row>
    <row r="359" spans="2:8" s="4" customFormat="1" ht="12" customHeight="1" x14ac:dyDescent="0.25">
      <c r="B359" s="23"/>
      <c r="C359" s="24"/>
      <c r="D359" s="24"/>
      <c r="E359" s="24"/>
      <c r="F359" s="24"/>
      <c r="G359" s="24"/>
      <c r="H359" s="24"/>
    </row>
    <row r="360" spans="2:8" s="4" customFormat="1" ht="12" customHeight="1" x14ac:dyDescent="0.25">
      <c r="B360" s="17"/>
      <c r="C360" s="18"/>
      <c r="D360" s="18"/>
      <c r="E360" s="18"/>
      <c r="F360" s="18"/>
      <c r="G360" s="18"/>
      <c r="H360" s="18"/>
    </row>
    <row r="361" spans="2:8" s="4" customFormat="1" ht="12" customHeight="1" x14ac:dyDescent="0.25">
      <c r="B361" s="23"/>
      <c r="C361" s="24"/>
      <c r="D361" s="24"/>
      <c r="E361" s="24"/>
      <c r="F361" s="24"/>
      <c r="G361" s="24"/>
      <c r="H361" s="24"/>
    </row>
    <row r="362" spans="2:8" s="4" customFormat="1" ht="12" customHeight="1" x14ac:dyDescent="0.25">
      <c r="B362" s="17"/>
      <c r="C362" s="18"/>
      <c r="D362" s="18"/>
      <c r="E362" s="18"/>
      <c r="F362" s="18"/>
      <c r="G362" s="18"/>
      <c r="H362" s="18"/>
    </row>
    <row r="363" spans="2:8" s="4" customFormat="1" ht="12" customHeight="1" x14ac:dyDescent="0.25">
      <c r="B363" s="23"/>
      <c r="C363" s="24"/>
      <c r="D363" s="24"/>
      <c r="E363" s="24"/>
      <c r="F363" s="24"/>
      <c r="G363" s="24"/>
      <c r="H363" s="24"/>
    </row>
    <row r="364" spans="2:8" s="4" customFormat="1" ht="12" customHeight="1" x14ac:dyDescent="0.25">
      <c r="B364" s="17"/>
      <c r="C364" s="18"/>
      <c r="D364" s="18"/>
      <c r="E364" s="18"/>
      <c r="F364" s="18"/>
      <c r="G364" s="18"/>
      <c r="H364" s="18"/>
    </row>
    <row r="365" spans="2:8" s="4" customFormat="1" ht="12" customHeight="1" x14ac:dyDescent="0.25">
      <c r="B365" s="23"/>
      <c r="C365" s="24"/>
      <c r="D365" s="24"/>
      <c r="E365" s="24"/>
      <c r="F365" s="24"/>
      <c r="G365" s="24"/>
      <c r="H365" s="24"/>
    </row>
    <row r="366" spans="2:8" s="4" customFormat="1" ht="12" customHeight="1" x14ac:dyDescent="0.25">
      <c r="B366" s="17"/>
      <c r="C366" s="18"/>
      <c r="D366" s="18"/>
      <c r="E366" s="18"/>
      <c r="F366" s="18"/>
      <c r="G366" s="18"/>
      <c r="H366" s="18"/>
    </row>
    <row r="367" spans="2:8" s="4" customFormat="1" ht="12" customHeight="1" x14ac:dyDescent="0.25">
      <c r="B367" s="23"/>
      <c r="C367" s="24"/>
      <c r="D367" s="24"/>
      <c r="E367" s="24"/>
      <c r="F367" s="24"/>
      <c r="G367" s="24"/>
      <c r="H367" s="24"/>
    </row>
    <row r="368" spans="2:8" s="4" customFormat="1" ht="12" customHeight="1" x14ac:dyDescent="0.25">
      <c r="B368" s="17"/>
      <c r="C368" s="18"/>
      <c r="D368" s="18"/>
      <c r="E368" s="18"/>
      <c r="F368" s="18"/>
      <c r="G368" s="18"/>
      <c r="H368" s="18"/>
    </row>
    <row r="369" spans="2:8" s="4" customFormat="1" ht="12" customHeight="1" x14ac:dyDescent="0.25">
      <c r="B369" s="23"/>
      <c r="C369" s="24"/>
      <c r="D369" s="24"/>
      <c r="E369" s="24"/>
      <c r="F369" s="24"/>
      <c r="G369" s="24"/>
      <c r="H369" s="24"/>
    </row>
    <row r="370" spans="2:8" s="4" customFormat="1" ht="12" customHeight="1" x14ac:dyDescent="0.25">
      <c r="B370" s="17"/>
      <c r="C370" s="18"/>
      <c r="D370" s="18"/>
      <c r="E370" s="18"/>
      <c r="F370" s="18"/>
      <c r="G370" s="18"/>
      <c r="H370" s="18"/>
    </row>
    <row r="371" spans="2:8" s="4" customFormat="1" ht="12" customHeight="1" x14ac:dyDescent="0.25">
      <c r="B371" s="23"/>
      <c r="C371" s="24"/>
      <c r="D371" s="24"/>
      <c r="E371" s="24"/>
      <c r="F371" s="24"/>
      <c r="G371" s="24"/>
      <c r="H371" s="24"/>
    </row>
    <row r="372" spans="2:8" s="4" customFormat="1" ht="12" customHeight="1" x14ac:dyDescent="0.25">
      <c r="B372" s="17"/>
      <c r="C372" s="18"/>
      <c r="D372" s="18"/>
      <c r="E372" s="18"/>
      <c r="F372" s="18"/>
      <c r="G372" s="18"/>
      <c r="H372" s="18"/>
    </row>
    <row r="373" spans="2:8" s="4" customFormat="1" ht="12" customHeight="1" x14ac:dyDescent="0.25">
      <c r="B373" s="23"/>
      <c r="C373" s="24"/>
      <c r="D373" s="24"/>
      <c r="E373" s="24"/>
      <c r="F373" s="24"/>
      <c r="G373" s="24"/>
      <c r="H373" s="24"/>
    </row>
    <row r="374" spans="2:8" s="4" customFormat="1" ht="12" customHeight="1" x14ac:dyDescent="0.25">
      <c r="B374" s="17"/>
      <c r="C374" s="18"/>
      <c r="D374" s="18"/>
      <c r="E374" s="18"/>
      <c r="F374" s="18"/>
      <c r="G374" s="18"/>
      <c r="H374" s="18"/>
    </row>
    <row r="375" spans="2:8" s="4" customFormat="1" ht="12" customHeight="1" x14ac:dyDescent="0.25">
      <c r="B375" s="23"/>
      <c r="C375" s="24"/>
      <c r="D375" s="24"/>
      <c r="E375" s="24"/>
      <c r="F375" s="24"/>
      <c r="G375" s="24"/>
      <c r="H375" s="24"/>
    </row>
    <row r="376" spans="2:8" s="4" customFormat="1" ht="12" customHeight="1" x14ac:dyDescent="0.25">
      <c r="B376" s="17"/>
      <c r="C376" s="18"/>
      <c r="D376" s="18"/>
      <c r="E376" s="18"/>
      <c r="F376" s="18"/>
      <c r="G376" s="18"/>
      <c r="H376" s="18"/>
    </row>
    <row r="377" spans="2:8" s="5" customFormat="1" ht="20.100000000000001" customHeight="1" x14ac:dyDescent="0.25">
      <c r="B377" s="25" t="s">
        <v>61</v>
      </c>
      <c r="C377" s="26"/>
      <c r="D377" s="27"/>
      <c r="E377" s="28"/>
      <c r="F377" s="29"/>
      <c r="G377" s="29"/>
      <c r="H377" s="30">
        <f>SUM(H322:H376)</f>
        <v>0</v>
      </c>
    </row>
    <row r="378" spans="2:8" s="3" customFormat="1" ht="12" customHeight="1" x14ac:dyDescent="0.25">
      <c r="D378" s="31" t="s">
        <v>235</v>
      </c>
    </row>
    <row r="379" spans="2:8" s="1" customFormat="1" ht="12.75" x14ac:dyDescent="0.25">
      <c r="B379" s="7" t="s">
        <v>1</v>
      </c>
    </row>
    <row r="380" spans="2:8" s="1" customFormat="1" ht="12.75" x14ac:dyDescent="0.25">
      <c r="B380" s="7" t="s">
        <v>3</v>
      </c>
    </row>
    <row r="381" spans="2:8" s="2" customFormat="1" ht="15.75" x14ac:dyDescent="0.25">
      <c r="B381" s="8" t="s">
        <v>4</v>
      </c>
    </row>
    <row r="382" spans="2:8" s="1" customFormat="1" ht="12.75" x14ac:dyDescent="0.25">
      <c r="B382" s="7" t="s">
        <v>5</v>
      </c>
    </row>
    <row r="383" spans="2:8" s="3" customFormat="1" ht="12" x14ac:dyDescent="0.25">
      <c r="H383" s="9" t="s">
        <v>236</v>
      </c>
    </row>
    <row r="384" spans="2:8" s="4" customFormat="1" ht="27.4" customHeight="1" x14ac:dyDescent="0.25">
      <c r="B384" s="10" t="s">
        <v>7</v>
      </c>
      <c r="C384" s="10" t="s">
        <v>8</v>
      </c>
      <c r="D384" s="10" t="s">
        <v>9</v>
      </c>
      <c r="E384" s="10" t="s">
        <v>10</v>
      </c>
      <c r="F384" s="10" t="s">
        <v>11</v>
      </c>
      <c r="G384" s="10" t="s">
        <v>12</v>
      </c>
      <c r="H384" s="11" t="s">
        <v>13</v>
      </c>
    </row>
    <row r="385" spans="1:8" s="4" customFormat="1" ht="24" customHeight="1" x14ac:dyDescent="0.25">
      <c r="A385" s="4">
        <v>203</v>
      </c>
      <c r="B385" s="19"/>
      <c r="C385" s="13" t="s">
        <v>237</v>
      </c>
      <c r="D385" s="13" t="s">
        <v>236</v>
      </c>
      <c r="E385" s="20"/>
      <c r="F385" s="21"/>
      <c r="G385" s="16"/>
      <c r="H385" s="16"/>
    </row>
    <row r="386" spans="1:8" s="4" customFormat="1" ht="12" customHeight="1" x14ac:dyDescent="0.25">
      <c r="B386" s="17"/>
      <c r="C386" s="18"/>
      <c r="D386" s="18"/>
      <c r="E386" s="18"/>
      <c r="F386" s="18"/>
      <c r="G386" s="18"/>
      <c r="H386" s="18"/>
    </row>
    <row r="387" spans="1:8" s="4" customFormat="1" ht="12" customHeight="1" x14ac:dyDescent="0.25">
      <c r="A387" s="4">
        <v>2984</v>
      </c>
      <c r="B387" s="19" t="s">
        <v>238</v>
      </c>
      <c r="C387" s="13"/>
      <c r="D387" s="13" t="s">
        <v>239</v>
      </c>
      <c r="E387" s="20"/>
      <c r="F387" s="21"/>
      <c r="G387" s="16"/>
      <c r="H387" s="16"/>
    </row>
    <row r="388" spans="1:8" s="4" customFormat="1" ht="12" customHeight="1" x14ac:dyDescent="0.25">
      <c r="B388" s="17"/>
      <c r="C388" s="18"/>
      <c r="D388" s="18"/>
      <c r="E388" s="18"/>
      <c r="F388" s="18"/>
      <c r="G388" s="18"/>
      <c r="H388" s="18"/>
    </row>
    <row r="389" spans="1:8" s="4" customFormat="1" ht="36" customHeight="1" x14ac:dyDescent="0.25">
      <c r="A389" s="4">
        <v>2985</v>
      </c>
      <c r="B389" s="19"/>
      <c r="C389" s="13"/>
      <c r="D389" s="13" t="s">
        <v>240</v>
      </c>
      <c r="E389" s="20"/>
      <c r="F389" s="21"/>
      <c r="G389" s="16"/>
      <c r="H389" s="16"/>
    </row>
    <row r="390" spans="1:8" s="4" customFormat="1" ht="12" customHeight="1" x14ac:dyDescent="0.25">
      <c r="B390" s="17"/>
      <c r="C390" s="18"/>
      <c r="D390" s="18"/>
      <c r="E390" s="18"/>
      <c r="F390" s="18"/>
      <c r="G390" s="18"/>
      <c r="H390" s="18"/>
    </row>
    <row r="391" spans="1:8" s="4" customFormat="1" ht="12" customHeight="1" x14ac:dyDescent="0.25">
      <c r="A391" s="4">
        <v>2986</v>
      </c>
      <c r="B391" s="19"/>
      <c r="C391" s="13" t="s">
        <v>143</v>
      </c>
      <c r="D391" s="13" t="s">
        <v>241</v>
      </c>
      <c r="E391" s="20"/>
      <c r="F391" s="21"/>
      <c r="G391" s="16"/>
      <c r="H391" s="16"/>
    </row>
    <row r="392" spans="1:8" s="4" customFormat="1" ht="12" customHeight="1" x14ac:dyDescent="0.25">
      <c r="B392" s="17"/>
      <c r="C392" s="18"/>
      <c r="D392" s="18"/>
      <c r="E392" s="18"/>
      <c r="F392" s="18"/>
      <c r="G392" s="18"/>
      <c r="H392" s="18"/>
    </row>
    <row r="393" spans="1:8" s="4" customFormat="1" ht="12" customHeight="1" x14ac:dyDescent="0.25">
      <c r="A393" s="4">
        <v>2987</v>
      </c>
      <c r="B393" s="19" t="s">
        <v>242</v>
      </c>
      <c r="C393" s="13"/>
      <c r="D393" s="13" t="s">
        <v>243</v>
      </c>
      <c r="E393" s="20" t="s">
        <v>147</v>
      </c>
      <c r="F393" s="21">
        <v>40</v>
      </c>
      <c r="G393" s="22">
        <v>0</v>
      </c>
      <c r="H393" s="16">
        <f>IF(E393 = CHAR(37), F393*G393/100,F393*G393)</f>
        <v>0</v>
      </c>
    </row>
    <row r="394" spans="1:8" s="4" customFormat="1" ht="12" customHeight="1" x14ac:dyDescent="0.25">
      <c r="B394" s="17"/>
      <c r="C394" s="18"/>
      <c r="D394" s="18"/>
      <c r="E394" s="18"/>
      <c r="F394" s="18"/>
      <c r="G394" s="18"/>
      <c r="H394" s="18"/>
    </row>
    <row r="395" spans="1:8" s="4" customFormat="1" ht="12" customHeight="1" x14ac:dyDescent="0.25">
      <c r="A395" s="4">
        <v>2988</v>
      </c>
      <c r="B395" s="19" t="s">
        <v>244</v>
      </c>
      <c r="C395" s="13"/>
      <c r="D395" s="13" t="s">
        <v>245</v>
      </c>
      <c r="E395" s="20" t="s">
        <v>147</v>
      </c>
      <c r="F395" s="21">
        <v>70</v>
      </c>
      <c r="G395" s="22">
        <v>0</v>
      </c>
      <c r="H395" s="16">
        <f>IF(E395 = CHAR(37), F395*G395/100,F395*G395)</f>
        <v>0</v>
      </c>
    </row>
    <row r="396" spans="1:8" s="4" customFormat="1" ht="12" customHeight="1" x14ac:dyDescent="0.25">
      <c r="B396" s="17"/>
      <c r="C396" s="18"/>
      <c r="D396" s="18"/>
      <c r="E396" s="18"/>
      <c r="F396" s="18"/>
      <c r="G396" s="18"/>
      <c r="H396" s="18"/>
    </row>
    <row r="397" spans="1:8" s="4" customFormat="1" ht="36" customHeight="1" x14ac:dyDescent="0.25">
      <c r="A397" s="4">
        <v>2989</v>
      </c>
      <c r="B397" s="19"/>
      <c r="C397" s="13"/>
      <c r="D397" s="13" t="s">
        <v>246</v>
      </c>
      <c r="E397" s="20"/>
      <c r="F397" s="21"/>
      <c r="G397" s="16"/>
      <c r="H397" s="16"/>
    </row>
    <row r="398" spans="1:8" s="4" customFormat="1" ht="12" customHeight="1" x14ac:dyDescent="0.25">
      <c r="B398" s="17"/>
      <c r="C398" s="18"/>
      <c r="D398" s="18"/>
      <c r="E398" s="18"/>
      <c r="F398" s="18"/>
      <c r="G398" s="18"/>
      <c r="H398" s="18"/>
    </row>
    <row r="399" spans="1:8" s="4" customFormat="1" ht="12" customHeight="1" x14ac:dyDescent="0.25">
      <c r="A399" s="4">
        <v>2990</v>
      </c>
      <c r="B399" s="19"/>
      <c r="C399" s="13"/>
      <c r="D399" s="13" t="s">
        <v>247</v>
      </c>
      <c r="E399" s="20"/>
      <c r="F399" s="21"/>
      <c r="G399" s="16"/>
      <c r="H399" s="16"/>
    </row>
    <row r="400" spans="1:8" s="4" customFormat="1" ht="12" customHeight="1" x14ac:dyDescent="0.25">
      <c r="B400" s="17"/>
      <c r="C400" s="18"/>
      <c r="D400" s="18"/>
      <c r="E400" s="18"/>
      <c r="F400" s="18"/>
      <c r="G400" s="18"/>
      <c r="H400" s="18"/>
    </row>
    <row r="401" spans="1:8" s="4" customFormat="1" ht="12" customHeight="1" x14ac:dyDescent="0.25">
      <c r="A401" s="4">
        <v>2991</v>
      </c>
      <c r="B401" s="19" t="s">
        <v>248</v>
      </c>
      <c r="C401" s="13"/>
      <c r="D401" s="13" t="s">
        <v>249</v>
      </c>
      <c r="E401" s="20" t="s">
        <v>147</v>
      </c>
      <c r="F401" s="21">
        <v>100</v>
      </c>
      <c r="G401" s="22">
        <v>0</v>
      </c>
      <c r="H401" s="16">
        <f>IF(E401 = CHAR(37), F401*G401/100,F401*G401)</f>
        <v>0</v>
      </c>
    </row>
    <row r="402" spans="1:8" s="4" customFormat="1" ht="12" customHeight="1" x14ac:dyDescent="0.25">
      <c r="B402" s="17"/>
      <c r="C402" s="18"/>
      <c r="D402" s="18"/>
      <c r="E402" s="18"/>
      <c r="F402" s="18"/>
      <c r="G402" s="18"/>
      <c r="H402" s="18"/>
    </row>
    <row r="403" spans="1:8" s="4" customFormat="1" ht="12" customHeight="1" x14ac:dyDescent="0.25">
      <c r="A403" s="4">
        <v>2992</v>
      </c>
      <c r="B403" s="19" t="s">
        <v>250</v>
      </c>
      <c r="C403" s="13"/>
      <c r="D403" s="13" t="s">
        <v>251</v>
      </c>
      <c r="E403" s="20" t="s">
        <v>147</v>
      </c>
      <c r="F403" s="21">
        <v>840</v>
      </c>
      <c r="G403" s="22">
        <v>0</v>
      </c>
      <c r="H403" s="16">
        <f>IF(E403 = CHAR(37), F403*G403/100,F403*G403)</f>
        <v>0</v>
      </c>
    </row>
    <row r="404" spans="1:8" s="4" customFormat="1" ht="12" customHeight="1" x14ac:dyDescent="0.25">
      <c r="B404" s="17"/>
      <c r="C404" s="18"/>
      <c r="D404" s="18"/>
      <c r="E404" s="18"/>
      <c r="F404" s="18"/>
      <c r="G404" s="18"/>
      <c r="H404" s="18"/>
    </row>
    <row r="405" spans="1:8" s="4" customFormat="1" ht="12" customHeight="1" x14ac:dyDescent="0.25">
      <c r="A405" s="4">
        <v>2993</v>
      </c>
      <c r="B405" s="19" t="s">
        <v>252</v>
      </c>
      <c r="C405" s="13"/>
      <c r="D405" s="13" t="s">
        <v>253</v>
      </c>
      <c r="E405" s="20" t="s">
        <v>147</v>
      </c>
      <c r="F405" s="21">
        <v>1270</v>
      </c>
      <c r="G405" s="22">
        <v>0</v>
      </c>
      <c r="H405" s="16">
        <f>IF(E405 = CHAR(37), F405*G405/100,F405*G405)</f>
        <v>0</v>
      </c>
    </row>
    <row r="406" spans="1:8" s="4" customFormat="1" ht="12" customHeight="1" x14ac:dyDescent="0.25">
      <c r="B406" s="17"/>
      <c r="C406" s="18"/>
      <c r="D406" s="18"/>
      <c r="E406" s="18"/>
      <c r="F406" s="18"/>
      <c r="G406" s="18"/>
      <c r="H406" s="18"/>
    </row>
    <row r="407" spans="1:8" s="4" customFormat="1" ht="12" customHeight="1" x14ac:dyDescent="0.25">
      <c r="A407" s="4">
        <v>2994</v>
      </c>
      <c r="B407" s="19" t="s">
        <v>254</v>
      </c>
      <c r="C407" s="13"/>
      <c r="D407" s="13" t="s">
        <v>255</v>
      </c>
      <c r="E407" s="20" t="s">
        <v>147</v>
      </c>
      <c r="F407" s="21">
        <v>30</v>
      </c>
      <c r="G407" s="22">
        <v>0</v>
      </c>
      <c r="H407" s="16">
        <f>IF(E407 = CHAR(37), F407*G407/100,F407*G407)</f>
        <v>0</v>
      </c>
    </row>
    <row r="408" spans="1:8" s="4" customFormat="1" ht="12" customHeight="1" x14ac:dyDescent="0.25">
      <c r="B408" s="17"/>
      <c r="C408" s="18"/>
      <c r="D408" s="18"/>
      <c r="E408" s="18"/>
      <c r="F408" s="18"/>
      <c r="G408" s="18"/>
      <c r="H408" s="18"/>
    </row>
    <row r="409" spans="1:8" s="4" customFormat="1" ht="12" customHeight="1" x14ac:dyDescent="0.25">
      <c r="A409" s="4">
        <v>2995</v>
      </c>
      <c r="B409" s="19" t="s">
        <v>256</v>
      </c>
      <c r="C409" s="13"/>
      <c r="D409" s="13" t="s">
        <v>257</v>
      </c>
      <c r="E409" s="20" t="s">
        <v>147</v>
      </c>
      <c r="F409" s="21">
        <v>50</v>
      </c>
      <c r="G409" s="22">
        <v>0</v>
      </c>
      <c r="H409" s="16">
        <f>IF(E409 = CHAR(37), F409*G409/100,F409*G409)</f>
        <v>0</v>
      </c>
    </row>
    <row r="410" spans="1:8" s="4" customFormat="1" ht="12" customHeight="1" x14ac:dyDescent="0.25">
      <c r="B410" s="17"/>
      <c r="C410" s="18"/>
      <c r="D410" s="18"/>
      <c r="E410" s="18"/>
      <c r="F410" s="18"/>
      <c r="G410" s="18"/>
      <c r="H410" s="18"/>
    </row>
    <row r="411" spans="1:8" s="4" customFormat="1" ht="36" customHeight="1" x14ac:dyDescent="0.25">
      <c r="A411" s="4">
        <v>2996</v>
      </c>
      <c r="B411" s="19"/>
      <c r="C411" s="13"/>
      <c r="D411" s="13" t="s">
        <v>258</v>
      </c>
      <c r="E411" s="20"/>
      <c r="F411" s="21"/>
      <c r="G411" s="16"/>
      <c r="H411" s="16"/>
    </row>
    <row r="412" spans="1:8" s="4" customFormat="1" ht="12" customHeight="1" x14ac:dyDescent="0.25">
      <c r="B412" s="17"/>
      <c r="C412" s="18"/>
      <c r="D412" s="18"/>
      <c r="E412" s="18"/>
      <c r="F412" s="18"/>
      <c r="G412" s="18"/>
      <c r="H412" s="18"/>
    </row>
    <row r="413" spans="1:8" s="4" customFormat="1" ht="12" customHeight="1" x14ac:dyDescent="0.25">
      <c r="A413" s="4">
        <v>2997</v>
      </c>
      <c r="B413" s="19" t="s">
        <v>259</v>
      </c>
      <c r="C413" s="13"/>
      <c r="D413" s="13" t="s">
        <v>251</v>
      </c>
      <c r="E413" s="20" t="s">
        <v>147</v>
      </c>
      <c r="F413" s="21">
        <v>990</v>
      </c>
      <c r="G413" s="22">
        <v>0</v>
      </c>
      <c r="H413" s="16">
        <f>IF(E413 = CHAR(37), F413*G413/100,F413*G413)</f>
        <v>0</v>
      </c>
    </row>
    <row r="414" spans="1:8" s="4" customFormat="1" ht="12" customHeight="1" x14ac:dyDescent="0.25">
      <c r="B414" s="17"/>
      <c r="C414" s="18"/>
      <c r="D414" s="18"/>
      <c r="E414" s="18"/>
      <c r="F414" s="18"/>
      <c r="G414" s="18"/>
      <c r="H414" s="18"/>
    </row>
    <row r="415" spans="1:8" s="4" customFormat="1" ht="12" customHeight="1" x14ac:dyDescent="0.25">
      <c r="A415" s="4">
        <v>2998</v>
      </c>
      <c r="B415" s="19" t="s">
        <v>260</v>
      </c>
      <c r="C415" s="13"/>
      <c r="D415" s="13" t="s">
        <v>253</v>
      </c>
      <c r="E415" s="20" t="s">
        <v>147</v>
      </c>
      <c r="F415" s="21">
        <v>590</v>
      </c>
      <c r="G415" s="22">
        <v>0</v>
      </c>
      <c r="H415" s="16">
        <f>IF(E415 = CHAR(37), F415*G415/100,F415*G415)</f>
        <v>0</v>
      </c>
    </row>
    <row r="416" spans="1:8" s="4" customFormat="1" ht="12" customHeight="1" x14ac:dyDescent="0.25">
      <c r="B416" s="17"/>
      <c r="C416" s="18"/>
      <c r="D416" s="18"/>
      <c r="E416" s="18"/>
      <c r="F416" s="18"/>
      <c r="G416" s="18"/>
      <c r="H416" s="18"/>
    </row>
    <row r="417" spans="1:8" s="4" customFormat="1" ht="12" customHeight="1" x14ac:dyDescent="0.25">
      <c r="A417" s="4">
        <v>2999</v>
      </c>
      <c r="B417" s="19" t="s">
        <v>261</v>
      </c>
      <c r="C417" s="13"/>
      <c r="D417" s="13" t="s">
        <v>255</v>
      </c>
      <c r="E417" s="20" t="s">
        <v>147</v>
      </c>
      <c r="F417" s="21">
        <v>80</v>
      </c>
      <c r="G417" s="22">
        <v>0</v>
      </c>
      <c r="H417" s="16">
        <f>IF(E417 = CHAR(37), F417*G417/100,F417*G417)</f>
        <v>0</v>
      </c>
    </row>
    <row r="418" spans="1:8" s="4" customFormat="1" ht="12" customHeight="1" x14ac:dyDescent="0.25">
      <c r="B418" s="17"/>
      <c r="C418" s="18"/>
      <c r="D418" s="18"/>
      <c r="E418" s="18"/>
      <c r="F418" s="18"/>
      <c r="G418" s="18"/>
      <c r="H418" s="18"/>
    </row>
    <row r="419" spans="1:8" s="4" customFormat="1" ht="12" customHeight="1" x14ac:dyDescent="0.25">
      <c r="A419" s="4">
        <v>3000</v>
      </c>
      <c r="B419" s="19" t="s">
        <v>262</v>
      </c>
      <c r="C419" s="13"/>
      <c r="D419" s="13" t="s">
        <v>257</v>
      </c>
      <c r="E419" s="20" t="s">
        <v>147</v>
      </c>
      <c r="F419" s="21">
        <v>30</v>
      </c>
      <c r="G419" s="22">
        <v>0</v>
      </c>
      <c r="H419" s="16">
        <f>IF(E419 = CHAR(37), F419*G419/100,F419*G419)</f>
        <v>0</v>
      </c>
    </row>
    <row r="420" spans="1:8" s="4" customFormat="1" ht="12" customHeight="1" x14ac:dyDescent="0.25">
      <c r="B420" s="17"/>
      <c r="C420" s="18"/>
      <c r="D420" s="18"/>
      <c r="E420" s="18"/>
      <c r="F420" s="18"/>
      <c r="G420" s="18"/>
      <c r="H420" s="18"/>
    </row>
    <row r="421" spans="1:8" s="4" customFormat="1" ht="12" customHeight="1" x14ac:dyDescent="0.25">
      <c r="A421" s="4">
        <v>3001</v>
      </c>
      <c r="B421" s="19" t="s">
        <v>263</v>
      </c>
      <c r="C421" s="13"/>
      <c r="D421" s="13" t="s">
        <v>264</v>
      </c>
      <c r="E421" s="20"/>
      <c r="F421" s="21"/>
      <c r="G421" s="16"/>
      <c r="H421" s="16"/>
    </row>
    <row r="422" spans="1:8" s="4" customFormat="1" ht="12" customHeight="1" x14ac:dyDescent="0.25">
      <c r="B422" s="17"/>
      <c r="C422" s="18"/>
      <c r="D422" s="18"/>
      <c r="E422" s="18"/>
      <c r="F422" s="18"/>
      <c r="G422" s="18"/>
      <c r="H422" s="18"/>
    </row>
    <row r="423" spans="1:8" s="4" customFormat="1" ht="12" customHeight="1" x14ac:dyDescent="0.25">
      <c r="A423" s="4">
        <v>3002</v>
      </c>
      <c r="B423" s="19" t="s">
        <v>265</v>
      </c>
      <c r="C423" s="13"/>
      <c r="D423" s="13" t="s">
        <v>266</v>
      </c>
      <c r="E423" s="20" t="s">
        <v>147</v>
      </c>
      <c r="F423" s="21">
        <v>3600</v>
      </c>
      <c r="G423" s="22">
        <v>0</v>
      </c>
      <c r="H423" s="16">
        <f>IF(E423 = CHAR(37), F423*G423/100,F423*G423)</f>
        <v>0</v>
      </c>
    </row>
    <row r="424" spans="1:8" s="4" customFormat="1" ht="12" customHeight="1" x14ac:dyDescent="0.25">
      <c r="B424" s="17"/>
      <c r="C424" s="18"/>
      <c r="D424" s="18"/>
      <c r="E424" s="18"/>
      <c r="F424" s="18"/>
      <c r="G424" s="18"/>
      <c r="H424" s="18"/>
    </row>
    <row r="425" spans="1:8" s="4" customFormat="1" ht="12" customHeight="1" x14ac:dyDescent="0.25">
      <c r="A425" s="4">
        <v>3003</v>
      </c>
      <c r="B425" s="19" t="s">
        <v>267</v>
      </c>
      <c r="C425" s="13"/>
      <c r="D425" s="13" t="s">
        <v>268</v>
      </c>
      <c r="E425" s="20" t="s">
        <v>147</v>
      </c>
      <c r="F425" s="21">
        <v>4250</v>
      </c>
      <c r="G425" s="22">
        <v>0</v>
      </c>
      <c r="H425" s="16">
        <f>IF(E425 = CHAR(37), F425*G425/100,F425*G425)</f>
        <v>0</v>
      </c>
    </row>
    <row r="426" spans="1:8" s="4" customFormat="1" ht="12" customHeight="1" x14ac:dyDescent="0.25">
      <c r="B426" s="17"/>
      <c r="C426" s="18"/>
      <c r="D426" s="18"/>
      <c r="E426" s="18"/>
      <c r="F426" s="18"/>
      <c r="G426" s="18"/>
      <c r="H426" s="18"/>
    </row>
    <row r="427" spans="1:8" s="4" customFormat="1" ht="12" customHeight="1" x14ac:dyDescent="0.25">
      <c r="A427" s="4">
        <v>3004</v>
      </c>
      <c r="B427" s="19" t="s">
        <v>269</v>
      </c>
      <c r="C427" s="13"/>
      <c r="D427" s="13" t="s">
        <v>270</v>
      </c>
      <c r="E427" s="20" t="s">
        <v>147</v>
      </c>
      <c r="F427" s="21">
        <v>1250</v>
      </c>
      <c r="G427" s="22">
        <v>0</v>
      </c>
      <c r="H427" s="16">
        <f>IF(E427 = CHAR(37), F427*G427/100,F427*G427)</f>
        <v>0</v>
      </c>
    </row>
    <row r="428" spans="1:8" s="4" customFormat="1" ht="12" customHeight="1" x14ac:dyDescent="0.25">
      <c r="B428" s="17"/>
      <c r="C428" s="18"/>
      <c r="D428" s="18"/>
      <c r="E428" s="18"/>
      <c r="F428" s="18"/>
      <c r="G428" s="18"/>
      <c r="H428" s="18"/>
    </row>
    <row r="429" spans="1:8" s="4" customFormat="1" ht="12" customHeight="1" x14ac:dyDescent="0.25">
      <c r="A429" s="4">
        <v>3005</v>
      </c>
      <c r="B429" s="19" t="s">
        <v>271</v>
      </c>
      <c r="C429" s="13"/>
      <c r="D429" s="13" t="s">
        <v>272</v>
      </c>
      <c r="E429" s="20" t="s">
        <v>147</v>
      </c>
      <c r="F429" s="21">
        <v>1100</v>
      </c>
      <c r="G429" s="22">
        <v>0</v>
      </c>
      <c r="H429" s="16">
        <f>IF(E429 = CHAR(37), F429*G429/100,F429*G429)</f>
        <v>0</v>
      </c>
    </row>
    <row r="430" spans="1:8" s="4" customFormat="1" ht="12" customHeight="1" x14ac:dyDescent="0.25">
      <c r="B430" s="17"/>
      <c r="C430" s="18"/>
      <c r="D430" s="18"/>
      <c r="E430" s="18"/>
      <c r="F430" s="18"/>
      <c r="G430" s="18"/>
      <c r="H430" s="18"/>
    </row>
    <row r="431" spans="1:8" s="4" customFormat="1" ht="12" customHeight="1" x14ac:dyDescent="0.25">
      <c r="A431" s="4">
        <v>3006</v>
      </c>
      <c r="B431" s="19" t="s">
        <v>273</v>
      </c>
      <c r="C431" s="13"/>
      <c r="D431" s="13" t="s">
        <v>274</v>
      </c>
      <c r="E431" s="20" t="s">
        <v>147</v>
      </c>
      <c r="F431" s="21">
        <v>2400</v>
      </c>
      <c r="G431" s="22">
        <v>0</v>
      </c>
      <c r="H431" s="16">
        <f>IF(E431 = CHAR(37), F431*G431/100,F431*G431)</f>
        <v>0</v>
      </c>
    </row>
    <row r="432" spans="1:8" s="4" customFormat="1" ht="12" customHeight="1" x14ac:dyDescent="0.25">
      <c r="B432" s="17"/>
      <c r="C432" s="18"/>
      <c r="D432" s="18"/>
      <c r="E432" s="18"/>
      <c r="F432" s="18"/>
      <c r="G432" s="18"/>
      <c r="H432" s="18"/>
    </row>
    <row r="433" spans="1:8" s="4" customFormat="1" ht="12" customHeight="1" x14ac:dyDescent="0.25">
      <c r="A433" s="4">
        <v>3007</v>
      </c>
      <c r="B433" s="19" t="s">
        <v>275</v>
      </c>
      <c r="C433" s="13"/>
      <c r="D433" s="13" t="s">
        <v>276</v>
      </c>
      <c r="E433" s="20" t="s">
        <v>147</v>
      </c>
      <c r="F433" s="21">
        <v>7500</v>
      </c>
      <c r="G433" s="22">
        <v>0</v>
      </c>
      <c r="H433" s="16">
        <f>IF(E433 = CHAR(37), F433*G433/100,F433*G433)</f>
        <v>0</v>
      </c>
    </row>
    <row r="434" spans="1:8" s="4" customFormat="1" ht="12" customHeight="1" x14ac:dyDescent="0.25">
      <c r="B434" s="17"/>
      <c r="C434" s="18"/>
      <c r="D434" s="18"/>
      <c r="E434" s="18"/>
      <c r="F434" s="18"/>
      <c r="G434" s="18"/>
      <c r="H434" s="18"/>
    </row>
    <row r="435" spans="1:8" s="4" customFormat="1" ht="12" customHeight="1" x14ac:dyDescent="0.25">
      <c r="A435" s="4">
        <v>3008</v>
      </c>
      <c r="B435" s="19" t="s">
        <v>277</v>
      </c>
      <c r="C435" s="13"/>
      <c r="D435" s="13" t="s">
        <v>249</v>
      </c>
      <c r="E435" s="20" t="s">
        <v>147</v>
      </c>
      <c r="F435" s="21">
        <v>200</v>
      </c>
      <c r="G435" s="22">
        <v>0</v>
      </c>
      <c r="H435" s="16">
        <f>IF(E435 = CHAR(37), F435*G435/100,F435*G435)</f>
        <v>0</v>
      </c>
    </row>
    <row r="436" spans="1:8" s="4" customFormat="1" ht="12" customHeight="1" x14ac:dyDescent="0.25">
      <c r="B436" s="17"/>
      <c r="C436" s="18"/>
      <c r="D436" s="18"/>
      <c r="E436" s="18"/>
      <c r="F436" s="18"/>
      <c r="G436" s="18"/>
      <c r="H436" s="18"/>
    </row>
    <row r="437" spans="1:8" s="4" customFormat="1" ht="12" customHeight="1" x14ac:dyDescent="0.25">
      <c r="A437" s="4">
        <v>3009</v>
      </c>
      <c r="B437" s="19" t="s">
        <v>278</v>
      </c>
      <c r="C437" s="13"/>
      <c r="D437" s="13" t="s">
        <v>279</v>
      </c>
      <c r="E437" s="20"/>
      <c r="F437" s="21"/>
      <c r="G437" s="16"/>
      <c r="H437" s="16"/>
    </row>
    <row r="438" spans="1:8" s="4" customFormat="1" ht="12" customHeight="1" x14ac:dyDescent="0.25">
      <c r="B438" s="17"/>
      <c r="C438" s="18"/>
      <c r="D438" s="18"/>
      <c r="E438" s="18"/>
      <c r="F438" s="18"/>
      <c r="G438" s="18"/>
      <c r="H438" s="18"/>
    </row>
    <row r="439" spans="1:8" s="4" customFormat="1" ht="36" customHeight="1" x14ac:dyDescent="0.25">
      <c r="A439" s="4">
        <v>3010</v>
      </c>
      <c r="B439" s="19"/>
      <c r="C439" s="13" t="s">
        <v>231</v>
      </c>
      <c r="D439" s="13" t="s">
        <v>280</v>
      </c>
      <c r="E439" s="20"/>
      <c r="F439" s="21"/>
      <c r="G439" s="16"/>
      <c r="H439" s="16"/>
    </row>
    <row r="440" spans="1:8" s="5" customFormat="1" ht="20.100000000000001" customHeight="1" x14ac:dyDescent="0.25">
      <c r="B440" s="25" t="s">
        <v>214</v>
      </c>
      <c r="C440" s="26"/>
      <c r="D440" s="27"/>
      <c r="E440" s="28"/>
      <c r="F440" s="29"/>
      <c r="G440" s="29"/>
      <c r="H440" s="30">
        <f>SUM(H385:H439)</f>
        <v>0</v>
      </c>
    </row>
    <row r="441" spans="1:8" s="3" customFormat="1" ht="12" customHeight="1" x14ac:dyDescent="0.25">
      <c r="D441" s="31" t="s">
        <v>281</v>
      </c>
    </row>
    <row r="442" spans="1:8" s="1" customFormat="1" ht="12.75" x14ac:dyDescent="0.25">
      <c r="B442" s="7" t="s">
        <v>1</v>
      </c>
    </row>
    <row r="443" spans="1:8" s="1" customFormat="1" ht="12.75" x14ac:dyDescent="0.25">
      <c r="B443" s="7" t="s">
        <v>3</v>
      </c>
    </row>
    <row r="444" spans="1:8" s="2" customFormat="1" ht="15.75" x14ac:dyDescent="0.25">
      <c r="B444" s="8" t="s">
        <v>4</v>
      </c>
    </row>
    <row r="445" spans="1:8" s="1" customFormat="1" ht="12.75" x14ac:dyDescent="0.25">
      <c r="B445" s="7" t="s">
        <v>5</v>
      </c>
    </row>
    <row r="446" spans="1:8" s="3" customFormat="1" ht="12" x14ac:dyDescent="0.25">
      <c r="H446" s="9" t="s">
        <v>236</v>
      </c>
    </row>
    <row r="447" spans="1:8" s="4" customFormat="1" ht="27.4" customHeight="1" x14ac:dyDescent="0.25">
      <c r="B447" s="10" t="s">
        <v>7</v>
      </c>
      <c r="C447" s="10" t="s">
        <v>8</v>
      </c>
      <c r="D447" s="10" t="s">
        <v>9</v>
      </c>
      <c r="E447" s="10" t="s">
        <v>10</v>
      </c>
      <c r="F447" s="10" t="s">
        <v>11</v>
      </c>
      <c r="G447" s="10" t="s">
        <v>12</v>
      </c>
      <c r="H447" s="11" t="s">
        <v>13</v>
      </c>
    </row>
    <row r="448" spans="1:8" s="5" customFormat="1" ht="20.100000000000001" customHeight="1" x14ac:dyDescent="0.25">
      <c r="B448" s="25" t="s">
        <v>216</v>
      </c>
      <c r="C448" s="26"/>
      <c r="D448" s="27"/>
      <c r="E448" s="28"/>
      <c r="F448" s="29"/>
      <c r="G448" s="29"/>
      <c r="H448" s="30">
        <f>H440</f>
        <v>0</v>
      </c>
    </row>
    <row r="449" spans="1:8" s="4" customFormat="1" ht="60" customHeight="1" x14ac:dyDescent="0.25">
      <c r="A449" s="4">
        <v>3011</v>
      </c>
      <c r="B449" s="19"/>
      <c r="C449" s="13"/>
      <c r="D449" s="13" t="s">
        <v>282</v>
      </c>
      <c r="E449" s="20"/>
      <c r="F449" s="21"/>
      <c r="G449" s="16"/>
      <c r="H449" s="16"/>
    </row>
    <row r="450" spans="1:8" s="4" customFormat="1" ht="12" customHeight="1" x14ac:dyDescent="0.25">
      <c r="B450" s="17"/>
      <c r="C450" s="18"/>
      <c r="D450" s="18"/>
      <c r="E450" s="18"/>
      <c r="F450" s="18"/>
      <c r="G450" s="18"/>
      <c r="H450" s="18"/>
    </row>
    <row r="451" spans="1:8" s="4" customFormat="1" ht="12" customHeight="1" x14ac:dyDescent="0.25">
      <c r="A451" s="4">
        <v>3058</v>
      </c>
      <c r="B451" s="19"/>
      <c r="C451" s="13"/>
      <c r="D451" s="13" t="s">
        <v>283</v>
      </c>
      <c r="E451" s="20"/>
      <c r="F451" s="21"/>
      <c r="G451" s="16"/>
      <c r="H451" s="16"/>
    </row>
    <row r="452" spans="1:8" s="4" customFormat="1" ht="12" customHeight="1" x14ac:dyDescent="0.25">
      <c r="B452" s="17"/>
      <c r="C452" s="18"/>
      <c r="D452" s="18"/>
      <c r="E452" s="18"/>
      <c r="F452" s="18"/>
      <c r="G452" s="18"/>
      <c r="H452" s="18"/>
    </row>
    <row r="453" spans="1:8" s="4" customFormat="1" ht="12" customHeight="1" x14ac:dyDescent="0.25">
      <c r="A453" s="4">
        <v>3059</v>
      </c>
      <c r="B453" s="19" t="s">
        <v>284</v>
      </c>
      <c r="C453" s="13"/>
      <c r="D453" s="13" t="s">
        <v>285</v>
      </c>
      <c r="E453" s="20" t="s">
        <v>200</v>
      </c>
      <c r="F453" s="21">
        <v>22</v>
      </c>
      <c r="G453" s="22">
        <v>0</v>
      </c>
      <c r="H453" s="16">
        <f>IF(E453 = CHAR(37), F453*G453/100,F453*G453)</f>
        <v>0</v>
      </c>
    </row>
    <row r="454" spans="1:8" s="4" customFormat="1" ht="12" customHeight="1" x14ac:dyDescent="0.25">
      <c r="B454" s="17"/>
      <c r="C454" s="18"/>
      <c r="D454" s="18"/>
      <c r="E454" s="18"/>
      <c r="F454" s="18"/>
      <c r="G454" s="18"/>
      <c r="H454" s="18"/>
    </row>
    <row r="455" spans="1:8" s="4" customFormat="1" ht="12" customHeight="1" x14ac:dyDescent="0.25">
      <c r="A455" s="4">
        <v>3060</v>
      </c>
      <c r="B455" s="19"/>
      <c r="C455" s="13"/>
      <c r="D455" s="13" t="s">
        <v>286</v>
      </c>
      <c r="E455" s="20"/>
      <c r="F455" s="21"/>
      <c r="G455" s="16"/>
      <c r="H455" s="16"/>
    </row>
    <row r="456" spans="1:8" s="4" customFormat="1" ht="12" customHeight="1" x14ac:dyDescent="0.25">
      <c r="B456" s="17"/>
      <c r="C456" s="18"/>
      <c r="D456" s="18"/>
      <c r="E456" s="18"/>
      <c r="F456" s="18"/>
      <c r="G456" s="18"/>
      <c r="H456" s="18"/>
    </row>
    <row r="457" spans="1:8" s="4" customFormat="1" ht="12" customHeight="1" x14ac:dyDescent="0.25">
      <c r="A457" s="4">
        <v>3061</v>
      </c>
      <c r="B457" s="19" t="s">
        <v>287</v>
      </c>
      <c r="C457" s="13"/>
      <c r="D457" s="13" t="s">
        <v>288</v>
      </c>
      <c r="E457" s="20" t="s">
        <v>200</v>
      </c>
      <c r="F457" s="21">
        <v>28</v>
      </c>
      <c r="G457" s="22">
        <v>0</v>
      </c>
      <c r="H457" s="16">
        <f>IF(E457 = CHAR(37), F457*G457/100,F457*G457)</f>
        <v>0</v>
      </c>
    </row>
    <row r="458" spans="1:8" s="4" customFormat="1" ht="12" customHeight="1" x14ac:dyDescent="0.25">
      <c r="B458" s="17"/>
      <c r="C458" s="18"/>
      <c r="D458" s="18"/>
      <c r="E458" s="18"/>
      <c r="F458" s="18"/>
      <c r="G458" s="18"/>
      <c r="H458" s="18"/>
    </row>
    <row r="459" spans="1:8" s="4" customFormat="1" ht="24" customHeight="1" x14ac:dyDescent="0.25">
      <c r="A459" s="4">
        <v>3062</v>
      </c>
      <c r="B459" s="19"/>
      <c r="C459" s="13"/>
      <c r="D459" s="13" t="s">
        <v>289</v>
      </c>
      <c r="E459" s="20"/>
      <c r="F459" s="21"/>
      <c r="G459" s="16"/>
      <c r="H459" s="16"/>
    </row>
    <row r="460" spans="1:8" s="4" customFormat="1" ht="12" customHeight="1" x14ac:dyDescent="0.25">
      <c r="B460" s="17"/>
      <c r="C460" s="18"/>
      <c r="D460" s="18"/>
      <c r="E460" s="18"/>
      <c r="F460" s="18"/>
      <c r="G460" s="18"/>
      <c r="H460" s="18"/>
    </row>
    <row r="461" spans="1:8" s="4" customFormat="1" ht="12" customHeight="1" x14ac:dyDescent="0.25">
      <c r="A461" s="4">
        <v>3063</v>
      </c>
      <c r="B461" s="19"/>
      <c r="C461" s="13"/>
      <c r="D461" s="13" t="s">
        <v>290</v>
      </c>
      <c r="E461" s="20"/>
      <c r="F461" s="21"/>
      <c r="G461" s="16"/>
      <c r="H461" s="16"/>
    </row>
    <row r="462" spans="1:8" s="4" customFormat="1" ht="12" customHeight="1" x14ac:dyDescent="0.25">
      <c r="B462" s="17"/>
      <c r="C462" s="18"/>
      <c r="D462" s="18"/>
      <c r="E462" s="18"/>
      <c r="F462" s="18"/>
      <c r="G462" s="18"/>
      <c r="H462" s="18"/>
    </row>
    <row r="463" spans="1:8" s="4" customFormat="1" ht="12" customHeight="1" x14ac:dyDescent="0.25">
      <c r="A463" s="4">
        <v>3064</v>
      </c>
      <c r="B463" s="19" t="s">
        <v>291</v>
      </c>
      <c r="C463" s="13"/>
      <c r="D463" s="13" t="s">
        <v>292</v>
      </c>
      <c r="E463" s="20" t="s">
        <v>200</v>
      </c>
      <c r="F463" s="21">
        <v>11</v>
      </c>
      <c r="G463" s="22">
        <v>0</v>
      </c>
      <c r="H463" s="16">
        <f>IF(E463 = CHAR(37), F463*G463/100,F463*G463)</f>
        <v>0</v>
      </c>
    </row>
    <row r="464" spans="1:8" s="4" customFormat="1" ht="12" customHeight="1" x14ac:dyDescent="0.25">
      <c r="B464" s="17"/>
      <c r="C464" s="18"/>
      <c r="D464" s="18"/>
      <c r="E464" s="18"/>
      <c r="F464" s="18"/>
      <c r="G464" s="18"/>
      <c r="H464" s="18"/>
    </row>
    <row r="465" spans="1:8" s="4" customFormat="1" ht="12" customHeight="1" x14ac:dyDescent="0.25">
      <c r="A465" s="4">
        <v>3065</v>
      </c>
      <c r="B465" s="19" t="s">
        <v>293</v>
      </c>
      <c r="C465" s="13"/>
      <c r="D465" s="13" t="s">
        <v>294</v>
      </c>
      <c r="E465" s="20" t="s">
        <v>200</v>
      </c>
      <c r="F465" s="21">
        <v>8</v>
      </c>
      <c r="G465" s="22">
        <v>0</v>
      </c>
      <c r="H465" s="16">
        <f>IF(E465 = CHAR(37), F465*G465/100,F465*G465)</f>
        <v>0</v>
      </c>
    </row>
    <row r="466" spans="1:8" s="4" customFormat="1" ht="12" customHeight="1" x14ac:dyDescent="0.25">
      <c r="B466" s="17"/>
      <c r="C466" s="18"/>
      <c r="D466" s="18"/>
      <c r="E466" s="18"/>
      <c r="F466" s="18"/>
      <c r="G466" s="18"/>
      <c r="H466" s="18"/>
    </row>
    <row r="467" spans="1:8" s="4" customFormat="1" ht="12" customHeight="1" x14ac:dyDescent="0.25">
      <c r="A467" s="4">
        <v>3066</v>
      </c>
      <c r="B467" s="19" t="s">
        <v>295</v>
      </c>
      <c r="C467" s="13"/>
      <c r="D467" s="13" t="s">
        <v>296</v>
      </c>
      <c r="E467" s="20" t="s">
        <v>200</v>
      </c>
      <c r="F467" s="21">
        <v>2</v>
      </c>
      <c r="G467" s="22">
        <v>0</v>
      </c>
      <c r="H467" s="16">
        <f>IF(E467 = CHAR(37), F467*G467/100,F467*G467)</f>
        <v>0</v>
      </c>
    </row>
    <row r="468" spans="1:8" s="4" customFormat="1" ht="12" customHeight="1" x14ac:dyDescent="0.25">
      <c r="B468" s="17"/>
      <c r="C468" s="18"/>
      <c r="D468" s="18"/>
      <c r="E468" s="18"/>
      <c r="F468" s="18"/>
      <c r="G468" s="18"/>
      <c r="H468" s="18"/>
    </row>
    <row r="469" spans="1:8" s="4" customFormat="1" ht="12" customHeight="1" x14ac:dyDescent="0.25">
      <c r="A469" s="4">
        <v>3067</v>
      </c>
      <c r="B469" s="19" t="s">
        <v>297</v>
      </c>
      <c r="C469" s="13"/>
      <c r="D469" s="13" t="s">
        <v>298</v>
      </c>
      <c r="E469" s="20" t="s">
        <v>200</v>
      </c>
      <c r="F469" s="21">
        <v>6</v>
      </c>
      <c r="G469" s="22">
        <v>0</v>
      </c>
      <c r="H469" s="16">
        <f>IF(E469 = CHAR(37), F469*G469/100,F469*G469)</f>
        <v>0</v>
      </c>
    </row>
    <row r="470" spans="1:8" s="4" customFormat="1" ht="12" customHeight="1" x14ac:dyDescent="0.25">
      <c r="B470" s="17"/>
      <c r="C470" s="18"/>
      <c r="D470" s="18"/>
      <c r="E470" s="18"/>
      <c r="F470" s="18"/>
      <c r="G470" s="18"/>
      <c r="H470" s="18"/>
    </row>
    <row r="471" spans="1:8" s="4" customFormat="1" ht="12" customHeight="1" x14ac:dyDescent="0.25">
      <c r="A471" s="4">
        <v>3068</v>
      </c>
      <c r="B471" s="19"/>
      <c r="C471" s="13"/>
      <c r="D471" s="13" t="s">
        <v>299</v>
      </c>
      <c r="E471" s="20"/>
      <c r="F471" s="21"/>
      <c r="G471" s="16"/>
      <c r="H471" s="16"/>
    </row>
    <row r="472" spans="1:8" s="4" customFormat="1" ht="12" customHeight="1" x14ac:dyDescent="0.25">
      <c r="B472" s="17"/>
      <c r="C472" s="18"/>
      <c r="D472" s="18"/>
      <c r="E472" s="18"/>
      <c r="F472" s="18"/>
      <c r="G472" s="18"/>
      <c r="H472" s="18"/>
    </row>
    <row r="473" spans="1:8" s="4" customFormat="1" ht="12" customHeight="1" x14ac:dyDescent="0.25">
      <c r="A473" s="4">
        <v>3069</v>
      </c>
      <c r="B473" s="19" t="s">
        <v>300</v>
      </c>
      <c r="C473" s="13"/>
      <c r="D473" s="13" t="s">
        <v>301</v>
      </c>
      <c r="E473" s="20" t="s">
        <v>200</v>
      </c>
      <c r="F473" s="21">
        <v>2</v>
      </c>
      <c r="G473" s="22">
        <v>0</v>
      </c>
      <c r="H473" s="16">
        <f>IF(E473 = CHAR(37), F473*G473/100,F473*G473)</f>
        <v>0</v>
      </c>
    </row>
    <row r="474" spans="1:8" s="4" customFormat="1" ht="12" customHeight="1" x14ac:dyDescent="0.25">
      <c r="B474" s="17"/>
      <c r="C474" s="18"/>
      <c r="D474" s="18"/>
      <c r="E474" s="18"/>
      <c r="F474" s="18"/>
      <c r="G474" s="18"/>
      <c r="H474" s="18"/>
    </row>
    <row r="475" spans="1:8" s="4" customFormat="1" ht="12" customHeight="1" x14ac:dyDescent="0.25">
      <c r="A475" s="4">
        <v>3070</v>
      </c>
      <c r="B475" s="19" t="s">
        <v>302</v>
      </c>
      <c r="C475" s="13"/>
      <c r="D475" s="13" t="s">
        <v>303</v>
      </c>
      <c r="E475" s="20" t="s">
        <v>200</v>
      </c>
      <c r="F475" s="21">
        <v>1</v>
      </c>
      <c r="G475" s="22">
        <v>0</v>
      </c>
      <c r="H475" s="16">
        <f>IF(E475 = CHAR(37), F475*G475/100,F475*G475)</f>
        <v>0</v>
      </c>
    </row>
    <row r="476" spans="1:8" s="4" customFormat="1" ht="12" customHeight="1" x14ac:dyDescent="0.25">
      <c r="B476" s="17"/>
      <c r="C476" s="18"/>
      <c r="D476" s="18"/>
      <c r="E476" s="18"/>
      <c r="F476" s="18"/>
      <c r="G476" s="18"/>
      <c r="H476" s="18"/>
    </row>
    <row r="477" spans="1:8" s="4" customFormat="1" ht="12" customHeight="1" x14ac:dyDescent="0.25">
      <c r="A477" s="4">
        <v>3071</v>
      </c>
      <c r="B477" s="19" t="s">
        <v>304</v>
      </c>
      <c r="C477" s="13"/>
      <c r="D477" s="13" t="s">
        <v>305</v>
      </c>
      <c r="E477" s="20" t="s">
        <v>200</v>
      </c>
      <c r="F477" s="21">
        <v>2</v>
      </c>
      <c r="G477" s="22">
        <v>0</v>
      </c>
      <c r="H477" s="16">
        <f>IF(E477 = CHAR(37), F477*G477/100,F477*G477)</f>
        <v>0</v>
      </c>
    </row>
    <row r="478" spans="1:8" s="4" customFormat="1" ht="12" customHeight="1" x14ac:dyDescent="0.25">
      <c r="B478" s="17"/>
      <c r="C478" s="18"/>
      <c r="D478" s="18"/>
      <c r="E478" s="18"/>
      <c r="F478" s="18"/>
      <c r="G478" s="18"/>
      <c r="H478" s="18"/>
    </row>
    <row r="479" spans="1:8" s="4" customFormat="1" ht="12" customHeight="1" x14ac:dyDescent="0.25">
      <c r="A479" s="4">
        <v>3072</v>
      </c>
      <c r="B479" s="19" t="s">
        <v>306</v>
      </c>
      <c r="C479" s="13"/>
      <c r="D479" s="13" t="s">
        <v>307</v>
      </c>
      <c r="E479" s="20" t="s">
        <v>200</v>
      </c>
      <c r="F479" s="21"/>
      <c r="G479" s="22">
        <v>0</v>
      </c>
      <c r="H479" s="16" t="s">
        <v>308</v>
      </c>
    </row>
    <row r="480" spans="1:8" s="4" customFormat="1" ht="12" customHeight="1" x14ac:dyDescent="0.25">
      <c r="B480" s="17"/>
      <c r="C480" s="18"/>
      <c r="D480" s="18"/>
      <c r="E480" s="18"/>
      <c r="F480" s="18"/>
      <c r="G480" s="18"/>
      <c r="H480" s="18"/>
    </row>
    <row r="481" spans="1:8" s="4" customFormat="1" ht="12" customHeight="1" x14ac:dyDescent="0.25">
      <c r="A481" s="4">
        <v>3073</v>
      </c>
      <c r="B481" s="19"/>
      <c r="C481" s="13"/>
      <c r="D481" s="13" t="s">
        <v>309</v>
      </c>
      <c r="E481" s="20"/>
      <c r="F481" s="21"/>
      <c r="G481" s="16"/>
      <c r="H481" s="16"/>
    </row>
    <row r="482" spans="1:8" s="4" customFormat="1" ht="12" customHeight="1" x14ac:dyDescent="0.25">
      <c r="B482" s="17"/>
      <c r="C482" s="18"/>
      <c r="D482" s="18"/>
      <c r="E482" s="18"/>
      <c r="F482" s="18"/>
      <c r="G482" s="18"/>
      <c r="H482" s="18"/>
    </row>
    <row r="483" spans="1:8" s="4" customFormat="1" ht="12" customHeight="1" x14ac:dyDescent="0.25">
      <c r="A483" s="4">
        <v>3074</v>
      </c>
      <c r="B483" s="19" t="s">
        <v>310</v>
      </c>
      <c r="C483" s="13"/>
      <c r="D483" s="13" t="s">
        <v>311</v>
      </c>
      <c r="E483" s="20" t="s">
        <v>200</v>
      </c>
      <c r="F483" s="21"/>
      <c r="G483" s="22">
        <v>0</v>
      </c>
      <c r="H483" s="16" t="s">
        <v>308</v>
      </c>
    </row>
    <row r="484" spans="1:8" s="4" customFormat="1" ht="12" customHeight="1" x14ac:dyDescent="0.25">
      <c r="B484" s="17"/>
      <c r="C484" s="18"/>
      <c r="D484" s="18"/>
      <c r="E484" s="18"/>
      <c r="F484" s="18"/>
      <c r="G484" s="18"/>
      <c r="H484" s="18"/>
    </row>
    <row r="485" spans="1:8" s="4" customFormat="1" ht="12" customHeight="1" x14ac:dyDescent="0.25">
      <c r="A485" s="4">
        <v>3075</v>
      </c>
      <c r="B485" s="19" t="s">
        <v>312</v>
      </c>
      <c r="C485" s="13"/>
      <c r="D485" s="13" t="s">
        <v>313</v>
      </c>
      <c r="E485" s="20" t="s">
        <v>200</v>
      </c>
      <c r="F485" s="21">
        <v>1</v>
      </c>
      <c r="G485" s="22">
        <v>0</v>
      </c>
      <c r="H485" s="16">
        <f>IF(E485 = CHAR(37), F485*G485/100,F485*G485)</f>
        <v>0</v>
      </c>
    </row>
    <row r="486" spans="1:8" s="4" customFormat="1" ht="12" customHeight="1" x14ac:dyDescent="0.25">
      <c r="B486" s="17"/>
      <c r="C486" s="18"/>
      <c r="D486" s="18"/>
      <c r="E486" s="18"/>
      <c r="F486" s="18"/>
      <c r="G486" s="18"/>
      <c r="H486" s="18"/>
    </row>
    <row r="487" spans="1:8" s="4" customFormat="1" ht="12" customHeight="1" x14ac:dyDescent="0.25">
      <c r="A487" s="4">
        <v>3076</v>
      </c>
      <c r="B487" s="19" t="s">
        <v>314</v>
      </c>
      <c r="C487" s="13"/>
      <c r="D487" s="13" t="s">
        <v>315</v>
      </c>
      <c r="E487" s="20" t="s">
        <v>200</v>
      </c>
      <c r="F487" s="21"/>
      <c r="G487" s="22">
        <v>0</v>
      </c>
      <c r="H487" s="16" t="s">
        <v>308</v>
      </c>
    </row>
    <row r="488" spans="1:8" s="4" customFormat="1" ht="12" customHeight="1" x14ac:dyDescent="0.25">
      <c r="B488" s="17"/>
      <c r="C488" s="18"/>
      <c r="D488" s="18"/>
      <c r="E488" s="18"/>
      <c r="F488" s="18"/>
      <c r="G488" s="18"/>
      <c r="H488" s="18"/>
    </row>
    <row r="489" spans="1:8" s="4" customFormat="1" ht="12" customHeight="1" x14ac:dyDescent="0.25">
      <c r="A489" s="4">
        <v>3077</v>
      </c>
      <c r="B489" s="19" t="s">
        <v>316</v>
      </c>
      <c r="C489" s="13"/>
      <c r="D489" s="13" t="s">
        <v>317</v>
      </c>
      <c r="E489" s="20" t="s">
        <v>200</v>
      </c>
      <c r="F489" s="21"/>
      <c r="G489" s="22">
        <v>0</v>
      </c>
      <c r="H489" s="16" t="s">
        <v>308</v>
      </c>
    </row>
    <row r="490" spans="1:8" s="4" customFormat="1" ht="12" customHeight="1" x14ac:dyDescent="0.25">
      <c r="B490" s="17"/>
      <c r="C490" s="18"/>
      <c r="D490" s="18"/>
      <c r="E490" s="18"/>
      <c r="F490" s="18"/>
      <c r="G490" s="18"/>
      <c r="H490" s="18"/>
    </row>
    <row r="491" spans="1:8" s="4" customFormat="1" ht="12" customHeight="1" x14ac:dyDescent="0.25">
      <c r="A491" s="4">
        <v>3078</v>
      </c>
      <c r="B491" s="19"/>
      <c r="C491" s="13"/>
      <c r="D491" s="13" t="s">
        <v>318</v>
      </c>
      <c r="E491" s="20"/>
      <c r="F491" s="21"/>
      <c r="G491" s="16"/>
      <c r="H491" s="16"/>
    </row>
    <row r="492" spans="1:8" s="4" customFormat="1" ht="12" customHeight="1" x14ac:dyDescent="0.25">
      <c r="B492" s="17"/>
      <c r="C492" s="18"/>
      <c r="D492" s="18"/>
      <c r="E492" s="18"/>
      <c r="F492" s="18"/>
      <c r="G492" s="18"/>
      <c r="H492" s="18"/>
    </row>
    <row r="493" spans="1:8" s="4" customFormat="1" ht="12" customHeight="1" x14ac:dyDescent="0.25">
      <c r="A493" s="4">
        <v>3079</v>
      </c>
      <c r="B493" s="19" t="s">
        <v>319</v>
      </c>
      <c r="C493" s="13"/>
      <c r="D493" s="13" t="s">
        <v>320</v>
      </c>
      <c r="E493" s="20" t="s">
        <v>200</v>
      </c>
      <c r="F493" s="21">
        <v>9</v>
      </c>
      <c r="G493" s="22">
        <v>0</v>
      </c>
      <c r="H493" s="16">
        <f>IF(E493 = CHAR(37), F493*G493/100,F493*G493)</f>
        <v>0</v>
      </c>
    </row>
    <row r="494" spans="1:8" s="4" customFormat="1" ht="12" customHeight="1" x14ac:dyDescent="0.25">
      <c r="B494" s="17"/>
      <c r="C494" s="18"/>
      <c r="D494" s="18"/>
      <c r="E494" s="18"/>
      <c r="F494" s="18"/>
      <c r="G494" s="18"/>
      <c r="H494" s="18"/>
    </row>
    <row r="495" spans="1:8" s="4" customFormat="1" ht="12" customHeight="1" x14ac:dyDescent="0.25">
      <c r="A495" s="4">
        <v>3080</v>
      </c>
      <c r="B495" s="19" t="s">
        <v>321</v>
      </c>
      <c r="C495" s="13"/>
      <c r="D495" s="13" t="s">
        <v>322</v>
      </c>
      <c r="E495" s="20" t="s">
        <v>200</v>
      </c>
      <c r="F495" s="21">
        <v>5</v>
      </c>
      <c r="G495" s="22">
        <v>0</v>
      </c>
      <c r="H495" s="16">
        <f>IF(E495 = CHAR(37), F495*G495/100,F495*G495)</f>
        <v>0</v>
      </c>
    </row>
    <row r="496" spans="1:8" s="4" customFormat="1" ht="12" customHeight="1" x14ac:dyDescent="0.25">
      <c r="B496" s="17"/>
      <c r="C496" s="18"/>
      <c r="D496" s="18"/>
      <c r="E496" s="18"/>
      <c r="F496" s="18"/>
      <c r="G496" s="18"/>
      <c r="H496" s="18"/>
    </row>
    <row r="497" spans="1:8" s="4" customFormat="1" ht="12" customHeight="1" x14ac:dyDescent="0.25">
      <c r="A497" s="4">
        <v>3081</v>
      </c>
      <c r="B497" s="19" t="s">
        <v>323</v>
      </c>
      <c r="C497" s="13"/>
      <c r="D497" s="13" t="s">
        <v>324</v>
      </c>
      <c r="E497" s="20" t="s">
        <v>200</v>
      </c>
      <c r="F497" s="21">
        <v>5</v>
      </c>
      <c r="G497" s="22">
        <v>0</v>
      </c>
      <c r="H497" s="16">
        <f>IF(E497 = CHAR(37), F497*G497/100,F497*G497)</f>
        <v>0</v>
      </c>
    </row>
    <row r="498" spans="1:8" s="4" customFormat="1" ht="12" customHeight="1" x14ac:dyDescent="0.25">
      <c r="B498" s="17"/>
      <c r="C498" s="18"/>
      <c r="D498" s="18"/>
      <c r="E498" s="18"/>
      <c r="F498" s="18"/>
      <c r="G498" s="18"/>
      <c r="H498" s="18"/>
    </row>
    <row r="499" spans="1:8" s="4" customFormat="1" ht="12" customHeight="1" x14ac:dyDescent="0.25">
      <c r="A499" s="4">
        <v>3082</v>
      </c>
      <c r="B499" s="19" t="s">
        <v>325</v>
      </c>
      <c r="C499" s="13"/>
      <c r="D499" s="13" t="s">
        <v>326</v>
      </c>
      <c r="E499" s="20" t="s">
        <v>200</v>
      </c>
      <c r="F499" s="21">
        <v>3</v>
      </c>
      <c r="G499" s="22">
        <v>0</v>
      </c>
      <c r="H499" s="16">
        <f>IF(E499 = CHAR(37), F499*G499/100,F499*G499)</f>
        <v>0</v>
      </c>
    </row>
    <row r="500" spans="1:8" s="4" customFormat="1" ht="12" customHeight="1" x14ac:dyDescent="0.25">
      <c r="B500" s="17"/>
      <c r="C500" s="18"/>
      <c r="D500" s="18"/>
      <c r="E500" s="18"/>
      <c r="F500" s="18"/>
      <c r="G500" s="18"/>
      <c r="H500" s="18"/>
    </row>
    <row r="501" spans="1:8" s="4" customFormat="1" ht="24" customHeight="1" x14ac:dyDescent="0.25">
      <c r="A501" s="4">
        <v>3083</v>
      </c>
      <c r="B501" s="19"/>
      <c r="C501" s="13" t="s">
        <v>327</v>
      </c>
      <c r="D501" s="13" t="s">
        <v>328</v>
      </c>
      <c r="E501" s="20"/>
      <c r="F501" s="21"/>
      <c r="G501" s="16"/>
      <c r="H501" s="16"/>
    </row>
    <row r="502" spans="1:8" s="4" customFormat="1" ht="12" customHeight="1" x14ac:dyDescent="0.25">
      <c r="B502" s="17"/>
      <c r="C502" s="18"/>
      <c r="D502" s="18"/>
      <c r="E502" s="18"/>
      <c r="F502" s="18"/>
      <c r="G502" s="18"/>
      <c r="H502" s="18"/>
    </row>
    <row r="503" spans="1:8" s="4" customFormat="1" ht="12" customHeight="1" x14ac:dyDescent="0.25">
      <c r="A503" s="4">
        <v>3084</v>
      </c>
      <c r="B503" s="19"/>
      <c r="C503" s="13"/>
      <c r="D503" s="13" t="s">
        <v>329</v>
      </c>
      <c r="E503" s="20"/>
      <c r="F503" s="21"/>
      <c r="G503" s="16"/>
      <c r="H503" s="16"/>
    </row>
    <row r="504" spans="1:8" s="4" customFormat="1" ht="12" customHeight="1" x14ac:dyDescent="0.25">
      <c r="B504" s="17"/>
      <c r="C504" s="18"/>
      <c r="D504" s="18"/>
      <c r="E504" s="18"/>
      <c r="F504" s="18"/>
      <c r="G504" s="18"/>
      <c r="H504" s="18"/>
    </row>
    <row r="505" spans="1:8" s="4" customFormat="1" ht="12" customHeight="1" x14ac:dyDescent="0.25">
      <c r="B505" s="23"/>
      <c r="C505" s="24"/>
      <c r="D505" s="24"/>
      <c r="E505" s="24"/>
      <c r="F505" s="24"/>
      <c r="G505" s="24"/>
      <c r="H505" s="24"/>
    </row>
    <row r="506" spans="1:8" s="5" customFormat="1" ht="20.100000000000001" customHeight="1" x14ac:dyDescent="0.25">
      <c r="B506" s="25" t="s">
        <v>214</v>
      </c>
      <c r="C506" s="26"/>
      <c r="D506" s="27"/>
      <c r="E506" s="28"/>
      <c r="F506" s="29"/>
      <c r="G506" s="29"/>
      <c r="H506" s="30">
        <f>SUM(H448:H505)</f>
        <v>0</v>
      </c>
    </row>
    <row r="507" spans="1:8" s="3" customFormat="1" ht="12" customHeight="1" x14ac:dyDescent="0.25">
      <c r="D507" s="31" t="s">
        <v>330</v>
      </c>
    </row>
    <row r="508" spans="1:8" s="1" customFormat="1" ht="12.75" x14ac:dyDescent="0.25">
      <c r="B508" s="7" t="s">
        <v>1</v>
      </c>
    </row>
    <row r="509" spans="1:8" s="1" customFormat="1" ht="12.75" x14ac:dyDescent="0.25">
      <c r="B509" s="7" t="s">
        <v>3</v>
      </c>
    </row>
    <row r="510" spans="1:8" s="2" customFormat="1" ht="15.75" x14ac:dyDescent="0.25">
      <c r="B510" s="8" t="s">
        <v>4</v>
      </c>
    </row>
    <row r="511" spans="1:8" s="1" customFormat="1" ht="12.75" x14ac:dyDescent="0.25">
      <c r="B511" s="7" t="s">
        <v>5</v>
      </c>
    </row>
    <row r="512" spans="1:8" s="3" customFormat="1" ht="12" x14ac:dyDescent="0.25">
      <c r="H512" s="9" t="s">
        <v>236</v>
      </c>
    </row>
    <row r="513" spans="1:8" s="4" customFormat="1" ht="27.4" customHeight="1" x14ac:dyDescent="0.25">
      <c r="B513" s="10" t="s">
        <v>7</v>
      </c>
      <c r="C513" s="10" t="s">
        <v>8</v>
      </c>
      <c r="D513" s="10" t="s">
        <v>9</v>
      </c>
      <c r="E513" s="10" t="s">
        <v>10</v>
      </c>
      <c r="F513" s="10" t="s">
        <v>11</v>
      </c>
      <c r="G513" s="10" t="s">
        <v>12</v>
      </c>
      <c r="H513" s="11" t="s">
        <v>13</v>
      </c>
    </row>
    <row r="514" spans="1:8" s="5" customFormat="1" ht="20.100000000000001" customHeight="1" x14ac:dyDescent="0.25">
      <c r="B514" s="25" t="s">
        <v>216</v>
      </c>
      <c r="C514" s="26"/>
      <c r="D514" s="27"/>
      <c r="E514" s="28"/>
      <c r="F514" s="29"/>
      <c r="G514" s="29"/>
      <c r="H514" s="30">
        <f>H506</f>
        <v>0</v>
      </c>
    </row>
    <row r="515" spans="1:8" s="4" customFormat="1" ht="24" customHeight="1" x14ac:dyDescent="0.25">
      <c r="A515" s="4">
        <v>3085</v>
      </c>
      <c r="B515" s="19"/>
      <c r="C515" s="13"/>
      <c r="D515" s="13" t="s">
        <v>331</v>
      </c>
      <c r="E515" s="20"/>
      <c r="F515" s="21"/>
      <c r="G515" s="16"/>
      <c r="H515" s="16"/>
    </row>
    <row r="516" spans="1:8" s="4" customFormat="1" ht="12" customHeight="1" x14ac:dyDescent="0.25">
      <c r="B516" s="17"/>
      <c r="C516" s="18"/>
      <c r="D516" s="18"/>
      <c r="E516" s="18"/>
      <c r="F516" s="18"/>
      <c r="G516" s="18"/>
      <c r="H516" s="18"/>
    </row>
    <row r="517" spans="1:8" s="4" customFormat="1" ht="12" customHeight="1" x14ac:dyDescent="0.25">
      <c r="A517" s="4">
        <v>3086</v>
      </c>
      <c r="B517" s="19" t="s">
        <v>332</v>
      </c>
      <c r="C517" s="13"/>
      <c r="D517" s="13" t="s">
        <v>333</v>
      </c>
      <c r="E517" s="20" t="s">
        <v>200</v>
      </c>
      <c r="F517" s="21">
        <v>3</v>
      </c>
      <c r="G517" s="22">
        <v>0</v>
      </c>
      <c r="H517" s="16">
        <f>IF(E517 = CHAR(37), F517*G517/100,F517*G517)</f>
        <v>0</v>
      </c>
    </row>
    <row r="518" spans="1:8" s="4" customFormat="1" ht="12" customHeight="1" x14ac:dyDescent="0.25">
      <c r="B518" s="17"/>
      <c r="C518" s="18"/>
      <c r="D518" s="18"/>
      <c r="E518" s="18"/>
      <c r="F518" s="18"/>
      <c r="G518" s="18"/>
      <c r="H518" s="18"/>
    </row>
    <row r="519" spans="1:8" s="4" customFormat="1" ht="12" customHeight="1" x14ac:dyDescent="0.25">
      <c r="A519" s="4">
        <v>3087</v>
      </c>
      <c r="B519" s="19" t="s">
        <v>334</v>
      </c>
      <c r="C519" s="13"/>
      <c r="D519" s="13" t="s">
        <v>335</v>
      </c>
      <c r="E519" s="20" t="s">
        <v>200</v>
      </c>
      <c r="F519" s="21">
        <v>18</v>
      </c>
      <c r="G519" s="22">
        <v>0</v>
      </c>
      <c r="H519" s="16">
        <f>IF(E519 = CHAR(37), F519*G519/100,F519*G519)</f>
        <v>0</v>
      </c>
    </row>
    <row r="520" spans="1:8" s="4" customFormat="1" ht="12" customHeight="1" x14ac:dyDescent="0.25">
      <c r="B520" s="17"/>
      <c r="C520" s="18"/>
      <c r="D520" s="18"/>
      <c r="E520" s="18"/>
      <c r="F520" s="18"/>
      <c r="G520" s="18"/>
      <c r="H520" s="18"/>
    </row>
    <row r="521" spans="1:8" s="4" customFormat="1" ht="12" customHeight="1" x14ac:dyDescent="0.25">
      <c r="A521" s="4">
        <v>3088</v>
      </c>
      <c r="B521" s="19" t="s">
        <v>336</v>
      </c>
      <c r="C521" s="13"/>
      <c r="D521" s="13" t="s">
        <v>337</v>
      </c>
      <c r="E521" s="20" t="s">
        <v>200</v>
      </c>
      <c r="F521" s="21">
        <v>3</v>
      </c>
      <c r="G521" s="22">
        <v>0</v>
      </c>
      <c r="H521" s="16">
        <f>IF(E521 = CHAR(37), F521*G521/100,F521*G521)</f>
        <v>0</v>
      </c>
    </row>
    <row r="522" spans="1:8" s="4" customFormat="1" ht="12" customHeight="1" x14ac:dyDescent="0.25">
      <c r="B522" s="17"/>
      <c r="C522" s="18"/>
      <c r="D522" s="18"/>
      <c r="E522" s="18"/>
      <c r="F522" s="18"/>
      <c r="G522" s="18"/>
      <c r="H522" s="18"/>
    </row>
    <row r="523" spans="1:8" s="4" customFormat="1" ht="12" customHeight="1" x14ac:dyDescent="0.25">
      <c r="A523" s="4">
        <v>3089</v>
      </c>
      <c r="B523" s="19" t="s">
        <v>338</v>
      </c>
      <c r="C523" s="13"/>
      <c r="D523" s="13" t="s">
        <v>339</v>
      </c>
      <c r="E523" s="20" t="s">
        <v>200</v>
      </c>
      <c r="F523" s="21">
        <v>5</v>
      </c>
      <c r="G523" s="22">
        <v>0</v>
      </c>
      <c r="H523" s="16">
        <f>IF(E523 = CHAR(37), F523*G523/100,F523*G523)</f>
        <v>0</v>
      </c>
    </row>
    <row r="524" spans="1:8" s="4" customFormat="1" ht="12" customHeight="1" x14ac:dyDescent="0.25">
      <c r="B524" s="17"/>
      <c r="C524" s="18"/>
      <c r="D524" s="18"/>
      <c r="E524" s="18"/>
      <c r="F524" s="18"/>
      <c r="G524" s="18"/>
      <c r="H524" s="18"/>
    </row>
    <row r="525" spans="1:8" s="4" customFormat="1" ht="12" customHeight="1" x14ac:dyDescent="0.25">
      <c r="A525" s="4">
        <v>3090</v>
      </c>
      <c r="B525" s="19" t="s">
        <v>340</v>
      </c>
      <c r="C525" s="13"/>
      <c r="D525" s="13" t="s">
        <v>341</v>
      </c>
      <c r="E525" s="20" t="s">
        <v>200</v>
      </c>
      <c r="F525" s="21"/>
      <c r="G525" s="22">
        <v>0</v>
      </c>
      <c r="H525" s="16" t="s">
        <v>308</v>
      </c>
    </row>
    <row r="526" spans="1:8" s="4" customFormat="1" ht="12" customHeight="1" x14ac:dyDescent="0.25">
      <c r="B526" s="17"/>
      <c r="C526" s="18"/>
      <c r="D526" s="18"/>
      <c r="E526" s="18"/>
      <c r="F526" s="18"/>
      <c r="G526" s="18"/>
      <c r="H526" s="18"/>
    </row>
    <row r="527" spans="1:8" s="4" customFormat="1" ht="36" customHeight="1" x14ac:dyDescent="0.25">
      <c r="A527" s="4">
        <v>3091</v>
      </c>
      <c r="B527" s="19"/>
      <c r="C527" s="13"/>
      <c r="D527" s="13" t="s">
        <v>342</v>
      </c>
      <c r="E527" s="20"/>
      <c r="F527" s="21"/>
      <c r="G527" s="16"/>
      <c r="H527" s="16"/>
    </row>
    <row r="528" spans="1:8" s="4" customFormat="1" ht="12" customHeight="1" x14ac:dyDescent="0.25">
      <c r="B528" s="17"/>
      <c r="C528" s="18"/>
      <c r="D528" s="18"/>
      <c r="E528" s="18"/>
      <c r="F528" s="18"/>
      <c r="G528" s="18"/>
      <c r="H528" s="18"/>
    </row>
    <row r="529" spans="1:8" s="4" customFormat="1" ht="12" customHeight="1" x14ac:dyDescent="0.25">
      <c r="A529" s="4">
        <v>3092</v>
      </c>
      <c r="B529" s="19" t="s">
        <v>343</v>
      </c>
      <c r="C529" s="13"/>
      <c r="D529" s="13" t="s">
        <v>344</v>
      </c>
      <c r="E529" s="20" t="s">
        <v>200</v>
      </c>
      <c r="F529" s="21">
        <v>4</v>
      </c>
      <c r="G529" s="22">
        <v>0</v>
      </c>
      <c r="H529" s="16">
        <f>IF(E529 = CHAR(37), F529*G529/100,F529*G529)</f>
        <v>0</v>
      </c>
    </row>
    <row r="530" spans="1:8" s="4" customFormat="1" ht="12" customHeight="1" x14ac:dyDescent="0.25">
      <c r="B530" s="17"/>
      <c r="C530" s="18"/>
      <c r="D530" s="18"/>
      <c r="E530" s="18"/>
      <c r="F530" s="18"/>
      <c r="G530" s="18"/>
      <c r="H530" s="18"/>
    </row>
    <row r="531" spans="1:8" s="4" customFormat="1" ht="12" customHeight="1" x14ac:dyDescent="0.25">
      <c r="A531" s="4">
        <v>3093</v>
      </c>
      <c r="B531" s="19" t="s">
        <v>345</v>
      </c>
      <c r="C531" s="13"/>
      <c r="D531" s="13" t="s">
        <v>346</v>
      </c>
      <c r="E531" s="20"/>
      <c r="F531" s="21"/>
      <c r="G531" s="16"/>
      <c r="H531" s="16"/>
    </row>
    <row r="532" spans="1:8" s="4" customFormat="1" ht="12" customHeight="1" x14ac:dyDescent="0.25">
      <c r="B532" s="17"/>
      <c r="C532" s="18"/>
      <c r="D532" s="18"/>
      <c r="E532" s="18"/>
      <c r="F532" s="18"/>
      <c r="G532" s="18"/>
      <c r="H532" s="18"/>
    </row>
    <row r="533" spans="1:8" s="4" customFormat="1" ht="24" customHeight="1" x14ac:dyDescent="0.25">
      <c r="A533" s="4">
        <v>3094</v>
      </c>
      <c r="B533" s="19"/>
      <c r="C533" s="13" t="s">
        <v>347</v>
      </c>
      <c r="D533" s="13" t="s">
        <v>348</v>
      </c>
      <c r="E533" s="20"/>
      <c r="F533" s="21"/>
      <c r="G533" s="16"/>
      <c r="H533" s="16"/>
    </row>
    <row r="534" spans="1:8" s="4" customFormat="1" ht="12" customHeight="1" x14ac:dyDescent="0.25">
      <c r="B534" s="17"/>
      <c r="C534" s="18"/>
      <c r="D534" s="18"/>
      <c r="E534" s="18"/>
      <c r="F534" s="18"/>
      <c r="G534" s="18"/>
      <c r="H534" s="18"/>
    </row>
    <row r="535" spans="1:8" s="4" customFormat="1" ht="24" customHeight="1" x14ac:dyDescent="0.25">
      <c r="A535" s="4">
        <v>3095</v>
      </c>
      <c r="B535" s="19" t="s">
        <v>349</v>
      </c>
      <c r="C535" s="13"/>
      <c r="D535" s="13" t="s">
        <v>350</v>
      </c>
      <c r="E535" s="20" t="s">
        <v>200</v>
      </c>
      <c r="F535" s="21">
        <v>2</v>
      </c>
      <c r="G535" s="22">
        <v>0</v>
      </c>
      <c r="H535" s="16">
        <f>IF(E535 = CHAR(37), F535*G535/100,F535*G535)</f>
        <v>0</v>
      </c>
    </row>
    <row r="536" spans="1:8" s="4" customFormat="1" ht="12" customHeight="1" x14ac:dyDescent="0.25">
      <c r="B536" s="17"/>
      <c r="C536" s="18"/>
      <c r="D536" s="18"/>
      <c r="E536" s="18"/>
      <c r="F536" s="18"/>
      <c r="G536" s="18"/>
      <c r="H536" s="18"/>
    </row>
    <row r="537" spans="1:8" s="4" customFormat="1" ht="24" customHeight="1" x14ac:dyDescent="0.25">
      <c r="A537" s="4">
        <v>3096</v>
      </c>
      <c r="B537" s="19" t="s">
        <v>351</v>
      </c>
      <c r="C537" s="13"/>
      <c r="D537" s="13" t="s">
        <v>352</v>
      </c>
      <c r="E537" s="20" t="s">
        <v>200</v>
      </c>
      <c r="F537" s="21">
        <v>17</v>
      </c>
      <c r="G537" s="22">
        <v>0</v>
      </c>
      <c r="H537" s="16">
        <f>IF(E537 = CHAR(37), F537*G537/100,F537*G537)</f>
        <v>0</v>
      </c>
    </row>
    <row r="538" spans="1:8" s="4" customFormat="1" ht="12" customHeight="1" x14ac:dyDescent="0.25">
      <c r="B538" s="17"/>
      <c r="C538" s="18"/>
      <c r="D538" s="18"/>
      <c r="E538" s="18"/>
      <c r="F538" s="18"/>
      <c r="G538" s="18"/>
      <c r="H538" s="18"/>
    </row>
    <row r="539" spans="1:8" s="4" customFormat="1" ht="12" customHeight="1" x14ac:dyDescent="0.25">
      <c r="A539" s="4">
        <v>3097</v>
      </c>
      <c r="B539" s="19" t="s">
        <v>353</v>
      </c>
      <c r="C539" s="13"/>
      <c r="D539" s="13" t="s">
        <v>354</v>
      </c>
      <c r="E539" s="20" t="s">
        <v>200</v>
      </c>
      <c r="F539" s="21">
        <v>2</v>
      </c>
      <c r="G539" s="22">
        <v>0</v>
      </c>
      <c r="H539" s="16">
        <f>IF(E539 = CHAR(37), F539*G539/100,F539*G539)</f>
        <v>0</v>
      </c>
    </row>
    <row r="540" spans="1:8" s="4" customFormat="1" ht="12" customHeight="1" x14ac:dyDescent="0.25">
      <c r="B540" s="17"/>
      <c r="C540" s="18"/>
      <c r="D540" s="18"/>
      <c r="E540" s="18"/>
      <c r="F540" s="18"/>
      <c r="G540" s="18"/>
      <c r="H540" s="18"/>
    </row>
    <row r="541" spans="1:8" s="4" customFormat="1" ht="12" customHeight="1" x14ac:dyDescent="0.25">
      <c r="A541" s="4">
        <v>3098</v>
      </c>
      <c r="B541" s="19" t="s">
        <v>355</v>
      </c>
      <c r="C541" s="13"/>
      <c r="D541" s="13" t="s">
        <v>356</v>
      </c>
      <c r="E541" s="20" t="s">
        <v>200</v>
      </c>
      <c r="F541" s="21">
        <v>2</v>
      </c>
      <c r="G541" s="22">
        <v>0</v>
      </c>
      <c r="H541" s="16">
        <f>IF(E541 = CHAR(37), F541*G541/100,F541*G541)</f>
        <v>0</v>
      </c>
    </row>
    <row r="542" spans="1:8" s="4" customFormat="1" ht="12" customHeight="1" x14ac:dyDescent="0.25">
      <c r="B542" s="17"/>
      <c r="C542" s="18"/>
      <c r="D542" s="18"/>
      <c r="E542" s="18"/>
      <c r="F542" s="18"/>
      <c r="G542" s="18"/>
      <c r="H542" s="18"/>
    </row>
    <row r="543" spans="1:8" s="4" customFormat="1" ht="12" customHeight="1" x14ac:dyDescent="0.25">
      <c r="A543" s="4">
        <v>3099</v>
      </c>
      <c r="B543" s="19" t="s">
        <v>357</v>
      </c>
      <c r="C543" s="13"/>
      <c r="D543" s="13" t="s">
        <v>358</v>
      </c>
      <c r="E543" s="20" t="s">
        <v>200</v>
      </c>
      <c r="F543" s="21">
        <v>2</v>
      </c>
      <c r="G543" s="22">
        <v>0</v>
      </c>
      <c r="H543" s="16">
        <f>IF(E543 = CHAR(37), F543*G543/100,F543*G543)</f>
        <v>0</v>
      </c>
    </row>
    <row r="544" spans="1:8" s="4" customFormat="1" ht="12" customHeight="1" x14ac:dyDescent="0.25">
      <c r="B544" s="17"/>
      <c r="C544" s="18"/>
      <c r="D544" s="18"/>
      <c r="E544" s="18"/>
      <c r="F544" s="18"/>
      <c r="G544" s="18"/>
      <c r="H544" s="18"/>
    </row>
    <row r="545" spans="1:8" s="4" customFormat="1" ht="12" customHeight="1" x14ac:dyDescent="0.25">
      <c r="A545" s="4">
        <v>3100</v>
      </c>
      <c r="B545" s="19" t="s">
        <v>359</v>
      </c>
      <c r="C545" s="13"/>
      <c r="D545" s="13" t="s">
        <v>360</v>
      </c>
      <c r="E545" s="20" t="s">
        <v>200</v>
      </c>
      <c r="F545" s="21">
        <v>10</v>
      </c>
      <c r="G545" s="22">
        <v>0</v>
      </c>
      <c r="H545" s="16">
        <f>IF(E545 = CHAR(37), F545*G545/100,F545*G545)</f>
        <v>0</v>
      </c>
    </row>
    <row r="546" spans="1:8" s="4" customFormat="1" ht="12" customHeight="1" x14ac:dyDescent="0.25">
      <c r="B546" s="17"/>
      <c r="C546" s="18"/>
      <c r="D546" s="18"/>
      <c r="E546" s="18"/>
      <c r="F546" s="18"/>
      <c r="G546" s="18"/>
      <c r="H546" s="18"/>
    </row>
    <row r="547" spans="1:8" s="4" customFormat="1" ht="24" customHeight="1" x14ac:dyDescent="0.25">
      <c r="A547" s="4">
        <v>3101</v>
      </c>
      <c r="B547" s="19" t="s">
        <v>361</v>
      </c>
      <c r="C547" s="13"/>
      <c r="D547" s="13" t="s">
        <v>362</v>
      </c>
      <c r="E547" s="20" t="s">
        <v>200</v>
      </c>
      <c r="F547" s="21">
        <v>2</v>
      </c>
      <c r="G547" s="22">
        <v>0</v>
      </c>
      <c r="H547" s="16">
        <f>IF(E547 = CHAR(37), F547*G547/100,F547*G547)</f>
        <v>0</v>
      </c>
    </row>
    <row r="548" spans="1:8" s="4" customFormat="1" ht="12" customHeight="1" x14ac:dyDescent="0.25">
      <c r="B548" s="17"/>
      <c r="C548" s="18"/>
      <c r="D548" s="18"/>
      <c r="E548" s="18"/>
      <c r="F548" s="18"/>
      <c r="G548" s="18"/>
      <c r="H548" s="18"/>
    </row>
    <row r="549" spans="1:8" s="4" customFormat="1" ht="24" customHeight="1" x14ac:dyDescent="0.25">
      <c r="A549" s="4">
        <v>3102</v>
      </c>
      <c r="B549" s="19" t="s">
        <v>363</v>
      </c>
      <c r="C549" s="13"/>
      <c r="D549" s="13" t="s">
        <v>364</v>
      </c>
      <c r="E549" s="20" t="s">
        <v>200</v>
      </c>
      <c r="F549" s="21">
        <v>2</v>
      </c>
      <c r="G549" s="22">
        <v>0</v>
      </c>
      <c r="H549" s="16">
        <f>IF(E549 = CHAR(37), F549*G549/100,F549*G549)</f>
        <v>0</v>
      </c>
    </row>
    <row r="550" spans="1:8" s="4" customFormat="1" ht="12" customHeight="1" x14ac:dyDescent="0.25">
      <c r="B550" s="17"/>
      <c r="C550" s="18"/>
      <c r="D550" s="18"/>
      <c r="E550" s="18"/>
      <c r="F550" s="18"/>
      <c r="G550" s="18"/>
      <c r="H550" s="18"/>
    </row>
    <row r="551" spans="1:8" s="4" customFormat="1" ht="12" customHeight="1" x14ac:dyDescent="0.25">
      <c r="A551" s="4">
        <v>3103</v>
      </c>
      <c r="B551" s="19" t="s">
        <v>365</v>
      </c>
      <c r="C551" s="13"/>
      <c r="D551" s="13" t="s">
        <v>366</v>
      </c>
      <c r="E551" s="20" t="s">
        <v>200</v>
      </c>
      <c r="F551" s="21">
        <v>15</v>
      </c>
      <c r="G551" s="22">
        <v>0</v>
      </c>
      <c r="H551" s="16">
        <f>IF(E551 = CHAR(37), F551*G551/100,F551*G551)</f>
        <v>0</v>
      </c>
    </row>
    <row r="552" spans="1:8" s="4" customFormat="1" ht="12" customHeight="1" x14ac:dyDescent="0.25">
      <c r="B552" s="17"/>
      <c r="C552" s="18"/>
      <c r="D552" s="18"/>
      <c r="E552" s="18"/>
      <c r="F552" s="18"/>
      <c r="G552" s="18"/>
      <c r="H552" s="18"/>
    </row>
    <row r="553" spans="1:8" s="4" customFormat="1" ht="12" customHeight="1" x14ac:dyDescent="0.25">
      <c r="A553" s="4">
        <v>3104</v>
      </c>
      <c r="B553" s="19" t="s">
        <v>367</v>
      </c>
      <c r="C553" s="13"/>
      <c r="D553" s="13" t="s">
        <v>368</v>
      </c>
      <c r="E553" s="20" t="s">
        <v>200</v>
      </c>
      <c r="F553" s="21">
        <v>60</v>
      </c>
      <c r="G553" s="22">
        <v>0</v>
      </c>
      <c r="H553" s="16">
        <f>IF(E553 = CHAR(37), F553*G553/100,F553*G553)</f>
        <v>0</v>
      </c>
    </row>
    <row r="554" spans="1:8" s="4" customFormat="1" ht="12" customHeight="1" x14ac:dyDescent="0.25">
      <c r="B554" s="17"/>
      <c r="C554" s="18"/>
      <c r="D554" s="18"/>
      <c r="E554" s="18"/>
      <c r="F554" s="18"/>
      <c r="G554" s="18"/>
      <c r="H554" s="18"/>
    </row>
    <row r="555" spans="1:8" s="4" customFormat="1" ht="12" customHeight="1" x14ac:dyDescent="0.25">
      <c r="A555" s="4">
        <v>3105</v>
      </c>
      <c r="B555" s="19" t="s">
        <v>369</v>
      </c>
      <c r="C555" s="13"/>
      <c r="D555" s="13" t="s">
        <v>370</v>
      </c>
      <c r="E555" s="20"/>
      <c r="F555" s="21"/>
      <c r="G555" s="16"/>
      <c r="H555" s="16"/>
    </row>
    <row r="556" spans="1:8" s="4" customFormat="1" ht="12" customHeight="1" x14ac:dyDescent="0.25">
      <c r="B556" s="17"/>
      <c r="C556" s="18"/>
      <c r="D556" s="18"/>
      <c r="E556" s="18"/>
      <c r="F556" s="18"/>
      <c r="G556" s="18"/>
      <c r="H556" s="18"/>
    </row>
    <row r="557" spans="1:8" s="4" customFormat="1" ht="24" customHeight="1" x14ac:dyDescent="0.25">
      <c r="A557" s="4">
        <v>3106</v>
      </c>
      <c r="B557" s="19"/>
      <c r="C557" s="13"/>
      <c r="D557" s="13" t="s">
        <v>371</v>
      </c>
      <c r="E557" s="20"/>
      <c r="F557" s="21"/>
      <c r="G557" s="16"/>
      <c r="H557" s="16"/>
    </row>
    <row r="558" spans="1:8" s="4" customFormat="1" ht="12" customHeight="1" x14ac:dyDescent="0.25">
      <c r="B558" s="17"/>
      <c r="C558" s="18"/>
      <c r="D558" s="18"/>
      <c r="E558" s="18"/>
      <c r="F558" s="18"/>
      <c r="G558" s="18"/>
      <c r="H558" s="18"/>
    </row>
    <row r="559" spans="1:8" s="4" customFormat="1" ht="36" customHeight="1" x14ac:dyDescent="0.25">
      <c r="A559" s="4">
        <v>3107</v>
      </c>
      <c r="B559" s="19"/>
      <c r="C559" s="13" t="s">
        <v>372</v>
      </c>
      <c r="D559" s="13" t="s">
        <v>373</v>
      </c>
      <c r="E559" s="20"/>
      <c r="F559" s="21"/>
      <c r="G559" s="16"/>
      <c r="H559" s="16"/>
    </row>
    <row r="560" spans="1:8" s="4" customFormat="1" ht="12" customHeight="1" x14ac:dyDescent="0.25">
      <c r="B560" s="17"/>
      <c r="C560" s="18"/>
      <c r="D560" s="18"/>
      <c r="E560" s="18"/>
      <c r="F560" s="18"/>
      <c r="G560" s="18"/>
      <c r="H560" s="18"/>
    </row>
    <row r="561" spans="1:8" s="4" customFormat="1" ht="12" customHeight="1" x14ac:dyDescent="0.25">
      <c r="A561" s="4">
        <v>3108</v>
      </c>
      <c r="B561" s="19" t="s">
        <v>374</v>
      </c>
      <c r="C561" s="13"/>
      <c r="D561" s="13" t="s">
        <v>375</v>
      </c>
      <c r="E561" s="20" t="s">
        <v>137</v>
      </c>
      <c r="F561" s="21">
        <v>180</v>
      </c>
      <c r="G561" s="22">
        <v>0</v>
      </c>
      <c r="H561" s="16">
        <f>IF(E561 = CHAR(37), F561*G561/100,F561*G561)</f>
        <v>0</v>
      </c>
    </row>
    <row r="562" spans="1:8" s="4" customFormat="1" ht="12" customHeight="1" x14ac:dyDescent="0.25">
      <c r="B562" s="17"/>
      <c r="C562" s="18"/>
      <c r="D562" s="18"/>
      <c r="E562" s="18"/>
      <c r="F562" s="18"/>
      <c r="G562" s="18"/>
      <c r="H562" s="18"/>
    </row>
    <row r="563" spans="1:8" s="4" customFormat="1" ht="36" customHeight="1" x14ac:dyDescent="0.25">
      <c r="A563" s="4">
        <v>3109</v>
      </c>
      <c r="B563" s="19" t="s">
        <v>376</v>
      </c>
      <c r="C563" s="13"/>
      <c r="D563" s="13" t="s">
        <v>377</v>
      </c>
      <c r="E563" s="20" t="s">
        <v>200</v>
      </c>
      <c r="F563" s="21">
        <v>22</v>
      </c>
      <c r="G563" s="22">
        <v>0</v>
      </c>
      <c r="H563" s="16">
        <f>IF(E563 = CHAR(37), F563*G563/100,F563*G563)</f>
        <v>0</v>
      </c>
    </row>
    <row r="564" spans="1:8" s="4" customFormat="1" ht="12" customHeight="1" x14ac:dyDescent="0.25">
      <c r="B564" s="17"/>
      <c r="C564" s="18"/>
      <c r="D564" s="18"/>
      <c r="E564" s="18"/>
      <c r="F564" s="18"/>
      <c r="G564" s="18"/>
      <c r="H564" s="18"/>
    </row>
    <row r="565" spans="1:8" s="5" customFormat="1" ht="20.100000000000001" customHeight="1" x14ac:dyDescent="0.25">
      <c r="B565" s="25" t="s">
        <v>214</v>
      </c>
      <c r="C565" s="26"/>
      <c r="D565" s="27"/>
      <c r="E565" s="28"/>
      <c r="F565" s="29"/>
      <c r="G565" s="29"/>
      <c r="H565" s="30">
        <f>SUM(H514:H564)</f>
        <v>0</v>
      </c>
    </row>
    <row r="566" spans="1:8" s="3" customFormat="1" ht="12" customHeight="1" x14ac:dyDescent="0.25">
      <c r="D566" s="31" t="s">
        <v>378</v>
      </c>
    </row>
    <row r="567" spans="1:8" s="1" customFormat="1" ht="12.75" x14ac:dyDescent="0.25">
      <c r="B567" s="7" t="s">
        <v>1</v>
      </c>
    </row>
    <row r="568" spans="1:8" s="1" customFormat="1" ht="12.75" x14ac:dyDescent="0.25">
      <c r="B568" s="7" t="s">
        <v>3</v>
      </c>
    </row>
    <row r="569" spans="1:8" s="2" customFormat="1" ht="15.75" x14ac:dyDescent="0.25">
      <c r="B569" s="8" t="s">
        <v>4</v>
      </c>
    </row>
    <row r="570" spans="1:8" s="1" customFormat="1" ht="12.75" x14ac:dyDescent="0.25">
      <c r="B570" s="7" t="s">
        <v>5</v>
      </c>
    </row>
    <row r="571" spans="1:8" s="3" customFormat="1" ht="12" x14ac:dyDescent="0.25">
      <c r="H571" s="9" t="s">
        <v>236</v>
      </c>
    </row>
    <row r="572" spans="1:8" s="4" customFormat="1" ht="27.4" customHeight="1" x14ac:dyDescent="0.25">
      <c r="B572" s="10" t="s">
        <v>7</v>
      </c>
      <c r="C572" s="10" t="s">
        <v>8</v>
      </c>
      <c r="D572" s="10" t="s">
        <v>9</v>
      </c>
      <c r="E572" s="10" t="s">
        <v>10</v>
      </c>
      <c r="F572" s="10" t="s">
        <v>11</v>
      </c>
      <c r="G572" s="10" t="s">
        <v>12</v>
      </c>
      <c r="H572" s="11" t="s">
        <v>13</v>
      </c>
    </row>
    <row r="573" spans="1:8" s="5" customFormat="1" ht="20.100000000000001" customHeight="1" x14ac:dyDescent="0.25">
      <c r="B573" s="25" t="s">
        <v>216</v>
      </c>
      <c r="C573" s="26"/>
      <c r="D573" s="27"/>
      <c r="E573" s="28"/>
      <c r="F573" s="29"/>
      <c r="G573" s="29"/>
      <c r="H573" s="30">
        <f>H565</f>
        <v>0</v>
      </c>
    </row>
    <row r="574" spans="1:8" s="4" customFormat="1" ht="12" customHeight="1" x14ac:dyDescent="0.25">
      <c r="A574" s="4">
        <v>3110</v>
      </c>
      <c r="B574" s="19" t="s">
        <v>379</v>
      </c>
      <c r="C574" s="13"/>
      <c r="D574" s="13" t="s">
        <v>380</v>
      </c>
      <c r="E574" s="20"/>
      <c r="F574" s="21"/>
      <c r="G574" s="16"/>
      <c r="H574" s="16"/>
    </row>
    <row r="575" spans="1:8" s="4" customFormat="1" ht="12" customHeight="1" x14ac:dyDescent="0.25">
      <c r="B575" s="17"/>
      <c r="C575" s="18"/>
      <c r="D575" s="18"/>
      <c r="E575" s="18"/>
      <c r="F575" s="18"/>
      <c r="G575" s="18"/>
      <c r="H575" s="18"/>
    </row>
    <row r="576" spans="1:8" s="4" customFormat="1" ht="12" customHeight="1" x14ac:dyDescent="0.25">
      <c r="A576" s="4">
        <v>3111</v>
      </c>
      <c r="B576" s="19"/>
      <c r="C576" s="13"/>
      <c r="D576" s="13" t="s">
        <v>381</v>
      </c>
      <c r="E576" s="20"/>
      <c r="F576" s="21"/>
      <c r="G576" s="16"/>
      <c r="H576" s="16"/>
    </row>
    <row r="577" spans="1:8" s="4" customFormat="1" ht="12" customHeight="1" x14ac:dyDescent="0.25">
      <c r="B577" s="17"/>
      <c r="C577" s="18"/>
      <c r="D577" s="18"/>
      <c r="E577" s="18"/>
      <c r="F577" s="18"/>
      <c r="G577" s="18"/>
      <c r="H577" s="18"/>
    </row>
    <row r="578" spans="1:8" s="4" customFormat="1" ht="48" customHeight="1" x14ac:dyDescent="0.25">
      <c r="A578" s="4">
        <v>3112</v>
      </c>
      <c r="B578" s="19"/>
      <c r="C578" s="13" t="s">
        <v>382</v>
      </c>
      <c r="D578" s="13" t="s">
        <v>383</v>
      </c>
      <c r="E578" s="20"/>
      <c r="F578" s="21"/>
      <c r="G578" s="16"/>
      <c r="H578" s="16"/>
    </row>
    <row r="579" spans="1:8" s="4" customFormat="1" ht="12" customHeight="1" x14ac:dyDescent="0.25">
      <c r="B579" s="17"/>
      <c r="C579" s="18"/>
      <c r="D579" s="18"/>
      <c r="E579" s="18"/>
      <c r="F579" s="18"/>
      <c r="G579" s="18"/>
      <c r="H579" s="18"/>
    </row>
    <row r="580" spans="1:8" s="4" customFormat="1" ht="36" customHeight="1" x14ac:dyDescent="0.25">
      <c r="A580" s="4">
        <v>3113</v>
      </c>
      <c r="B580" s="19" t="s">
        <v>384</v>
      </c>
      <c r="C580" s="13"/>
      <c r="D580" s="13" t="s">
        <v>385</v>
      </c>
      <c r="E580" s="20" t="s">
        <v>200</v>
      </c>
      <c r="F580" s="21">
        <v>2</v>
      </c>
      <c r="G580" s="22">
        <v>0</v>
      </c>
      <c r="H580" s="16">
        <f>IF(E580 = CHAR(37), F580*G580/100,F580*G580)</f>
        <v>0</v>
      </c>
    </row>
    <row r="581" spans="1:8" s="4" customFormat="1" ht="12" customHeight="1" x14ac:dyDescent="0.25">
      <c r="B581" s="17"/>
      <c r="C581" s="18"/>
      <c r="D581" s="18"/>
      <c r="E581" s="18"/>
      <c r="F581" s="18"/>
      <c r="G581" s="18"/>
      <c r="H581" s="18"/>
    </row>
    <row r="582" spans="1:8" s="4" customFormat="1" ht="24" customHeight="1" x14ac:dyDescent="0.25">
      <c r="A582" s="4">
        <v>3114</v>
      </c>
      <c r="B582" s="19" t="s">
        <v>386</v>
      </c>
      <c r="C582" s="13" t="s">
        <v>387</v>
      </c>
      <c r="D582" s="13" t="s">
        <v>388</v>
      </c>
      <c r="E582" s="20" t="s">
        <v>200</v>
      </c>
      <c r="F582" s="21">
        <v>2</v>
      </c>
      <c r="G582" s="22">
        <v>0</v>
      </c>
      <c r="H582" s="16">
        <f>IF(E582 = CHAR(37), F582*G582/100,F582*G582)</f>
        <v>0</v>
      </c>
    </row>
    <row r="583" spans="1:8" s="4" customFormat="1" ht="12" customHeight="1" x14ac:dyDescent="0.25">
      <c r="B583" s="17"/>
      <c r="C583" s="18"/>
      <c r="D583" s="18"/>
      <c r="E583" s="18"/>
      <c r="F583" s="18"/>
      <c r="G583" s="18"/>
      <c r="H583" s="18"/>
    </row>
    <row r="584" spans="1:8" s="4" customFormat="1" ht="48" customHeight="1" x14ac:dyDescent="0.25">
      <c r="A584" s="4">
        <v>3115</v>
      </c>
      <c r="B584" s="19"/>
      <c r="C584" s="13" t="s">
        <v>382</v>
      </c>
      <c r="D584" s="13" t="s">
        <v>389</v>
      </c>
      <c r="E584" s="20"/>
      <c r="F584" s="21"/>
      <c r="G584" s="16"/>
      <c r="H584" s="16"/>
    </row>
    <row r="585" spans="1:8" s="4" customFormat="1" ht="12" customHeight="1" x14ac:dyDescent="0.25">
      <c r="B585" s="17"/>
      <c r="C585" s="18"/>
      <c r="D585" s="18"/>
      <c r="E585" s="18"/>
      <c r="F585" s="18"/>
      <c r="G585" s="18"/>
      <c r="H585" s="18"/>
    </row>
    <row r="586" spans="1:8" s="4" customFormat="1" ht="24" customHeight="1" x14ac:dyDescent="0.25">
      <c r="A586" s="4">
        <v>3116</v>
      </c>
      <c r="B586" s="19" t="s">
        <v>390</v>
      </c>
      <c r="C586" s="13"/>
      <c r="D586" s="13" t="s">
        <v>391</v>
      </c>
      <c r="E586" s="20" t="s">
        <v>200</v>
      </c>
      <c r="F586" s="21">
        <v>18</v>
      </c>
      <c r="G586" s="22">
        <v>0</v>
      </c>
      <c r="H586" s="16">
        <f>IF(E586 = CHAR(37), F586*G586/100,F586*G586)</f>
        <v>0</v>
      </c>
    </row>
    <row r="587" spans="1:8" s="4" customFormat="1" ht="12" customHeight="1" x14ac:dyDescent="0.25">
      <c r="B587" s="17"/>
      <c r="C587" s="18"/>
      <c r="D587" s="18"/>
      <c r="E587" s="18"/>
      <c r="F587" s="18"/>
      <c r="G587" s="18"/>
      <c r="H587" s="18"/>
    </row>
    <row r="588" spans="1:8" s="4" customFormat="1" ht="24" customHeight="1" x14ac:dyDescent="0.25">
      <c r="A588" s="4">
        <v>3117</v>
      </c>
      <c r="B588" s="19" t="s">
        <v>392</v>
      </c>
      <c r="C588" s="13"/>
      <c r="D588" s="13" t="s">
        <v>393</v>
      </c>
      <c r="E588" s="20" t="s">
        <v>200</v>
      </c>
      <c r="F588" s="21">
        <v>3</v>
      </c>
      <c r="G588" s="22">
        <v>0</v>
      </c>
      <c r="H588" s="16">
        <f>IF(E588 = CHAR(37), F588*G588/100,F588*G588)</f>
        <v>0</v>
      </c>
    </row>
    <row r="589" spans="1:8" s="4" customFormat="1" ht="12" customHeight="1" x14ac:dyDescent="0.25">
      <c r="B589" s="17"/>
      <c r="C589" s="18"/>
      <c r="D589" s="18"/>
      <c r="E589" s="18"/>
      <c r="F589" s="18"/>
      <c r="G589" s="18"/>
      <c r="H589" s="18"/>
    </row>
    <row r="590" spans="1:8" s="4" customFormat="1" ht="24" customHeight="1" x14ac:dyDescent="0.25">
      <c r="A590" s="4">
        <v>3118</v>
      </c>
      <c r="B590" s="19" t="s">
        <v>394</v>
      </c>
      <c r="C590" s="13"/>
      <c r="D590" s="13" t="s">
        <v>395</v>
      </c>
      <c r="E590" s="20" t="s">
        <v>200</v>
      </c>
      <c r="F590" s="21">
        <v>5</v>
      </c>
      <c r="G590" s="22">
        <v>0</v>
      </c>
      <c r="H590" s="16">
        <f>IF(E590 = CHAR(37), F590*G590/100,F590*G590)</f>
        <v>0</v>
      </c>
    </row>
    <row r="591" spans="1:8" s="4" customFormat="1" ht="12" customHeight="1" x14ac:dyDescent="0.25">
      <c r="B591" s="17"/>
      <c r="C591" s="18"/>
      <c r="D591" s="18"/>
      <c r="E591" s="18"/>
      <c r="F591" s="18"/>
      <c r="G591" s="18"/>
      <c r="H591" s="18"/>
    </row>
    <row r="592" spans="1:8" s="4" customFormat="1" ht="48" customHeight="1" x14ac:dyDescent="0.25">
      <c r="A592" s="4">
        <v>3119</v>
      </c>
      <c r="B592" s="19" t="s">
        <v>396</v>
      </c>
      <c r="C592" s="13"/>
      <c r="D592" s="13" t="s">
        <v>397</v>
      </c>
      <c r="E592" s="20" t="s">
        <v>200</v>
      </c>
      <c r="F592" s="21">
        <v>26</v>
      </c>
      <c r="G592" s="22">
        <v>0</v>
      </c>
      <c r="H592" s="16">
        <f>IF(E592 = CHAR(37), F592*G592/100,F592*G592)</f>
        <v>0</v>
      </c>
    </row>
    <row r="593" spans="1:8" s="4" customFormat="1" ht="12" customHeight="1" x14ac:dyDescent="0.25">
      <c r="B593" s="17"/>
      <c r="C593" s="18"/>
      <c r="D593" s="18"/>
      <c r="E593" s="18"/>
      <c r="F593" s="18"/>
      <c r="G593" s="18"/>
      <c r="H593" s="18"/>
    </row>
    <row r="594" spans="1:8" s="4" customFormat="1" ht="12" customHeight="1" x14ac:dyDescent="0.25">
      <c r="A594" s="4">
        <v>3120</v>
      </c>
      <c r="B594" s="19"/>
      <c r="C594" s="13"/>
      <c r="D594" s="13" t="s">
        <v>398</v>
      </c>
      <c r="E594" s="20"/>
      <c r="F594" s="21"/>
      <c r="G594" s="16"/>
      <c r="H594" s="16"/>
    </row>
    <row r="595" spans="1:8" s="4" customFormat="1" ht="12" customHeight="1" x14ac:dyDescent="0.25">
      <c r="B595" s="17"/>
      <c r="C595" s="18"/>
      <c r="D595" s="18"/>
      <c r="E595" s="18"/>
      <c r="F595" s="18"/>
      <c r="G595" s="18"/>
      <c r="H595" s="18"/>
    </row>
    <row r="596" spans="1:8" s="4" customFormat="1" ht="48" customHeight="1" x14ac:dyDescent="0.25">
      <c r="A596" s="4">
        <v>3121</v>
      </c>
      <c r="B596" s="19"/>
      <c r="C596" s="13" t="s">
        <v>382</v>
      </c>
      <c r="D596" s="13" t="s">
        <v>399</v>
      </c>
      <c r="E596" s="20"/>
      <c r="F596" s="21"/>
      <c r="G596" s="16"/>
      <c r="H596" s="16"/>
    </row>
    <row r="597" spans="1:8" s="4" customFormat="1" ht="12" customHeight="1" x14ac:dyDescent="0.25">
      <c r="B597" s="17"/>
      <c r="C597" s="18"/>
      <c r="D597" s="18"/>
      <c r="E597" s="18"/>
      <c r="F597" s="18"/>
      <c r="G597" s="18"/>
      <c r="H597" s="18"/>
    </row>
    <row r="598" spans="1:8" s="4" customFormat="1" ht="36" customHeight="1" x14ac:dyDescent="0.25">
      <c r="A598" s="4">
        <v>3122</v>
      </c>
      <c r="B598" s="19" t="s">
        <v>400</v>
      </c>
      <c r="C598" s="13"/>
      <c r="D598" s="13" t="s">
        <v>401</v>
      </c>
      <c r="E598" s="20" t="s">
        <v>200</v>
      </c>
      <c r="F598" s="21">
        <v>7</v>
      </c>
      <c r="G598" s="22">
        <v>0</v>
      </c>
      <c r="H598" s="16">
        <f>IF(E598 = CHAR(37), F598*G598/100,F598*G598)</f>
        <v>0</v>
      </c>
    </row>
    <row r="599" spans="1:8" s="4" customFormat="1" ht="12" customHeight="1" x14ac:dyDescent="0.25">
      <c r="B599" s="17"/>
      <c r="C599" s="18"/>
      <c r="D599" s="18"/>
      <c r="E599" s="18"/>
      <c r="F599" s="18"/>
      <c r="G599" s="18"/>
      <c r="H599" s="18"/>
    </row>
    <row r="600" spans="1:8" s="4" customFormat="1" ht="36" customHeight="1" x14ac:dyDescent="0.25">
      <c r="A600" s="4">
        <v>3123</v>
      </c>
      <c r="B600" s="19" t="s">
        <v>402</v>
      </c>
      <c r="C600" s="13"/>
      <c r="D600" s="13" t="s">
        <v>403</v>
      </c>
      <c r="E600" s="20" t="s">
        <v>200</v>
      </c>
      <c r="F600" s="21">
        <v>8</v>
      </c>
      <c r="G600" s="22">
        <v>0</v>
      </c>
      <c r="H600" s="16">
        <f>IF(E600 = CHAR(37), F600*G600/100,F600*G600)</f>
        <v>0</v>
      </c>
    </row>
    <row r="601" spans="1:8" s="4" customFormat="1" ht="12" customHeight="1" x14ac:dyDescent="0.25">
      <c r="B601" s="17"/>
      <c r="C601" s="18"/>
      <c r="D601" s="18"/>
      <c r="E601" s="18"/>
      <c r="F601" s="18"/>
      <c r="G601" s="18"/>
      <c r="H601" s="18"/>
    </row>
    <row r="602" spans="1:8" s="4" customFormat="1" ht="36" customHeight="1" x14ac:dyDescent="0.25">
      <c r="A602" s="4">
        <v>3124</v>
      </c>
      <c r="B602" s="19" t="s">
        <v>404</v>
      </c>
      <c r="C602" s="13" t="s">
        <v>387</v>
      </c>
      <c r="D602" s="13" t="s">
        <v>405</v>
      </c>
      <c r="E602" s="20" t="s">
        <v>200</v>
      </c>
      <c r="F602" s="21">
        <v>15</v>
      </c>
      <c r="G602" s="22">
        <v>0</v>
      </c>
      <c r="H602" s="16">
        <f>IF(E602 = CHAR(37), F602*G602/100,F602*G602)</f>
        <v>0</v>
      </c>
    </row>
    <row r="603" spans="1:8" s="4" customFormat="1" ht="12" customHeight="1" x14ac:dyDescent="0.25">
      <c r="B603" s="17"/>
      <c r="C603" s="18"/>
      <c r="D603" s="18"/>
      <c r="E603" s="18"/>
      <c r="F603" s="18"/>
      <c r="G603" s="18"/>
      <c r="H603" s="18"/>
    </row>
    <row r="604" spans="1:8" s="4" customFormat="1" ht="48" customHeight="1" x14ac:dyDescent="0.25">
      <c r="A604" s="4">
        <v>3125</v>
      </c>
      <c r="B604" s="19"/>
      <c r="C604" s="13" t="s">
        <v>382</v>
      </c>
      <c r="D604" s="13" t="s">
        <v>406</v>
      </c>
      <c r="E604" s="20"/>
      <c r="F604" s="21"/>
      <c r="G604" s="16"/>
      <c r="H604" s="16"/>
    </row>
    <row r="605" spans="1:8" s="4" customFormat="1" ht="12" customHeight="1" x14ac:dyDescent="0.25">
      <c r="B605" s="17"/>
      <c r="C605" s="18"/>
      <c r="D605" s="18"/>
      <c r="E605" s="18"/>
      <c r="F605" s="18"/>
      <c r="G605" s="18"/>
      <c r="H605" s="18"/>
    </row>
    <row r="606" spans="1:8" s="4" customFormat="1" ht="36" customHeight="1" x14ac:dyDescent="0.25">
      <c r="A606" s="4">
        <v>3126</v>
      </c>
      <c r="B606" s="19" t="s">
        <v>407</v>
      </c>
      <c r="C606" s="13"/>
      <c r="D606" s="13" t="s">
        <v>408</v>
      </c>
      <c r="E606" s="20" t="s">
        <v>200</v>
      </c>
      <c r="F606" s="21">
        <v>1</v>
      </c>
      <c r="G606" s="22">
        <v>0</v>
      </c>
      <c r="H606" s="16">
        <f>IF(E606 = CHAR(37), F606*G606/100,F606*G606)</f>
        <v>0</v>
      </c>
    </row>
    <row r="607" spans="1:8" s="4" customFormat="1" ht="12" customHeight="1" x14ac:dyDescent="0.25">
      <c r="B607" s="17"/>
      <c r="C607" s="18"/>
      <c r="D607" s="18"/>
      <c r="E607" s="18"/>
      <c r="F607" s="18"/>
      <c r="G607" s="18"/>
      <c r="H607" s="18"/>
    </row>
    <row r="608" spans="1:8" s="5" customFormat="1" ht="20.100000000000001" customHeight="1" x14ac:dyDescent="0.25">
      <c r="B608" s="25" t="s">
        <v>214</v>
      </c>
      <c r="C608" s="26"/>
      <c r="D608" s="27"/>
      <c r="E608" s="28"/>
      <c r="F608" s="29"/>
      <c r="G608" s="29"/>
      <c r="H608" s="30">
        <f>SUM(H573:H607)</f>
        <v>0</v>
      </c>
    </row>
    <row r="609" spans="1:8" s="3" customFormat="1" ht="12" customHeight="1" x14ac:dyDescent="0.25">
      <c r="D609" s="31" t="s">
        <v>409</v>
      </c>
    </row>
    <row r="610" spans="1:8" s="1" customFormat="1" ht="12.75" x14ac:dyDescent="0.25">
      <c r="B610" s="7" t="s">
        <v>1</v>
      </c>
    </row>
    <row r="611" spans="1:8" s="1" customFormat="1" ht="12.75" x14ac:dyDescent="0.25">
      <c r="B611" s="7" t="s">
        <v>3</v>
      </c>
    </row>
    <row r="612" spans="1:8" s="2" customFormat="1" ht="15.75" x14ac:dyDescent="0.25">
      <c r="B612" s="8" t="s">
        <v>4</v>
      </c>
    </row>
    <row r="613" spans="1:8" s="1" customFormat="1" ht="12.75" x14ac:dyDescent="0.25">
      <c r="B613" s="7" t="s">
        <v>5</v>
      </c>
    </row>
    <row r="614" spans="1:8" s="3" customFormat="1" ht="12" x14ac:dyDescent="0.25">
      <c r="H614" s="9" t="s">
        <v>236</v>
      </c>
    </row>
    <row r="615" spans="1:8" s="4" customFormat="1" ht="27.4" customHeight="1" x14ac:dyDescent="0.25">
      <c r="B615" s="10" t="s">
        <v>7</v>
      </c>
      <c r="C615" s="10" t="s">
        <v>8</v>
      </c>
      <c r="D615" s="10" t="s">
        <v>9</v>
      </c>
      <c r="E615" s="10" t="s">
        <v>10</v>
      </c>
      <c r="F615" s="10" t="s">
        <v>11</v>
      </c>
      <c r="G615" s="10" t="s">
        <v>12</v>
      </c>
      <c r="H615" s="11" t="s">
        <v>13</v>
      </c>
    </row>
    <row r="616" spans="1:8" s="5" customFormat="1" ht="20.100000000000001" customHeight="1" x14ac:dyDescent="0.25">
      <c r="B616" s="25" t="s">
        <v>216</v>
      </c>
      <c r="C616" s="26"/>
      <c r="D616" s="27"/>
      <c r="E616" s="28"/>
      <c r="F616" s="29"/>
      <c r="G616" s="29"/>
      <c r="H616" s="30">
        <f>H608</f>
        <v>0</v>
      </c>
    </row>
    <row r="617" spans="1:8" s="4" customFormat="1" ht="36" customHeight="1" x14ac:dyDescent="0.25">
      <c r="A617" s="4">
        <v>3127</v>
      </c>
      <c r="B617" s="19" t="s">
        <v>410</v>
      </c>
      <c r="C617" s="13"/>
      <c r="D617" s="13" t="s">
        <v>411</v>
      </c>
      <c r="E617" s="20" t="s">
        <v>200</v>
      </c>
      <c r="F617" s="21">
        <v>1</v>
      </c>
      <c r="G617" s="22">
        <v>0</v>
      </c>
      <c r="H617" s="16">
        <f>IF(E617 = CHAR(37), F617*G617/100,F617*G617)</f>
        <v>0</v>
      </c>
    </row>
    <row r="618" spans="1:8" s="4" customFormat="1" ht="12" customHeight="1" x14ac:dyDescent="0.25">
      <c r="B618" s="17"/>
      <c r="C618" s="18"/>
      <c r="D618" s="18"/>
      <c r="E618" s="18"/>
      <c r="F618" s="18"/>
      <c r="G618" s="18"/>
      <c r="H618" s="18"/>
    </row>
    <row r="619" spans="1:8" s="4" customFormat="1" ht="36" customHeight="1" x14ac:dyDescent="0.25">
      <c r="A619" s="4">
        <v>3131</v>
      </c>
      <c r="B619" s="19" t="s">
        <v>412</v>
      </c>
      <c r="C619" s="13"/>
      <c r="D619" s="13" t="s">
        <v>413</v>
      </c>
      <c r="E619" s="20" t="s">
        <v>200</v>
      </c>
      <c r="F619" s="21">
        <v>1</v>
      </c>
      <c r="G619" s="22">
        <v>0</v>
      </c>
      <c r="H619" s="16">
        <f>IF(E619 = CHAR(37), F619*G619/100,F619*G619)</f>
        <v>0</v>
      </c>
    </row>
    <row r="620" spans="1:8" s="4" customFormat="1" ht="12" customHeight="1" x14ac:dyDescent="0.25">
      <c r="B620" s="17"/>
      <c r="C620" s="18"/>
      <c r="D620" s="18"/>
      <c r="E620" s="18"/>
      <c r="F620" s="18"/>
      <c r="G620" s="18"/>
      <c r="H620" s="18"/>
    </row>
    <row r="621" spans="1:8" s="4" customFormat="1" ht="36" customHeight="1" x14ac:dyDescent="0.25">
      <c r="A621" s="4">
        <v>3134</v>
      </c>
      <c r="B621" s="19" t="s">
        <v>414</v>
      </c>
      <c r="C621" s="13"/>
      <c r="D621" s="13" t="s">
        <v>415</v>
      </c>
      <c r="E621" s="20" t="s">
        <v>200</v>
      </c>
      <c r="F621" s="21">
        <v>2</v>
      </c>
      <c r="G621" s="22">
        <v>0</v>
      </c>
      <c r="H621" s="16">
        <f>IF(E621 = CHAR(37), F621*G621/100,F621*G621)</f>
        <v>0</v>
      </c>
    </row>
    <row r="622" spans="1:8" s="4" customFormat="1" ht="12" customHeight="1" x14ac:dyDescent="0.25">
      <c r="B622" s="17"/>
      <c r="C622" s="18"/>
      <c r="D622" s="18"/>
      <c r="E622" s="18"/>
      <c r="F622" s="18"/>
      <c r="G622" s="18"/>
      <c r="H622" s="18"/>
    </row>
    <row r="623" spans="1:8" s="4" customFormat="1" ht="12" customHeight="1" x14ac:dyDescent="0.25">
      <c r="A623" s="4">
        <v>3137</v>
      </c>
      <c r="B623" s="19"/>
      <c r="C623" s="13"/>
      <c r="D623" s="13" t="s">
        <v>416</v>
      </c>
      <c r="E623" s="20"/>
      <c r="F623" s="21"/>
      <c r="G623" s="16"/>
      <c r="H623" s="16"/>
    </row>
    <row r="624" spans="1:8" s="4" customFormat="1" ht="12" customHeight="1" x14ac:dyDescent="0.25">
      <c r="B624" s="17"/>
      <c r="C624" s="18"/>
      <c r="D624" s="18"/>
      <c r="E624" s="18"/>
      <c r="F624" s="18"/>
      <c r="G624" s="18"/>
      <c r="H624" s="18"/>
    </row>
    <row r="625" spans="1:8" s="4" customFormat="1" ht="48" customHeight="1" x14ac:dyDescent="0.25">
      <c r="A625" s="4">
        <v>3138</v>
      </c>
      <c r="B625" s="19"/>
      <c r="C625" s="13" t="s">
        <v>382</v>
      </c>
      <c r="D625" s="13" t="s">
        <v>417</v>
      </c>
      <c r="E625" s="20"/>
      <c r="F625" s="21"/>
      <c r="G625" s="16"/>
      <c r="H625" s="16"/>
    </row>
    <row r="626" spans="1:8" s="4" customFormat="1" ht="12" customHeight="1" x14ac:dyDescent="0.25">
      <c r="B626" s="17"/>
      <c r="C626" s="18"/>
      <c r="D626" s="18"/>
      <c r="E626" s="18"/>
      <c r="F626" s="18"/>
      <c r="G626" s="18"/>
      <c r="H626" s="18"/>
    </row>
    <row r="627" spans="1:8" s="4" customFormat="1" ht="48" customHeight="1" x14ac:dyDescent="0.25">
      <c r="A627" s="4">
        <v>3139</v>
      </c>
      <c r="B627" s="19" t="s">
        <v>418</v>
      </c>
      <c r="C627" s="13"/>
      <c r="D627" s="13" t="s">
        <v>419</v>
      </c>
      <c r="E627" s="20" t="s">
        <v>200</v>
      </c>
      <c r="F627" s="21">
        <v>6</v>
      </c>
      <c r="G627" s="22">
        <v>0</v>
      </c>
      <c r="H627" s="16">
        <f>IF(E627 = CHAR(37), F627*G627/100,F627*G627)</f>
        <v>0</v>
      </c>
    </row>
    <row r="628" spans="1:8" s="4" customFormat="1" ht="12" customHeight="1" x14ac:dyDescent="0.25">
      <c r="B628" s="17"/>
      <c r="C628" s="18"/>
      <c r="D628" s="18"/>
      <c r="E628" s="18"/>
      <c r="F628" s="18"/>
      <c r="G628" s="18"/>
      <c r="H628" s="18"/>
    </row>
    <row r="629" spans="1:8" s="4" customFormat="1" ht="48" customHeight="1" x14ac:dyDescent="0.25">
      <c r="A629" s="4">
        <v>3140</v>
      </c>
      <c r="B629" s="19" t="s">
        <v>420</v>
      </c>
      <c r="C629" s="13"/>
      <c r="D629" s="13" t="s">
        <v>421</v>
      </c>
      <c r="E629" s="20" t="s">
        <v>200</v>
      </c>
      <c r="F629" s="21">
        <v>6</v>
      </c>
      <c r="G629" s="22">
        <v>0</v>
      </c>
      <c r="H629" s="16">
        <f>IF(E629 = CHAR(37), F629*G629/100,F629*G629)</f>
        <v>0</v>
      </c>
    </row>
    <row r="630" spans="1:8" s="4" customFormat="1" ht="12" customHeight="1" x14ac:dyDescent="0.25">
      <c r="B630" s="17"/>
      <c r="C630" s="18"/>
      <c r="D630" s="18"/>
      <c r="E630" s="18"/>
      <c r="F630" s="18"/>
      <c r="G630" s="18"/>
      <c r="H630" s="18"/>
    </row>
    <row r="631" spans="1:8" s="4" customFormat="1" ht="24" customHeight="1" x14ac:dyDescent="0.25">
      <c r="A631" s="4">
        <v>3141</v>
      </c>
      <c r="B631" s="19" t="s">
        <v>422</v>
      </c>
      <c r="C631" s="13"/>
      <c r="D631" s="13" t="s">
        <v>423</v>
      </c>
      <c r="E631" s="20" t="s">
        <v>200</v>
      </c>
      <c r="F631" s="21">
        <v>12</v>
      </c>
      <c r="G631" s="22">
        <v>0</v>
      </c>
      <c r="H631" s="16">
        <f>IF(E631 = CHAR(37), F631*G631/100,F631*G631)</f>
        <v>0</v>
      </c>
    </row>
    <row r="632" spans="1:8" s="4" customFormat="1" ht="12" customHeight="1" x14ac:dyDescent="0.25">
      <c r="B632" s="17"/>
      <c r="C632" s="18"/>
      <c r="D632" s="18"/>
      <c r="E632" s="18"/>
      <c r="F632" s="18"/>
      <c r="G632" s="18"/>
      <c r="H632" s="18"/>
    </row>
    <row r="633" spans="1:8" s="4" customFormat="1" ht="48" customHeight="1" x14ac:dyDescent="0.25">
      <c r="A633" s="4">
        <v>3142</v>
      </c>
      <c r="B633" s="19"/>
      <c r="C633" s="13" t="s">
        <v>382</v>
      </c>
      <c r="D633" s="13" t="s">
        <v>424</v>
      </c>
      <c r="E633" s="20"/>
      <c r="F633" s="21"/>
      <c r="G633" s="16"/>
      <c r="H633" s="16"/>
    </row>
    <row r="634" spans="1:8" s="4" customFormat="1" ht="12" customHeight="1" x14ac:dyDescent="0.25">
      <c r="B634" s="17"/>
      <c r="C634" s="18"/>
      <c r="D634" s="18"/>
      <c r="E634" s="18"/>
      <c r="F634" s="18"/>
      <c r="G634" s="18"/>
      <c r="H634" s="18"/>
    </row>
    <row r="635" spans="1:8" s="4" customFormat="1" ht="12" customHeight="1" x14ac:dyDescent="0.25">
      <c r="A635" s="4">
        <v>3143</v>
      </c>
      <c r="B635" s="19" t="s">
        <v>425</v>
      </c>
      <c r="C635" s="13"/>
      <c r="D635" s="13" t="s">
        <v>426</v>
      </c>
      <c r="E635" s="20" t="s">
        <v>200</v>
      </c>
      <c r="F635" s="21">
        <v>4</v>
      </c>
      <c r="G635" s="22">
        <v>0</v>
      </c>
      <c r="H635" s="16">
        <f>IF(E635 = CHAR(37), F635*G635/100,F635*G635)</f>
        <v>0</v>
      </c>
    </row>
    <row r="636" spans="1:8" s="4" customFormat="1" ht="12" customHeight="1" x14ac:dyDescent="0.25">
      <c r="B636" s="17"/>
      <c r="C636" s="18"/>
      <c r="D636" s="18"/>
      <c r="E636" s="18"/>
      <c r="F636" s="18"/>
      <c r="G636" s="18"/>
      <c r="H636" s="18"/>
    </row>
    <row r="637" spans="1:8" s="4" customFormat="1" ht="12" customHeight="1" x14ac:dyDescent="0.25">
      <c r="A637" s="4">
        <v>3144</v>
      </c>
      <c r="B637" s="19"/>
      <c r="C637" s="13"/>
      <c r="D637" s="13" t="s">
        <v>427</v>
      </c>
      <c r="E637" s="20"/>
      <c r="F637" s="21"/>
      <c r="G637" s="16"/>
      <c r="H637" s="16"/>
    </row>
    <row r="638" spans="1:8" s="4" customFormat="1" ht="12" customHeight="1" x14ac:dyDescent="0.25">
      <c r="B638" s="17"/>
      <c r="C638" s="18"/>
      <c r="D638" s="18"/>
      <c r="E638" s="18"/>
      <c r="F638" s="18"/>
      <c r="G638" s="18"/>
      <c r="H638" s="18"/>
    </row>
    <row r="639" spans="1:8" s="4" customFormat="1" ht="48" customHeight="1" x14ac:dyDescent="0.25">
      <c r="A639" s="4">
        <v>3145</v>
      </c>
      <c r="B639" s="19"/>
      <c r="C639" s="13" t="s">
        <v>382</v>
      </c>
      <c r="D639" s="13" t="s">
        <v>428</v>
      </c>
      <c r="E639" s="20"/>
      <c r="F639" s="21"/>
      <c r="G639" s="16"/>
      <c r="H639" s="16"/>
    </row>
    <row r="640" spans="1:8" s="4" customFormat="1" ht="12" customHeight="1" x14ac:dyDescent="0.25">
      <c r="B640" s="17"/>
      <c r="C640" s="18"/>
      <c r="D640" s="18"/>
      <c r="E640" s="18"/>
      <c r="F640" s="18"/>
      <c r="G640" s="18"/>
      <c r="H640" s="18"/>
    </row>
    <row r="641" spans="1:8" s="4" customFormat="1" ht="12" customHeight="1" x14ac:dyDescent="0.25">
      <c r="A641" s="4">
        <v>3146</v>
      </c>
      <c r="B641" s="19" t="s">
        <v>429</v>
      </c>
      <c r="C641" s="13"/>
      <c r="D641" s="13" t="s">
        <v>430</v>
      </c>
      <c r="E641" s="20" t="s">
        <v>200</v>
      </c>
      <c r="F641" s="21">
        <v>1</v>
      </c>
      <c r="G641" s="22">
        <v>0</v>
      </c>
      <c r="H641" s="16">
        <f>IF(E641 = CHAR(37), F641*G641/100,F641*G641)</f>
        <v>0</v>
      </c>
    </row>
    <row r="642" spans="1:8" s="4" customFormat="1" ht="12" customHeight="1" x14ac:dyDescent="0.25">
      <c r="B642" s="17"/>
      <c r="C642" s="18"/>
      <c r="D642" s="18"/>
      <c r="E642" s="18"/>
      <c r="F642" s="18"/>
      <c r="G642" s="18"/>
      <c r="H642" s="18"/>
    </row>
    <row r="643" spans="1:8" s="4" customFormat="1" ht="24" customHeight="1" x14ac:dyDescent="0.25">
      <c r="A643" s="4">
        <v>3147</v>
      </c>
      <c r="B643" s="19"/>
      <c r="C643" s="13" t="s">
        <v>387</v>
      </c>
      <c r="D643" s="13" t="s">
        <v>431</v>
      </c>
      <c r="E643" s="20"/>
      <c r="F643" s="21"/>
      <c r="G643" s="16"/>
      <c r="H643" s="16"/>
    </row>
    <row r="644" spans="1:8" s="4" customFormat="1" ht="12" customHeight="1" x14ac:dyDescent="0.25">
      <c r="B644" s="17"/>
      <c r="C644" s="18"/>
      <c r="D644" s="18"/>
      <c r="E644" s="18"/>
      <c r="F644" s="18"/>
      <c r="G644" s="18"/>
      <c r="H644" s="18"/>
    </row>
    <row r="645" spans="1:8" s="4" customFormat="1" ht="12" customHeight="1" x14ac:dyDescent="0.25">
      <c r="A645" s="4">
        <v>3148</v>
      </c>
      <c r="B645" s="19"/>
      <c r="C645" s="13"/>
      <c r="D645" s="13" t="s">
        <v>432</v>
      </c>
      <c r="E645" s="20"/>
      <c r="F645" s="21"/>
      <c r="G645" s="16"/>
      <c r="H645" s="16"/>
    </row>
    <row r="646" spans="1:8" s="4" customFormat="1" ht="12" customHeight="1" x14ac:dyDescent="0.25">
      <c r="B646" s="17"/>
      <c r="C646" s="18"/>
      <c r="D646" s="18"/>
      <c r="E646" s="18"/>
      <c r="F646" s="18"/>
      <c r="G646" s="18"/>
      <c r="H646" s="18"/>
    </row>
    <row r="647" spans="1:8" s="4" customFormat="1" ht="12" customHeight="1" x14ac:dyDescent="0.25">
      <c r="A647" s="4">
        <v>3149</v>
      </c>
      <c r="B647" s="19" t="s">
        <v>433</v>
      </c>
      <c r="C647" s="13"/>
      <c r="D647" s="13" t="s">
        <v>434</v>
      </c>
      <c r="E647" s="20" t="s">
        <v>200</v>
      </c>
      <c r="F647" s="21">
        <v>2</v>
      </c>
      <c r="G647" s="22">
        <v>0</v>
      </c>
      <c r="H647" s="16">
        <f>IF(E647 = CHAR(37), F647*G647/100,F647*G647)</f>
        <v>0</v>
      </c>
    </row>
    <row r="648" spans="1:8" s="4" customFormat="1" ht="12" customHeight="1" x14ac:dyDescent="0.25">
      <c r="B648" s="17"/>
      <c r="C648" s="18"/>
      <c r="D648" s="18"/>
      <c r="E648" s="18"/>
      <c r="F648" s="18"/>
      <c r="G648" s="18"/>
      <c r="H648" s="18"/>
    </row>
    <row r="649" spans="1:8" s="4" customFormat="1" ht="12" customHeight="1" x14ac:dyDescent="0.25">
      <c r="A649" s="4">
        <v>3150</v>
      </c>
      <c r="B649" s="19" t="s">
        <v>435</v>
      </c>
      <c r="C649" s="13"/>
      <c r="D649" s="13" t="s">
        <v>436</v>
      </c>
      <c r="E649" s="20" t="s">
        <v>200</v>
      </c>
      <c r="F649" s="21">
        <v>1</v>
      </c>
      <c r="G649" s="22">
        <v>0</v>
      </c>
      <c r="H649" s="16">
        <f>IF(E649 = CHAR(37), F649*G649/100,F649*G649)</f>
        <v>0</v>
      </c>
    </row>
    <row r="650" spans="1:8" s="4" customFormat="1" ht="12" customHeight="1" x14ac:dyDescent="0.25">
      <c r="B650" s="17"/>
      <c r="C650" s="18"/>
      <c r="D650" s="18"/>
      <c r="E650" s="18"/>
      <c r="F650" s="18"/>
      <c r="G650" s="18"/>
      <c r="H650" s="18"/>
    </row>
    <row r="651" spans="1:8" s="4" customFormat="1" ht="12" customHeight="1" x14ac:dyDescent="0.25">
      <c r="A651" s="4">
        <v>3151</v>
      </c>
      <c r="B651" s="19" t="s">
        <v>437</v>
      </c>
      <c r="C651" s="13"/>
      <c r="D651" s="13" t="s">
        <v>438</v>
      </c>
      <c r="E651" s="20" t="s">
        <v>200</v>
      </c>
      <c r="F651" s="21">
        <v>1</v>
      </c>
      <c r="G651" s="22">
        <v>0</v>
      </c>
      <c r="H651" s="16">
        <f>IF(E651 = CHAR(37), F651*G651/100,F651*G651)</f>
        <v>0</v>
      </c>
    </row>
    <row r="652" spans="1:8" s="4" customFormat="1" ht="12" customHeight="1" x14ac:dyDescent="0.25">
      <c r="B652" s="17"/>
      <c r="C652" s="18"/>
      <c r="D652" s="18"/>
      <c r="E652" s="18"/>
      <c r="F652" s="18"/>
      <c r="G652" s="18"/>
      <c r="H652" s="18"/>
    </row>
    <row r="653" spans="1:8" s="4" customFormat="1" ht="12" customHeight="1" x14ac:dyDescent="0.25">
      <c r="A653" s="4">
        <v>3152</v>
      </c>
      <c r="B653" s="19" t="s">
        <v>439</v>
      </c>
      <c r="C653" s="13"/>
      <c r="D653" s="13" t="s">
        <v>440</v>
      </c>
      <c r="E653" s="20" t="s">
        <v>200</v>
      </c>
      <c r="F653" s="21">
        <v>1</v>
      </c>
      <c r="G653" s="22">
        <v>0</v>
      </c>
      <c r="H653" s="16">
        <f>IF(E653 = CHAR(37), F653*G653/100,F653*G653)</f>
        <v>0</v>
      </c>
    </row>
    <row r="654" spans="1:8" s="4" customFormat="1" ht="12" customHeight="1" x14ac:dyDescent="0.25">
      <c r="B654" s="17"/>
      <c r="C654" s="18"/>
      <c r="D654" s="18"/>
      <c r="E654" s="18"/>
      <c r="F654" s="18"/>
      <c r="G654" s="18"/>
      <c r="H654" s="18"/>
    </row>
    <row r="655" spans="1:8" s="4" customFormat="1" ht="12" customHeight="1" x14ac:dyDescent="0.25">
      <c r="B655" s="23"/>
      <c r="C655" s="24"/>
      <c r="D655" s="24"/>
      <c r="E655" s="24"/>
      <c r="F655" s="24"/>
      <c r="G655" s="24"/>
      <c r="H655" s="24"/>
    </row>
    <row r="656" spans="1:8" s="4" customFormat="1" ht="12" customHeight="1" x14ac:dyDescent="0.25">
      <c r="B656" s="17"/>
      <c r="C656" s="18"/>
      <c r="D656" s="18"/>
      <c r="E656" s="18"/>
      <c r="F656" s="18"/>
      <c r="G656" s="18"/>
      <c r="H656" s="18"/>
    </row>
    <row r="657" spans="1:8" s="5" customFormat="1" ht="20.100000000000001" customHeight="1" x14ac:dyDescent="0.25">
      <c r="B657" s="25" t="s">
        <v>214</v>
      </c>
      <c r="C657" s="26"/>
      <c r="D657" s="27"/>
      <c r="E657" s="28"/>
      <c r="F657" s="29"/>
      <c r="G657" s="29"/>
      <c r="H657" s="30">
        <f>SUM(H616:H656)</f>
        <v>0</v>
      </c>
    </row>
    <row r="658" spans="1:8" s="3" customFormat="1" ht="12" customHeight="1" x14ac:dyDescent="0.25">
      <c r="D658" s="31" t="s">
        <v>441</v>
      </c>
    </row>
    <row r="659" spans="1:8" s="1" customFormat="1" ht="12.75" x14ac:dyDescent="0.25">
      <c r="B659" s="7" t="s">
        <v>1</v>
      </c>
    </row>
    <row r="660" spans="1:8" s="1" customFormat="1" ht="12.75" x14ac:dyDescent="0.25">
      <c r="B660" s="7" t="s">
        <v>3</v>
      </c>
    </row>
    <row r="661" spans="1:8" s="2" customFormat="1" ht="15.75" x14ac:dyDescent="0.25">
      <c r="B661" s="8" t="s">
        <v>4</v>
      </c>
    </row>
    <row r="662" spans="1:8" s="1" customFormat="1" ht="12.75" x14ac:dyDescent="0.25">
      <c r="B662" s="7" t="s">
        <v>5</v>
      </c>
    </row>
    <row r="663" spans="1:8" s="3" customFormat="1" ht="12" x14ac:dyDescent="0.25">
      <c r="H663" s="9" t="s">
        <v>236</v>
      </c>
    </row>
    <row r="664" spans="1:8" s="4" customFormat="1" ht="27.4" customHeight="1" x14ac:dyDescent="0.25">
      <c r="B664" s="10" t="s">
        <v>7</v>
      </c>
      <c r="C664" s="10" t="s">
        <v>8</v>
      </c>
      <c r="D664" s="10" t="s">
        <v>9</v>
      </c>
      <c r="E664" s="10" t="s">
        <v>10</v>
      </c>
      <c r="F664" s="10" t="s">
        <v>11</v>
      </c>
      <c r="G664" s="10" t="s">
        <v>12</v>
      </c>
      <c r="H664" s="11" t="s">
        <v>13</v>
      </c>
    </row>
    <row r="665" spans="1:8" s="5" customFormat="1" ht="20.100000000000001" customHeight="1" x14ac:dyDescent="0.25">
      <c r="B665" s="25" t="s">
        <v>216</v>
      </c>
      <c r="C665" s="26"/>
      <c r="D665" s="27"/>
      <c r="E665" s="28"/>
      <c r="F665" s="29"/>
      <c r="G665" s="29"/>
      <c r="H665" s="30">
        <f>H657</f>
        <v>0</v>
      </c>
    </row>
    <row r="666" spans="1:8" s="4" customFormat="1" ht="48" customHeight="1" x14ac:dyDescent="0.25">
      <c r="A666" s="4">
        <v>3153</v>
      </c>
      <c r="B666" s="19"/>
      <c r="C666" s="13" t="s">
        <v>382</v>
      </c>
      <c r="D666" s="13" t="s">
        <v>442</v>
      </c>
      <c r="E666" s="20"/>
      <c r="F666" s="21"/>
      <c r="G666" s="16"/>
      <c r="H666" s="16"/>
    </row>
    <row r="667" spans="1:8" s="4" customFormat="1" ht="12" customHeight="1" x14ac:dyDescent="0.25">
      <c r="B667" s="17"/>
      <c r="C667" s="18"/>
      <c r="D667" s="18"/>
      <c r="E667" s="18"/>
      <c r="F667" s="18"/>
      <c r="G667" s="18"/>
      <c r="H667" s="18"/>
    </row>
    <row r="668" spans="1:8" s="4" customFormat="1" ht="12" customHeight="1" x14ac:dyDescent="0.25">
      <c r="A668" s="4">
        <v>3154</v>
      </c>
      <c r="B668" s="19" t="s">
        <v>443</v>
      </c>
      <c r="C668" s="13"/>
      <c r="D668" s="13" t="s">
        <v>444</v>
      </c>
      <c r="E668" s="20" t="s">
        <v>200</v>
      </c>
      <c r="F668" s="21">
        <v>1</v>
      </c>
      <c r="G668" s="22">
        <v>0</v>
      </c>
      <c r="H668" s="16">
        <f>IF(E668 = CHAR(37), F668*G668/100,F668*G668)</f>
        <v>0</v>
      </c>
    </row>
    <row r="669" spans="1:8" s="4" customFormat="1" ht="12" customHeight="1" x14ac:dyDescent="0.25">
      <c r="B669" s="17"/>
      <c r="C669" s="18"/>
      <c r="D669" s="18"/>
      <c r="E669" s="18"/>
      <c r="F669" s="18"/>
      <c r="G669" s="18"/>
      <c r="H669" s="18"/>
    </row>
    <row r="670" spans="1:8" s="4" customFormat="1" ht="24" customHeight="1" x14ac:dyDescent="0.25">
      <c r="A670" s="4">
        <v>3155</v>
      </c>
      <c r="B670" s="19"/>
      <c r="C670" s="13" t="s">
        <v>387</v>
      </c>
      <c r="D670" s="13" t="s">
        <v>445</v>
      </c>
      <c r="E670" s="20"/>
      <c r="F670" s="21"/>
      <c r="G670" s="16"/>
      <c r="H670" s="16"/>
    </row>
    <row r="671" spans="1:8" s="4" customFormat="1" ht="12" customHeight="1" x14ac:dyDescent="0.25">
      <c r="B671" s="17"/>
      <c r="C671" s="18"/>
      <c r="D671" s="18"/>
      <c r="E671" s="18"/>
      <c r="F671" s="18"/>
      <c r="G671" s="18"/>
      <c r="H671" s="18"/>
    </row>
    <row r="672" spans="1:8" s="4" customFormat="1" ht="12" customHeight="1" x14ac:dyDescent="0.25">
      <c r="A672" s="4">
        <v>3156</v>
      </c>
      <c r="B672" s="19" t="s">
        <v>446</v>
      </c>
      <c r="C672" s="13"/>
      <c r="D672" s="13" t="s">
        <v>434</v>
      </c>
      <c r="E672" s="20" t="s">
        <v>200</v>
      </c>
      <c r="F672" s="21">
        <v>2</v>
      </c>
      <c r="G672" s="22">
        <v>0</v>
      </c>
      <c r="H672" s="16">
        <f>IF(E672 = CHAR(37), F672*G672/100,F672*G672)</f>
        <v>0</v>
      </c>
    </row>
    <row r="673" spans="1:8" s="4" customFormat="1" ht="12" customHeight="1" x14ac:dyDescent="0.25">
      <c r="B673" s="17"/>
      <c r="C673" s="18"/>
      <c r="D673" s="18"/>
      <c r="E673" s="18"/>
      <c r="F673" s="18"/>
      <c r="G673" s="18"/>
      <c r="H673" s="18"/>
    </row>
    <row r="674" spans="1:8" s="4" customFormat="1" ht="12" customHeight="1" x14ac:dyDescent="0.25">
      <c r="A674" s="4">
        <v>3157</v>
      </c>
      <c r="B674" s="19" t="s">
        <v>447</v>
      </c>
      <c r="C674" s="13"/>
      <c r="D674" s="13" t="s">
        <v>436</v>
      </c>
      <c r="E674" s="20" t="s">
        <v>200</v>
      </c>
      <c r="F674" s="21">
        <v>1</v>
      </c>
      <c r="G674" s="22">
        <v>0</v>
      </c>
      <c r="H674" s="16">
        <f>IF(E674 = CHAR(37), F674*G674/100,F674*G674)</f>
        <v>0</v>
      </c>
    </row>
    <row r="675" spans="1:8" s="4" customFormat="1" ht="12" customHeight="1" x14ac:dyDescent="0.25">
      <c r="B675" s="17"/>
      <c r="C675" s="18"/>
      <c r="D675" s="18"/>
      <c r="E675" s="18"/>
      <c r="F675" s="18"/>
      <c r="G675" s="18"/>
      <c r="H675" s="18"/>
    </row>
    <row r="676" spans="1:8" s="4" customFormat="1" ht="12" customHeight="1" x14ac:dyDescent="0.25">
      <c r="A676" s="4">
        <v>3012</v>
      </c>
      <c r="B676" s="19" t="s">
        <v>448</v>
      </c>
      <c r="C676" s="13"/>
      <c r="D676" s="13" t="s">
        <v>449</v>
      </c>
      <c r="E676" s="20" t="s">
        <v>200</v>
      </c>
      <c r="F676" s="21">
        <v>1</v>
      </c>
      <c r="G676" s="22">
        <v>0</v>
      </c>
      <c r="H676" s="16">
        <f>IF(E676 = CHAR(37), F676*G676/100,F676*G676)</f>
        <v>0</v>
      </c>
    </row>
    <row r="677" spans="1:8" s="4" customFormat="1" ht="12" customHeight="1" x14ac:dyDescent="0.25">
      <c r="B677" s="17"/>
      <c r="C677" s="18"/>
      <c r="D677" s="18"/>
      <c r="E677" s="18"/>
      <c r="F677" s="18"/>
      <c r="G677" s="18"/>
      <c r="H677" s="18"/>
    </row>
    <row r="678" spans="1:8" s="4" customFormat="1" ht="12" customHeight="1" x14ac:dyDescent="0.25">
      <c r="A678" s="4">
        <v>3158</v>
      </c>
      <c r="B678" s="19" t="s">
        <v>450</v>
      </c>
      <c r="C678" s="13"/>
      <c r="D678" s="13" t="s">
        <v>438</v>
      </c>
      <c r="E678" s="20" t="s">
        <v>200</v>
      </c>
      <c r="F678" s="21">
        <v>1</v>
      </c>
      <c r="G678" s="22">
        <v>0</v>
      </c>
      <c r="H678" s="16">
        <f>IF(E678 = CHAR(37), F678*G678/100,F678*G678)</f>
        <v>0</v>
      </c>
    </row>
    <row r="679" spans="1:8" s="4" customFormat="1" ht="12" customHeight="1" x14ac:dyDescent="0.25">
      <c r="B679" s="17"/>
      <c r="C679" s="18"/>
      <c r="D679" s="18"/>
      <c r="E679" s="18"/>
      <c r="F679" s="18"/>
      <c r="G679" s="18"/>
      <c r="H679" s="18"/>
    </row>
    <row r="680" spans="1:8" s="4" customFormat="1" ht="12" customHeight="1" x14ac:dyDescent="0.25">
      <c r="A680" s="4">
        <v>3159</v>
      </c>
      <c r="B680" s="19" t="s">
        <v>451</v>
      </c>
      <c r="C680" s="13"/>
      <c r="D680" s="13" t="s">
        <v>452</v>
      </c>
      <c r="E680" s="20" t="s">
        <v>200</v>
      </c>
      <c r="F680" s="21">
        <v>1</v>
      </c>
      <c r="G680" s="22">
        <v>0</v>
      </c>
      <c r="H680" s="16">
        <f>IF(E680 = CHAR(37), F680*G680/100,F680*G680)</f>
        <v>0</v>
      </c>
    </row>
    <row r="681" spans="1:8" s="4" customFormat="1" ht="12" customHeight="1" x14ac:dyDescent="0.25">
      <c r="B681" s="17"/>
      <c r="C681" s="18"/>
      <c r="D681" s="18"/>
      <c r="E681" s="18"/>
      <c r="F681" s="18"/>
      <c r="G681" s="18"/>
      <c r="H681" s="18"/>
    </row>
    <row r="682" spans="1:8" s="4" customFormat="1" ht="12" customHeight="1" x14ac:dyDescent="0.25">
      <c r="A682" s="4">
        <v>3160</v>
      </c>
      <c r="B682" s="19" t="s">
        <v>453</v>
      </c>
      <c r="C682" s="13"/>
      <c r="D682" s="13" t="s">
        <v>440</v>
      </c>
      <c r="E682" s="20" t="s">
        <v>200</v>
      </c>
      <c r="F682" s="21">
        <v>1</v>
      </c>
      <c r="G682" s="22">
        <v>0</v>
      </c>
      <c r="H682" s="16">
        <f>IF(E682 = CHAR(37), F682*G682/100,F682*G682)</f>
        <v>0</v>
      </c>
    </row>
    <row r="683" spans="1:8" s="4" customFormat="1" ht="12" customHeight="1" x14ac:dyDescent="0.25">
      <c r="B683" s="17"/>
      <c r="C683" s="18"/>
      <c r="D683" s="18"/>
      <c r="E683" s="18"/>
      <c r="F683" s="18"/>
      <c r="G683" s="18"/>
      <c r="H683" s="18"/>
    </row>
    <row r="684" spans="1:8" s="4" customFormat="1" ht="12" customHeight="1" x14ac:dyDescent="0.25">
      <c r="A684" s="4">
        <v>3161</v>
      </c>
      <c r="B684" s="19"/>
      <c r="C684" s="13"/>
      <c r="D684" s="13" t="s">
        <v>454</v>
      </c>
      <c r="E684" s="20"/>
      <c r="F684" s="21"/>
      <c r="G684" s="16"/>
      <c r="H684" s="16"/>
    </row>
    <row r="685" spans="1:8" s="4" customFormat="1" ht="12" customHeight="1" x14ac:dyDescent="0.25">
      <c r="B685" s="17"/>
      <c r="C685" s="18"/>
      <c r="D685" s="18"/>
      <c r="E685" s="18"/>
      <c r="F685" s="18"/>
      <c r="G685" s="18"/>
      <c r="H685" s="18"/>
    </row>
    <row r="686" spans="1:8" s="4" customFormat="1" ht="48" customHeight="1" x14ac:dyDescent="0.25">
      <c r="A686" s="4">
        <v>3162</v>
      </c>
      <c r="B686" s="19"/>
      <c r="C686" s="13" t="s">
        <v>382</v>
      </c>
      <c r="D686" s="13" t="s">
        <v>455</v>
      </c>
      <c r="E686" s="20"/>
      <c r="F686" s="21"/>
      <c r="G686" s="16"/>
      <c r="H686" s="16"/>
    </row>
    <row r="687" spans="1:8" s="4" customFormat="1" ht="12" customHeight="1" x14ac:dyDescent="0.25">
      <c r="B687" s="17"/>
      <c r="C687" s="18"/>
      <c r="D687" s="18"/>
      <c r="E687" s="18"/>
      <c r="F687" s="18"/>
      <c r="G687" s="18"/>
      <c r="H687" s="18"/>
    </row>
    <row r="688" spans="1:8" s="4" customFormat="1" ht="12" customHeight="1" x14ac:dyDescent="0.25">
      <c r="A688" s="4">
        <v>3163</v>
      </c>
      <c r="B688" s="19" t="s">
        <v>443</v>
      </c>
      <c r="C688" s="13"/>
      <c r="D688" s="13" t="s">
        <v>456</v>
      </c>
      <c r="E688" s="20" t="s">
        <v>200</v>
      </c>
      <c r="F688" s="21">
        <v>1</v>
      </c>
      <c r="G688" s="22">
        <v>0</v>
      </c>
      <c r="H688" s="16">
        <f>IF(E688 = CHAR(37), F688*G688/100,F688*G688)</f>
        <v>0</v>
      </c>
    </row>
    <row r="689" spans="1:8" s="4" customFormat="1" ht="12" customHeight="1" x14ac:dyDescent="0.25">
      <c r="B689" s="17"/>
      <c r="C689" s="18"/>
      <c r="D689" s="18"/>
      <c r="E689" s="18"/>
      <c r="F689" s="18"/>
      <c r="G689" s="18"/>
      <c r="H689" s="18"/>
    </row>
    <row r="690" spans="1:8" s="4" customFormat="1" ht="24" customHeight="1" x14ac:dyDescent="0.25">
      <c r="A690" s="4">
        <v>3164</v>
      </c>
      <c r="B690" s="19"/>
      <c r="C690" s="13" t="s">
        <v>387</v>
      </c>
      <c r="D690" s="13" t="s">
        <v>457</v>
      </c>
      <c r="E690" s="20"/>
      <c r="F690" s="21"/>
      <c r="G690" s="16"/>
      <c r="H690" s="16"/>
    </row>
    <row r="691" spans="1:8" s="4" customFormat="1" ht="12" customHeight="1" x14ac:dyDescent="0.25">
      <c r="B691" s="17"/>
      <c r="C691" s="18"/>
      <c r="D691" s="18"/>
      <c r="E691" s="18"/>
      <c r="F691" s="18"/>
      <c r="G691" s="18"/>
      <c r="H691" s="18"/>
    </row>
    <row r="692" spans="1:8" s="4" customFormat="1" ht="12" customHeight="1" x14ac:dyDescent="0.25">
      <c r="A692" s="4">
        <v>3165</v>
      </c>
      <c r="B692" s="19"/>
      <c r="C692" s="13"/>
      <c r="D692" s="13" t="s">
        <v>432</v>
      </c>
      <c r="E692" s="20"/>
      <c r="F692" s="21"/>
      <c r="G692" s="16"/>
      <c r="H692" s="16"/>
    </row>
    <row r="693" spans="1:8" s="4" customFormat="1" ht="12" customHeight="1" x14ac:dyDescent="0.25">
      <c r="B693" s="17"/>
      <c r="C693" s="18"/>
      <c r="D693" s="18"/>
      <c r="E693" s="18"/>
      <c r="F693" s="18"/>
      <c r="G693" s="18"/>
      <c r="H693" s="18"/>
    </row>
    <row r="694" spans="1:8" s="4" customFormat="1" ht="12" customHeight="1" x14ac:dyDescent="0.25">
      <c r="A694" s="4">
        <v>3166</v>
      </c>
      <c r="B694" s="19" t="s">
        <v>446</v>
      </c>
      <c r="C694" s="13"/>
      <c r="D694" s="13" t="s">
        <v>458</v>
      </c>
      <c r="E694" s="20" t="s">
        <v>200</v>
      </c>
      <c r="F694" s="21">
        <v>2</v>
      </c>
      <c r="G694" s="22">
        <v>0</v>
      </c>
      <c r="H694" s="16">
        <f>IF(E694 = CHAR(37), F694*G694/100,F694*G694)</f>
        <v>0</v>
      </c>
    </row>
    <row r="695" spans="1:8" s="4" customFormat="1" ht="12" customHeight="1" x14ac:dyDescent="0.25">
      <c r="B695" s="17"/>
      <c r="C695" s="18"/>
      <c r="D695" s="18"/>
      <c r="E695" s="18"/>
      <c r="F695" s="18"/>
      <c r="G695" s="18"/>
      <c r="H695" s="18"/>
    </row>
    <row r="696" spans="1:8" s="4" customFormat="1" ht="12" customHeight="1" x14ac:dyDescent="0.25">
      <c r="A696" s="4">
        <v>3167</v>
      </c>
      <c r="B696" s="19" t="s">
        <v>447</v>
      </c>
      <c r="C696" s="13"/>
      <c r="D696" s="13" t="s">
        <v>459</v>
      </c>
      <c r="E696" s="20" t="s">
        <v>200</v>
      </c>
      <c r="F696" s="21">
        <v>1</v>
      </c>
      <c r="G696" s="22">
        <v>0</v>
      </c>
      <c r="H696" s="16">
        <f>IF(E696 = CHAR(37), F696*G696/100,F696*G696)</f>
        <v>0</v>
      </c>
    </row>
    <row r="697" spans="1:8" s="4" customFormat="1" ht="12" customHeight="1" x14ac:dyDescent="0.25">
      <c r="B697" s="17"/>
      <c r="C697" s="18"/>
      <c r="D697" s="18"/>
      <c r="E697" s="18"/>
      <c r="F697" s="18"/>
      <c r="G697" s="18"/>
      <c r="H697" s="18"/>
    </row>
    <row r="698" spans="1:8" s="4" customFormat="1" ht="12" customHeight="1" x14ac:dyDescent="0.25">
      <c r="A698" s="4">
        <v>3168</v>
      </c>
      <c r="B698" s="19" t="s">
        <v>448</v>
      </c>
      <c r="C698" s="13"/>
      <c r="D698" s="13" t="s">
        <v>460</v>
      </c>
      <c r="E698" s="20" t="s">
        <v>200</v>
      </c>
      <c r="F698" s="21">
        <v>1</v>
      </c>
      <c r="G698" s="22">
        <v>0</v>
      </c>
      <c r="H698" s="16">
        <f>IF(E698 = CHAR(37), F698*G698/100,F698*G698)</f>
        <v>0</v>
      </c>
    </row>
    <row r="699" spans="1:8" s="4" customFormat="1" ht="12" customHeight="1" x14ac:dyDescent="0.25">
      <c r="B699" s="17"/>
      <c r="C699" s="18"/>
      <c r="D699" s="18"/>
      <c r="E699" s="18"/>
      <c r="F699" s="18"/>
      <c r="G699" s="18"/>
      <c r="H699" s="18"/>
    </row>
    <row r="700" spans="1:8" s="4" customFormat="1" ht="12" customHeight="1" x14ac:dyDescent="0.25">
      <c r="A700" s="4">
        <v>3169</v>
      </c>
      <c r="B700" s="19" t="s">
        <v>450</v>
      </c>
      <c r="C700" s="13"/>
      <c r="D700" s="13" t="s">
        <v>461</v>
      </c>
      <c r="E700" s="20" t="s">
        <v>200</v>
      </c>
      <c r="F700" s="21">
        <v>1</v>
      </c>
      <c r="G700" s="22">
        <v>0</v>
      </c>
      <c r="H700" s="16">
        <f>IF(E700 = CHAR(37), F700*G700/100,F700*G700)</f>
        <v>0</v>
      </c>
    </row>
    <row r="701" spans="1:8" s="4" customFormat="1" ht="12" customHeight="1" x14ac:dyDescent="0.25">
      <c r="B701" s="17"/>
      <c r="C701" s="18"/>
      <c r="D701" s="18"/>
      <c r="E701" s="18"/>
      <c r="F701" s="18"/>
      <c r="G701" s="18"/>
      <c r="H701" s="18"/>
    </row>
    <row r="702" spans="1:8" s="4" customFormat="1" ht="12" customHeight="1" x14ac:dyDescent="0.25">
      <c r="A702" s="4">
        <v>3170</v>
      </c>
      <c r="B702" s="19" t="s">
        <v>451</v>
      </c>
      <c r="C702" s="13"/>
      <c r="D702" s="13" t="s">
        <v>462</v>
      </c>
      <c r="E702" s="20" t="s">
        <v>200</v>
      </c>
      <c r="F702" s="21">
        <v>1</v>
      </c>
      <c r="G702" s="22">
        <v>0</v>
      </c>
      <c r="H702" s="16">
        <f>IF(E702 = CHAR(37), F702*G702/100,F702*G702)</f>
        <v>0</v>
      </c>
    </row>
    <row r="703" spans="1:8" s="4" customFormat="1" ht="12" customHeight="1" x14ac:dyDescent="0.25">
      <c r="B703" s="17"/>
      <c r="C703" s="18"/>
      <c r="D703" s="18"/>
      <c r="E703" s="18"/>
      <c r="F703" s="18"/>
      <c r="G703" s="18"/>
      <c r="H703" s="18"/>
    </row>
    <row r="704" spans="1:8" s="4" customFormat="1" ht="12" customHeight="1" x14ac:dyDescent="0.25">
      <c r="A704" s="4">
        <v>3171</v>
      </c>
      <c r="B704" s="19" t="s">
        <v>453</v>
      </c>
      <c r="C704" s="13"/>
      <c r="D704" s="13" t="s">
        <v>463</v>
      </c>
      <c r="E704" s="20" t="s">
        <v>200</v>
      </c>
      <c r="F704" s="21">
        <v>1</v>
      </c>
      <c r="G704" s="22">
        <v>0</v>
      </c>
      <c r="H704" s="16">
        <f>IF(E704 = CHAR(37), F704*G704/100,F704*G704)</f>
        <v>0</v>
      </c>
    </row>
    <row r="705" spans="1:8" s="4" customFormat="1" ht="12" customHeight="1" x14ac:dyDescent="0.25">
      <c r="B705" s="17"/>
      <c r="C705" s="18"/>
      <c r="D705" s="18"/>
      <c r="E705" s="18"/>
      <c r="F705" s="18"/>
      <c r="G705" s="18"/>
      <c r="H705" s="18"/>
    </row>
    <row r="706" spans="1:8" s="4" customFormat="1" ht="12" customHeight="1" x14ac:dyDescent="0.25">
      <c r="A706" s="4">
        <v>3172</v>
      </c>
      <c r="B706" s="19" t="s">
        <v>464</v>
      </c>
      <c r="C706" s="13"/>
      <c r="D706" s="13" t="s">
        <v>465</v>
      </c>
      <c r="E706" s="20" t="s">
        <v>200</v>
      </c>
      <c r="F706" s="21">
        <v>1</v>
      </c>
      <c r="G706" s="22">
        <v>0</v>
      </c>
      <c r="H706" s="16">
        <f>IF(E706 = CHAR(37), F706*G706/100,F706*G706)</f>
        <v>0</v>
      </c>
    </row>
    <row r="707" spans="1:8" s="4" customFormat="1" ht="12" customHeight="1" x14ac:dyDescent="0.25">
      <c r="B707" s="17"/>
      <c r="C707" s="18"/>
      <c r="D707" s="18"/>
      <c r="E707" s="18"/>
      <c r="F707" s="18"/>
      <c r="G707" s="18"/>
      <c r="H707" s="18"/>
    </row>
    <row r="708" spans="1:8" s="4" customFormat="1" ht="12" customHeight="1" x14ac:dyDescent="0.25">
      <c r="A708" s="4">
        <v>3173</v>
      </c>
      <c r="B708" s="19" t="s">
        <v>466</v>
      </c>
      <c r="C708" s="13"/>
      <c r="D708" s="13" t="s">
        <v>467</v>
      </c>
      <c r="E708" s="20" t="s">
        <v>200</v>
      </c>
      <c r="F708" s="21">
        <v>1</v>
      </c>
      <c r="G708" s="22">
        <v>0</v>
      </c>
      <c r="H708" s="16">
        <f>IF(E708 = CHAR(37), F708*G708/100,F708*G708)</f>
        <v>0</v>
      </c>
    </row>
    <row r="709" spans="1:8" s="4" customFormat="1" ht="12" customHeight="1" x14ac:dyDescent="0.25">
      <c r="B709" s="17"/>
      <c r="C709" s="18"/>
      <c r="D709" s="18"/>
      <c r="E709" s="18"/>
      <c r="F709" s="18"/>
      <c r="G709" s="18"/>
      <c r="H709" s="18"/>
    </row>
    <row r="710" spans="1:8" s="4" customFormat="1" ht="12" customHeight="1" x14ac:dyDescent="0.25">
      <c r="A710" s="4">
        <v>3174</v>
      </c>
      <c r="B710" s="19" t="s">
        <v>468</v>
      </c>
      <c r="C710" s="13"/>
      <c r="D710" s="13" t="s">
        <v>469</v>
      </c>
      <c r="E710" s="20" t="s">
        <v>470</v>
      </c>
      <c r="F710" s="21">
        <v>1</v>
      </c>
      <c r="G710" s="22">
        <v>0</v>
      </c>
      <c r="H710" s="16">
        <f>IF(E710 = CHAR(37), F710*G710/100,F710*G710)</f>
        <v>0</v>
      </c>
    </row>
    <row r="711" spans="1:8" s="4" customFormat="1" ht="12" customHeight="1" x14ac:dyDescent="0.25">
      <c r="B711" s="17"/>
      <c r="C711" s="18"/>
      <c r="D711" s="18"/>
      <c r="E711" s="18"/>
      <c r="F711" s="18"/>
      <c r="G711" s="18"/>
      <c r="H711" s="18"/>
    </row>
    <row r="712" spans="1:8" s="4" customFormat="1" ht="48" customHeight="1" x14ac:dyDescent="0.25">
      <c r="A712" s="4">
        <v>3175</v>
      </c>
      <c r="B712" s="19"/>
      <c r="C712" s="13" t="s">
        <v>382</v>
      </c>
      <c r="D712" s="13" t="s">
        <v>471</v>
      </c>
      <c r="E712" s="20"/>
      <c r="F712" s="21"/>
      <c r="G712" s="16"/>
      <c r="H712" s="16"/>
    </row>
    <row r="713" spans="1:8" s="4" customFormat="1" ht="12" customHeight="1" x14ac:dyDescent="0.25">
      <c r="B713" s="17"/>
      <c r="C713" s="18"/>
      <c r="D713" s="18"/>
      <c r="E713" s="18"/>
      <c r="F713" s="18"/>
      <c r="G713" s="18"/>
      <c r="H713" s="18"/>
    </row>
    <row r="714" spans="1:8" s="4" customFormat="1" ht="12" customHeight="1" x14ac:dyDescent="0.25">
      <c r="A714" s="4">
        <v>3176</v>
      </c>
      <c r="B714" s="19" t="s">
        <v>472</v>
      </c>
      <c r="C714" s="13"/>
      <c r="D714" s="13" t="s">
        <v>473</v>
      </c>
      <c r="E714" s="20" t="s">
        <v>200</v>
      </c>
      <c r="F714" s="21">
        <v>1</v>
      </c>
      <c r="G714" s="22">
        <v>0</v>
      </c>
      <c r="H714" s="16">
        <f>IF(E714 = CHAR(37), F714*G714/100,F714*G714)</f>
        <v>0</v>
      </c>
    </row>
    <row r="715" spans="1:8" s="4" customFormat="1" ht="12" customHeight="1" x14ac:dyDescent="0.25">
      <c r="B715" s="17"/>
      <c r="C715" s="18"/>
      <c r="D715" s="18"/>
      <c r="E715" s="18"/>
      <c r="F715" s="18"/>
      <c r="G715" s="18"/>
      <c r="H715" s="18"/>
    </row>
    <row r="716" spans="1:8" s="4" customFormat="1" ht="12" customHeight="1" x14ac:dyDescent="0.25">
      <c r="A716" s="4">
        <v>3177</v>
      </c>
      <c r="B716" s="19" t="s">
        <v>474</v>
      </c>
      <c r="C716" s="13"/>
      <c r="D716" s="13" t="s">
        <v>475</v>
      </c>
      <c r="E716" s="20" t="s">
        <v>200</v>
      </c>
      <c r="F716" s="21">
        <v>1</v>
      </c>
      <c r="G716" s="22">
        <v>0</v>
      </c>
      <c r="H716" s="16">
        <f>IF(E716 = CHAR(37), F716*G716/100,F716*G716)</f>
        <v>0</v>
      </c>
    </row>
    <row r="717" spans="1:8" s="4" customFormat="1" ht="12" customHeight="1" x14ac:dyDescent="0.25">
      <c r="B717" s="17"/>
      <c r="C717" s="18"/>
      <c r="D717" s="18"/>
      <c r="E717" s="18"/>
      <c r="F717" s="18"/>
      <c r="G717" s="18"/>
      <c r="H717" s="18"/>
    </row>
    <row r="718" spans="1:8" s="5" customFormat="1" ht="20.100000000000001" customHeight="1" x14ac:dyDescent="0.25">
      <c r="B718" s="25" t="s">
        <v>214</v>
      </c>
      <c r="C718" s="26"/>
      <c r="D718" s="27"/>
      <c r="E718" s="28"/>
      <c r="F718" s="29"/>
      <c r="G718" s="29"/>
      <c r="H718" s="30">
        <f>SUM(H665:H717)</f>
        <v>0</v>
      </c>
    </row>
    <row r="719" spans="1:8" s="3" customFormat="1" ht="12" customHeight="1" x14ac:dyDescent="0.25">
      <c r="D719" s="31" t="s">
        <v>476</v>
      </c>
    </row>
    <row r="720" spans="1:8" s="1" customFormat="1" ht="12.75" x14ac:dyDescent="0.25">
      <c r="B720" s="7" t="s">
        <v>1</v>
      </c>
    </row>
    <row r="721" spans="1:8" s="1" customFormat="1" ht="12.75" x14ac:dyDescent="0.25">
      <c r="B721" s="7" t="s">
        <v>3</v>
      </c>
    </row>
    <row r="722" spans="1:8" s="2" customFormat="1" ht="15.75" x14ac:dyDescent="0.25">
      <c r="B722" s="8" t="s">
        <v>4</v>
      </c>
    </row>
    <row r="723" spans="1:8" s="1" customFormat="1" ht="12.75" x14ac:dyDescent="0.25">
      <c r="B723" s="7" t="s">
        <v>5</v>
      </c>
    </row>
    <row r="724" spans="1:8" s="3" customFormat="1" ht="12" x14ac:dyDescent="0.25">
      <c r="H724" s="9" t="s">
        <v>236</v>
      </c>
    </row>
    <row r="725" spans="1:8" s="4" customFormat="1" ht="27.4" customHeight="1" x14ac:dyDescent="0.25">
      <c r="B725" s="10" t="s">
        <v>7</v>
      </c>
      <c r="C725" s="10" t="s">
        <v>8</v>
      </c>
      <c r="D725" s="10" t="s">
        <v>9</v>
      </c>
      <c r="E725" s="10" t="s">
        <v>10</v>
      </c>
      <c r="F725" s="10" t="s">
        <v>11</v>
      </c>
      <c r="G725" s="10" t="s">
        <v>12</v>
      </c>
      <c r="H725" s="11" t="s">
        <v>13</v>
      </c>
    </row>
    <row r="726" spans="1:8" s="5" customFormat="1" ht="20.100000000000001" customHeight="1" x14ac:dyDescent="0.25">
      <c r="B726" s="25" t="s">
        <v>216</v>
      </c>
      <c r="C726" s="26"/>
      <c r="D726" s="27"/>
      <c r="E726" s="28"/>
      <c r="F726" s="29"/>
      <c r="G726" s="29"/>
      <c r="H726" s="30">
        <f>H718</f>
        <v>0</v>
      </c>
    </row>
    <row r="727" spans="1:8" s="4" customFormat="1" ht="24" customHeight="1" x14ac:dyDescent="0.25">
      <c r="A727" s="4">
        <v>3178</v>
      </c>
      <c r="B727" s="19" t="s">
        <v>477</v>
      </c>
      <c r="C727" s="13" t="s">
        <v>387</v>
      </c>
      <c r="D727" s="13" t="s">
        <v>478</v>
      </c>
      <c r="E727" s="20" t="s">
        <v>200</v>
      </c>
      <c r="F727" s="21">
        <v>5</v>
      </c>
      <c r="G727" s="22">
        <v>0</v>
      </c>
      <c r="H727" s="16">
        <f>IF(E727 = CHAR(37), F727*G727/100,F727*G727)</f>
        <v>0</v>
      </c>
    </row>
    <row r="728" spans="1:8" s="4" customFormat="1" ht="12" customHeight="1" x14ac:dyDescent="0.25">
      <c r="B728" s="17"/>
      <c r="C728" s="18"/>
      <c r="D728" s="18"/>
      <c r="E728" s="18"/>
      <c r="F728" s="18"/>
      <c r="G728" s="18"/>
      <c r="H728" s="18"/>
    </row>
    <row r="729" spans="1:8" s="4" customFormat="1" ht="24" customHeight="1" x14ac:dyDescent="0.25">
      <c r="A729" s="4">
        <v>3179</v>
      </c>
      <c r="B729" s="19" t="s">
        <v>479</v>
      </c>
      <c r="C729" s="13"/>
      <c r="D729" s="13" t="s">
        <v>480</v>
      </c>
      <c r="E729" s="20" t="s">
        <v>200</v>
      </c>
      <c r="F729" s="21">
        <v>5</v>
      </c>
      <c r="G729" s="22">
        <v>0</v>
      </c>
      <c r="H729" s="16">
        <f>IF(E729 = CHAR(37), F729*G729/100,F729*G729)</f>
        <v>0</v>
      </c>
    </row>
    <row r="730" spans="1:8" s="4" customFormat="1" ht="12" customHeight="1" x14ac:dyDescent="0.25">
      <c r="B730" s="17"/>
      <c r="C730" s="18"/>
      <c r="D730" s="18"/>
      <c r="E730" s="18"/>
      <c r="F730" s="18"/>
      <c r="G730" s="18"/>
      <c r="H730" s="18"/>
    </row>
    <row r="731" spans="1:8" s="4" customFormat="1" ht="48" customHeight="1" x14ac:dyDescent="0.25">
      <c r="A731" s="4">
        <v>3180</v>
      </c>
      <c r="B731" s="19"/>
      <c r="C731" s="13" t="s">
        <v>382</v>
      </c>
      <c r="D731" s="13" t="s">
        <v>481</v>
      </c>
      <c r="E731" s="20"/>
      <c r="F731" s="21"/>
      <c r="G731" s="16"/>
      <c r="H731" s="16"/>
    </row>
    <row r="732" spans="1:8" s="4" customFormat="1" ht="12" customHeight="1" x14ac:dyDescent="0.25">
      <c r="B732" s="17"/>
      <c r="C732" s="18"/>
      <c r="D732" s="18"/>
      <c r="E732" s="18"/>
      <c r="F732" s="18"/>
      <c r="G732" s="18"/>
      <c r="H732" s="18"/>
    </row>
    <row r="733" spans="1:8" s="4" customFormat="1" ht="36" customHeight="1" x14ac:dyDescent="0.25">
      <c r="A733" s="4">
        <v>3181</v>
      </c>
      <c r="B733" s="19" t="s">
        <v>482</v>
      </c>
      <c r="C733" s="13"/>
      <c r="D733" s="13" t="s">
        <v>483</v>
      </c>
      <c r="E733" s="20" t="s">
        <v>200</v>
      </c>
      <c r="F733" s="21">
        <v>2</v>
      </c>
      <c r="G733" s="22">
        <v>0</v>
      </c>
      <c r="H733" s="16">
        <f>IF(E733 = CHAR(37), F733*G733/100,F733*G733)</f>
        <v>0</v>
      </c>
    </row>
    <row r="734" spans="1:8" s="4" customFormat="1" ht="12" customHeight="1" x14ac:dyDescent="0.25">
      <c r="B734" s="17"/>
      <c r="C734" s="18"/>
      <c r="D734" s="18"/>
      <c r="E734" s="18"/>
      <c r="F734" s="18"/>
      <c r="G734" s="18"/>
      <c r="H734" s="18"/>
    </row>
    <row r="735" spans="1:8" s="4" customFormat="1" ht="36" customHeight="1" x14ac:dyDescent="0.25">
      <c r="A735" s="4">
        <v>3182</v>
      </c>
      <c r="B735" s="19" t="s">
        <v>484</v>
      </c>
      <c r="C735" s="13" t="s">
        <v>387</v>
      </c>
      <c r="D735" s="13" t="s">
        <v>485</v>
      </c>
      <c r="E735" s="20" t="s">
        <v>200</v>
      </c>
      <c r="F735" s="21">
        <v>2</v>
      </c>
      <c r="G735" s="22">
        <v>0</v>
      </c>
      <c r="H735" s="16">
        <f>IF(E735 = CHAR(37), F735*G735/100,F735*G735)</f>
        <v>0</v>
      </c>
    </row>
    <row r="736" spans="1:8" s="4" customFormat="1" ht="12" customHeight="1" x14ac:dyDescent="0.25">
      <c r="B736" s="17"/>
      <c r="C736" s="18"/>
      <c r="D736" s="18"/>
      <c r="E736" s="18"/>
      <c r="F736" s="18"/>
      <c r="G736" s="18"/>
      <c r="H736" s="18"/>
    </row>
    <row r="737" spans="1:8" s="4" customFormat="1" ht="24" customHeight="1" x14ac:dyDescent="0.25">
      <c r="A737" s="4">
        <v>3183</v>
      </c>
      <c r="B737" s="19" t="s">
        <v>486</v>
      </c>
      <c r="C737" s="13" t="s">
        <v>487</v>
      </c>
      <c r="D737" s="13" t="s">
        <v>488</v>
      </c>
      <c r="E737" s="20"/>
      <c r="F737" s="21"/>
      <c r="G737" s="16"/>
      <c r="H737" s="16"/>
    </row>
    <row r="738" spans="1:8" s="4" customFormat="1" ht="12" customHeight="1" x14ac:dyDescent="0.25">
      <c r="B738" s="17"/>
      <c r="C738" s="18"/>
      <c r="D738" s="18"/>
      <c r="E738" s="18"/>
      <c r="F738" s="18"/>
      <c r="G738" s="18"/>
      <c r="H738" s="18"/>
    </row>
    <row r="739" spans="1:8" s="4" customFormat="1" ht="12" customHeight="1" x14ac:dyDescent="0.25">
      <c r="A739" s="4">
        <v>3184</v>
      </c>
      <c r="B739" s="19"/>
      <c r="C739" s="13" t="s">
        <v>489</v>
      </c>
      <c r="D739" s="13" t="s">
        <v>490</v>
      </c>
      <c r="E739" s="20"/>
      <c r="F739" s="21"/>
      <c r="G739" s="16"/>
      <c r="H739" s="16"/>
    </row>
    <row r="740" spans="1:8" s="4" customFormat="1" ht="12" customHeight="1" x14ac:dyDescent="0.25">
      <c r="B740" s="17"/>
      <c r="C740" s="18"/>
      <c r="D740" s="18"/>
      <c r="E740" s="18"/>
      <c r="F740" s="18"/>
      <c r="G740" s="18"/>
      <c r="H740" s="18"/>
    </row>
    <row r="741" spans="1:8" s="4" customFormat="1" ht="12" customHeight="1" x14ac:dyDescent="0.25">
      <c r="A741" s="4">
        <v>3185</v>
      </c>
      <c r="B741" s="19" t="s">
        <v>491</v>
      </c>
      <c r="C741" s="13"/>
      <c r="D741" s="13" t="s">
        <v>492</v>
      </c>
      <c r="E741" s="20" t="s">
        <v>200</v>
      </c>
      <c r="F741" s="21">
        <v>150</v>
      </c>
      <c r="G741" s="22">
        <v>0</v>
      </c>
      <c r="H741" s="16">
        <f>IF(E741 = CHAR(37), F741*G741/100,F741*G741)</f>
        <v>0</v>
      </c>
    </row>
    <row r="742" spans="1:8" s="4" customFormat="1" ht="12" customHeight="1" x14ac:dyDescent="0.25">
      <c r="B742" s="17"/>
      <c r="C742" s="18"/>
      <c r="D742" s="18"/>
      <c r="E742" s="18"/>
      <c r="F742" s="18"/>
      <c r="G742" s="18"/>
      <c r="H742" s="18"/>
    </row>
    <row r="743" spans="1:8" s="4" customFormat="1" ht="12" customHeight="1" x14ac:dyDescent="0.25">
      <c r="B743" s="23"/>
      <c r="C743" s="24"/>
      <c r="D743" s="24"/>
      <c r="E743" s="24"/>
      <c r="F743" s="24"/>
      <c r="G743" s="24"/>
      <c r="H743" s="24"/>
    </row>
    <row r="744" spans="1:8" s="4" customFormat="1" ht="12" customHeight="1" x14ac:dyDescent="0.25">
      <c r="B744" s="17"/>
      <c r="C744" s="18"/>
      <c r="D744" s="18"/>
      <c r="E744" s="18"/>
      <c r="F744" s="18"/>
      <c r="G744" s="18"/>
      <c r="H744" s="18"/>
    </row>
    <row r="745" spans="1:8" s="4" customFormat="1" ht="12" customHeight="1" x14ac:dyDescent="0.25">
      <c r="B745" s="23"/>
      <c r="C745" s="24"/>
      <c r="D745" s="24"/>
      <c r="E745" s="24"/>
      <c r="F745" s="24"/>
      <c r="G745" s="24"/>
      <c r="H745" s="24"/>
    </row>
    <row r="746" spans="1:8" s="4" customFormat="1" ht="12" customHeight="1" x14ac:dyDescent="0.25">
      <c r="B746" s="17"/>
      <c r="C746" s="18"/>
      <c r="D746" s="18"/>
      <c r="E746" s="18"/>
      <c r="F746" s="18"/>
      <c r="G746" s="18"/>
      <c r="H746" s="18"/>
    </row>
    <row r="747" spans="1:8" s="4" customFormat="1" ht="12" customHeight="1" x14ac:dyDescent="0.25">
      <c r="B747" s="23"/>
      <c r="C747" s="24"/>
      <c r="D747" s="24"/>
      <c r="E747" s="24"/>
      <c r="F747" s="24"/>
      <c r="G747" s="24"/>
      <c r="H747" s="24"/>
    </row>
    <row r="748" spans="1:8" s="4" customFormat="1" ht="12" customHeight="1" x14ac:dyDescent="0.25">
      <c r="B748" s="17"/>
      <c r="C748" s="18"/>
      <c r="D748" s="18"/>
      <c r="E748" s="18"/>
      <c r="F748" s="18"/>
      <c r="G748" s="18"/>
      <c r="H748" s="18"/>
    </row>
    <row r="749" spans="1:8" s="4" customFormat="1" ht="12" customHeight="1" x14ac:dyDescent="0.25">
      <c r="B749" s="23"/>
      <c r="C749" s="24"/>
      <c r="D749" s="24"/>
      <c r="E749" s="24"/>
      <c r="F749" s="24"/>
      <c r="G749" s="24"/>
      <c r="H749" s="24"/>
    </row>
    <row r="750" spans="1:8" s="4" customFormat="1" ht="12" customHeight="1" x14ac:dyDescent="0.25">
      <c r="B750" s="17"/>
      <c r="C750" s="18"/>
      <c r="D750" s="18"/>
      <c r="E750" s="18"/>
      <c r="F750" s="18"/>
      <c r="G750" s="18"/>
      <c r="H750" s="18"/>
    </row>
    <row r="751" spans="1:8" s="4" customFormat="1" ht="12" customHeight="1" x14ac:dyDescent="0.25">
      <c r="B751" s="23"/>
      <c r="C751" s="24"/>
      <c r="D751" s="24"/>
      <c r="E751" s="24"/>
      <c r="F751" s="24"/>
      <c r="G751" s="24"/>
      <c r="H751" s="24"/>
    </row>
    <row r="752" spans="1:8" s="4" customFormat="1" ht="12" customHeight="1" x14ac:dyDescent="0.25">
      <c r="B752" s="17"/>
      <c r="C752" s="18"/>
      <c r="D752" s="18"/>
      <c r="E752" s="18"/>
      <c r="F752" s="18"/>
      <c r="G752" s="18"/>
      <c r="H752" s="18"/>
    </row>
    <row r="753" spans="2:8" s="4" customFormat="1" ht="12" customHeight="1" x14ac:dyDescent="0.25">
      <c r="B753" s="23"/>
      <c r="C753" s="24"/>
      <c r="D753" s="24"/>
      <c r="E753" s="24"/>
      <c r="F753" s="24"/>
      <c r="G753" s="24"/>
      <c r="H753" s="24"/>
    </row>
    <row r="754" spans="2:8" s="4" customFormat="1" ht="12" customHeight="1" x14ac:dyDescent="0.25">
      <c r="B754" s="17"/>
      <c r="C754" s="18"/>
      <c r="D754" s="18"/>
      <c r="E754" s="18"/>
      <c r="F754" s="18"/>
      <c r="G754" s="18"/>
      <c r="H754" s="18"/>
    </row>
    <row r="755" spans="2:8" s="4" customFormat="1" ht="12" customHeight="1" x14ac:dyDescent="0.25">
      <c r="B755" s="23"/>
      <c r="C755" s="24"/>
      <c r="D755" s="24"/>
      <c r="E755" s="24"/>
      <c r="F755" s="24"/>
      <c r="G755" s="24"/>
      <c r="H755" s="24"/>
    </row>
    <row r="756" spans="2:8" s="4" customFormat="1" ht="12" customHeight="1" x14ac:dyDescent="0.25">
      <c r="B756" s="17"/>
      <c r="C756" s="18"/>
      <c r="D756" s="18"/>
      <c r="E756" s="18"/>
      <c r="F756" s="18"/>
      <c r="G756" s="18"/>
      <c r="H756" s="18"/>
    </row>
    <row r="757" spans="2:8" s="4" customFormat="1" ht="12" customHeight="1" x14ac:dyDescent="0.25">
      <c r="B757" s="23"/>
      <c r="C757" s="24"/>
      <c r="D757" s="24"/>
      <c r="E757" s="24"/>
      <c r="F757" s="24"/>
      <c r="G757" s="24"/>
      <c r="H757" s="24"/>
    </row>
    <row r="758" spans="2:8" s="4" customFormat="1" ht="12" customHeight="1" x14ac:dyDescent="0.25">
      <c r="B758" s="17"/>
      <c r="C758" s="18"/>
      <c r="D758" s="18"/>
      <c r="E758" s="18"/>
      <c r="F758" s="18"/>
      <c r="G758" s="18"/>
      <c r="H758" s="18"/>
    </row>
    <row r="759" spans="2:8" s="4" customFormat="1" ht="12" customHeight="1" x14ac:dyDescent="0.25">
      <c r="B759" s="23"/>
      <c r="C759" s="24"/>
      <c r="D759" s="24"/>
      <c r="E759" s="24"/>
      <c r="F759" s="24"/>
      <c r="G759" s="24"/>
      <c r="H759" s="24"/>
    </row>
    <row r="760" spans="2:8" s="4" customFormat="1" ht="12" customHeight="1" x14ac:dyDescent="0.25">
      <c r="B760" s="17"/>
      <c r="C760" s="18"/>
      <c r="D760" s="18"/>
      <c r="E760" s="18"/>
      <c r="F760" s="18"/>
      <c r="G760" s="18"/>
      <c r="H760" s="18"/>
    </row>
    <row r="761" spans="2:8" s="4" customFormat="1" ht="12" customHeight="1" x14ac:dyDescent="0.25">
      <c r="B761" s="23"/>
      <c r="C761" s="24"/>
      <c r="D761" s="24"/>
      <c r="E761" s="24"/>
      <c r="F761" s="24"/>
      <c r="G761" s="24"/>
      <c r="H761" s="24"/>
    </row>
    <row r="762" spans="2:8" s="4" customFormat="1" ht="12" customHeight="1" x14ac:dyDescent="0.25">
      <c r="B762" s="17"/>
      <c r="C762" s="18"/>
      <c r="D762" s="18"/>
      <c r="E762" s="18"/>
      <c r="F762" s="18"/>
      <c r="G762" s="18"/>
      <c r="H762" s="18"/>
    </row>
    <row r="763" spans="2:8" s="4" customFormat="1" ht="12" customHeight="1" x14ac:dyDescent="0.25">
      <c r="B763" s="23"/>
      <c r="C763" s="24"/>
      <c r="D763" s="24"/>
      <c r="E763" s="24"/>
      <c r="F763" s="24"/>
      <c r="G763" s="24"/>
      <c r="H763" s="24"/>
    </row>
    <row r="764" spans="2:8" s="4" customFormat="1" ht="12" customHeight="1" x14ac:dyDescent="0.25">
      <c r="B764" s="17"/>
      <c r="C764" s="18"/>
      <c r="D764" s="18"/>
      <c r="E764" s="18"/>
      <c r="F764" s="18"/>
      <c r="G764" s="18"/>
      <c r="H764" s="18"/>
    </row>
    <row r="765" spans="2:8" s="4" customFormat="1" ht="12" customHeight="1" x14ac:dyDescent="0.25">
      <c r="B765" s="23"/>
      <c r="C765" s="24"/>
      <c r="D765" s="24"/>
      <c r="E765" s="24"/>
      <c r="F765" s="24"/>
      <c r="G765" s="24"/>
      <c r="H765" s="24"/>
    </row>
    <row r="766" spans="2:8" s="4" customFormat="1" ht="12" customHeight="1" x14ac:dyDescent="0.25">
      <c r="B766" s="17"/>
      <c r="C766" s="18"/>
      <c r="D766" s="18"/>
      <c r="E766" s="18"/>
      <c r="F766" s="18"/>
      <c r="G766" s="18"/>
      <c r="H766" s="18"/>
    </row>
    <row r="767" spans="2:8" s="4" customFormat="1" ht="12" customHeight="1" x14ac:dyDescent="0.25">
      <c r="B767" s="23"/>
      <c r="C767" s="24"/>
      <c r="D767" s="24"/>
      <c r="E767" s="24"/>
      <c r="F767" s="24"/>
      <c r="G767" s="24"/>
      <c r="H767" s="24"/>
    </row>
    <row r="768" spans="2:8" s="4" customFormat="1" ht="12" customHeight="1" x14ac:dyDescent="0.25">
      <c r="B768" s="17"/>
      <c r="C768" s="18"/>
      <c r="D768" s="18"/>
      <c r="E768" s="18"/>
      <c r="F768" s="18"/>
      <c r="G768" s="18"/>
      <c r="H768" s="18"/>
    </row>
    <row r="769" spans="2:8" s="4" customFormat="1" ht="12" customHeight="1" x14ac:dyDescent="0.25">
      <c r="B769" s="23"/>
      <c r="C769" s="24"/>
      <c r="D769" s="24"/>
      <c r="E769" s="24"/>
      <c r="F769" s="24"/>
      <c r="G769" s="24"/>
      <c r="H769" s="24"/>
    </row>
    <row r="770" spans="2:8" s="4" customFormat="1" ht="12" customHeight="1" x14ac:dyDescent="0.25">
      <c r="B770" s="17"/>
      <c r="C770" s="18"/>
      <c r="D770" s="18"/>
      <c r="E770" s="18"/>
      <c r="F770" s="18"/>
      <c r="G770" s="18"/>
      <c r="H770" s="18"/>
    </row>
    <row r="771" spans="2:8" s="4" customFormat="1" ht="12" customHeight="1" x14ac:dyDescent="0.25">
      <c r="B771" s="23"/>
      <c r="C771" s="24"/>
      <c r="D771" s="24"/>
      <c r="E771" s="24"/>
      <c r="F771" s="24"/>
      <c r="G771" s="24"/>
      <c r="H771" s="24"/>
    </row>
    <row r="772" spans="2:8" s="4" customFormat="1" ht="12" customHeight="1" x14ac:dyDescent="0.25">
      <c r="B772" s="17"/>
      <c r="C772" s="18"/>
      <c r="D772" s="18"/>
      <c r="E772" s="18"/>
      <c r="F772" s="18"/>
      <c r="G772" s="18"/>
      <c r="H772" s="18"/>
    </row>
    <row r="773" spans="2:8" s="4" customFormat="1" ht="12" customHeight="1" x14ac:dyDescent="0.25">
      <c r="B773" s="23"/>
      <c r="C773" s="24"/>
      <c r="D773" s="24"/>
      <c r="E773" s="24"/>
      <c r="F773" s="24"/>
      <c r="G773" s="24"/>
      <c r="H773" s="24"/>
    </row>
    <row r="774" spans="2:8" s="4" customFormat="1" ht="12" customHeight="1" x14ac:dyDescent="0.25">
      <c r="B774" s="17"/>
      <c r="C774" s="18"/>
      <c r="D774" s="18"/>
      <c r="E774" s="18"/>
      <c r="F774" s="18"/>
      <c r="G774" s="18"/>
      <c r="H774" s="18"/>
    </row>
    <row r="775" spans="2:8" s="4" customFormat="1" ht="12" customHeight="1" x14ac:dyDescent="0.25">
      <c r="B775" s="23"/>
      <c r="C775" s="24"/>
      <c r="D775" s="24"/>
      <c r="E775" s="24"/>
      <c r="F775" s="24"/>
      <c r="G775" s="24"/>
      <c r="H775" s="24"/>
    </row>
    <row r="776" spans="2:8" s="4" customFormat="1" ht="12" customHeight="1" x14ac:dyDescent="0.25">
      <c r="B776" s="17"/>
      <c r="C776" s="18"/>
      <c r="D776" s="18"/>
      <c r="E776" s="18"/>
      <c r="F776" s="18"/>
      <c r="G776" s="18"/>
      <c r="H776" s="18"/>
    </row>
    <row r="777" spans="2:8" s="4" customFormat="1" ht="12" customHeight="1" x14ac:dyDescent="0.25">
      <c r="B777" s="23"/>
      <c r="C777" s="24"/>
      <c r="D777" s="24"/>
      <c r="E777" s="24"/>
      <c r="F777" s="24"/>
      <c r="G777" s="24"/>
      <c r="H777" s="24"/>
    </row>
    <row r="778" spans="2:8" s="4" customFormat="1" ht="12" customHeight="1" x14ac:dyDescent="0.25">
      <c r="B778" s="17"/>
      <c r="C778" s="18"/>
      <c r="D778" s="18"/>
      <c r="E778" s="18"/>
      <c r="F778" s="18"/>
      <c r="G778" s="18"/>
      <c r="H778" s="18"/>
    </row>
    <row r="779" spans="2:8" s="4" customFormat="1" ht="12" customHeight="1" x14ac:dyDescent="0.25">
      <c r="B779" s="23"/>
      <c r="C779" s="24"/>
      <c r="D779" s="24"/>
      <c r="E779" s="24"/>
      <c r="F779" s="24"/>
      <c r="G779" s="24"/>
      <c r="H779" s="24"/>
    </row>
    <row r="780" spans="2:8" s="5" customFormat="1" ht="20.100000000000001" customHeight="1" x14ac:dyDescent="0.25">
      <c r="B780" s="25" t="s">
        <v>61</v>
      </c>
      <c r="C780" s="26"/>
      <c r="D780" s="27"/>
      <c r="E780" s="28"/>
      <c r="F780" s="29"/>
      <c r="G780" s="29"/>
      <c r="H780" s="30">
        <f>SUM(H726:H779)</f>
        <v>0</v>
      </c>
    </row>
    <row r="781" spans="2:8" s="3" customFormat="1" ht="12" customHeight="1" x14ac:dyDescent="0.25">
      <c r="D781" s="31" t="s">
        <v>493</v>
      </c>
    </row>
    <row r="782" spans="2:8" s="1" customFormat="1" ht="12.75" x14ac:dyDescent="0.25">
      <c r="B782" s="7" t="s">
        <v>1</v>
      </c>
    </row>
    <row r="783" spans="2:8" s="1" customFormat="1" ht="12.75" x14ac:dyDescent="0.25">
      <c r="B783" s="7" t="s">
        <v>3</v>
      </c>
    </row>
    <row r="784" spans="2:8" s="2" customFormat="1" ht="15.75" x14ac:dyDescent="0.25">
      <c r="B784" s="8" t="s">
        <v>4</v>
      </c>
    </row>
    <row r="785" spans="1:8" s="1" customFormat="1" ht="12.75" x14ac:dyDescent="0.25">
      <c r="B785" s="7" t="s">
        <v>5</v>
      </c>
    </row>
    <row r="786" spans="1:8" s="3" customFormat="1" ht="12" x14ac:dyDescent="0.25">
      <c r="H786" s="9" t="s">
        <v>494</v>
      </c>
    </row>
    <row r="787" spans="1:8" s="4" customFormat="1" ht="27.4" customHeight="1" x14ac:dyDescent="0.25">
      <c r="B787" s="10" t="s">
        <v>7</v>
      </c>
      <c r="C787" s="10" t="s">
        <v>8</v>
      </c>
      <c r="D787" s="10" t="s">
        <v>9</v>
      </c>
      <c r="E787" s="10" t="s">
        <v>10</v>
      </c>
      <c r="F787" s="10" t="s">
        <v>11</v>
      </c>
      <c r="G787" s="10" t="s">
        <v>12</v>
      </c>
      <c r="H787" s="11" t="s">
        <v>13</v>
      </c>
    </row>
    <row r="788" spans="1:8" s="4" customFormat="1" ht="24" customHeight="1" x14ac:dyDescent="0.25">
      <c r="A788" s="4">
        <v>204</v>
      </c>
      <c r="B788" s="19"/>
      <c r="C788" s="13" t="s">
        <v>495</v>
      </c>
      <c r="D788" s="13" t="s">
        <v>494</v>
      </c>
      <c r="E788" s="20"/>
      <c r="F788" s="21"/>
      <c r="G788" s="16"/>
      <c r="H788" s="16"/>
    </row>
    <row r="789" spans="1:8" s="4" customFormat="1" ht="12" customHeight="1" x14ac:dyDescent="0.25">
      <c r="B789" s="17"/>
      <c r="C789" s="18"/>
      <c r="D789" s="18"/>
      <c r="E789" s="18"/>
      <c r="F789" s="18"/>
      <c r="G789" s="18"/>
      <c r="H789" s="18"/>
    </row>
    <row r="790" spans="1:8" s="4" customFormat="1" ht="24" customHeight="1" x14ac:dyDescent="0.25">
      <c r="A790" s="4">
        <v>2592</v>
      </c>
      <c r="B790" s="19" t="s">
        <v>496</v>
      </c>
      <c r="C790" s="13"/>
      <c r="D790" s="13" t="s">
        <v>497</v>
      </c>
      <c r="E790" s="20"/>
      <c r="F790" s="21"/>
      <c r="G790" s="16"/>
      <c r="H790" s="16"/>
    </row>
    <row r="791" spans="1:8" s="4" customFormat="1" ht="12" customHeight="1" x14ac:dyDescent="0.25">
      <c r="B791" s="17"/>
      <c r="C791" s="18"/>
      <c r="D791" s="18"/>
      <c r="E791" s="18"/>
      <c r="F791" s="18"/>
      <c r="G791" s="18"/>
      <c r="H791" s="18"/>
    </row>
    <row r="792" spans="1:8" s="4" customFormat="1" ht="36" customHeight="1" x14ac:dyDescent="0.25">
      <c r="A792" s="4">
        <v>2593</v>
      </c>
      <c r="B792" s="19"/>
      <c r="C792" s="13" t="s">
        <v>231</v>
      </c>
      <c r="D792" s="13" t="s">
        <v>498</v>
      </c>
      <c r="E792" s="20"/>
      <c r="F792" s="21"/>
      <c r="G792" s="16"/>
      <c r="H792" s="16"/>
    </row>
    <row r="793" spans="1:8" s="4" customFormat="1" ht="12" customHeight="1" x14ac:dyDescent="0.25">
      <c r="B793" s="17"/>
      <c r="C793" s="18"/>
      <c r="D793" s="18"/>
      <c r="E793" s="18"/>
      <c r="F793" s="18"/>
      <c r="G793" s="18"/>
      <c r="H793" s="18"/>
    </row>
    <row r="794" spans="1:8" s="4" customFormat="1" ht="12" customHeight="1" x14ac:dyDescent="0.25">
      <c r="A794" s="4">
        <v>2594</v>
      </c>
      <c r="B794" s="19" t="s">
        <v>499</v>
      </c>
      <c r="C794" s="13"/>
      <c r="D794" s="13" t="s">
        <v>500</v>
      </c>
      <c r="E794" s="20" t="s">
        <v>137</v>
      </c>
      <c r="F794" s="21">
        <v>470</v>
      </c>
      <c r="G794" s="22">
        <v>0</v>
      </c>
      <c r="H794" s="16">
        <f>IF(E794 = CHAR(37), F794*G794/100,F794*G794)</f>
        <v>0</v>
      </c>
    </row>
    <row r="795" spans="1:8" s="4" customFormat="1" ht="12" customHeight="1" x14ac:dyDescent="0.25">
      <c r="B795" s="17"/>
      <c r="C795" s="18"/>
      <c r="D795" s="18"/>
      <c r="E795" s="18"/>
      <c r="F795" s="18"/>
      <c r="G795" s="18"/>
      <c r="H795" s="18"/>
    </row>
    <row r="796" spans="1:8" s="4" customFormat="1" ht="12" customHeight="1" x14ac:dyDescent="0.25">
      <c r="A796" s="4">
        <v>2595</v>
      </c>
      <c r="B796" s="19" t="s">
        <v>501</v>
      </c>
      <c r="C796" s="13"/>
      <c r="D796" s="13" t="s">
        <v>502</v>
      </c>
      <c r="E796" s="20" t="s">
        <v>137</v>
      </c>
      <c r="F796" s="21">
        <v>1430</v>
      </c>
      <c r="G796" s="22">
        <v>0</v>
      </c>
      <c r="H796" s="16">
        <f>IF(E796 = CHAR(37), F796*G796/100,F796*G796)</f>
        <v>0</v>
      </c>
    </row>
    <row r="797" spans="1:8" s="4" customFormat="1" ht="12" customHeight="1" x14ac:dyDescent="0.25">
      <c r="B797" s="17"/>
      <c r="C797" s="18"/>
      <c r="D797" s="18"/>
      <c r="E797" s="18"/>
      <c r="F797" s="18"/>
      <c r="G797" s="18"/>
      <c r="H797" s="18"/>
    </row>
    <row r="798" spans="1:8" s="4" customFormat="1" ht="24" customHeight="1" x14ac:dyDescent="0.25">
      <c r="A798" s="4">
        <v>2600</v>
      </c>
      <c r="B798" s="19" t="s">
        <v>503</v>
      </c>
      <c r="C798" s="13" t="s">
        <v>504</v>
      </c>
      <c r="D798" s="13" t="s">
        <v>505</v>
      </c>
      <c r="E798" s="20"/>
      <c r="F798" s="21"/>
      <c r="G798" s="16"/>
      <c r="H798" s="16"/>
    </row>
    <row r="799" spans="1:8" s="4" customFormat="1" ht="12" customHeight="1" x14ac:dyDescent="0.25">
      <c r="B799" s="17"/>
      <c r="C799" s="18"/>
      <c r="D799" s="18"/>
      <c r="E799" s="18"/>
      <c r="F799" s="18"/>
      <c r="G799" s="18"/>
      <c r="H799" s="18"/>
    </row>
    <row r="800" spans="1:8" s="4" customFormat="1" ht="48" customHeight="1" x14ac:dyDescent="0.25">
      <c r="A800" s="4">
        <v>2601</v>
      </c>
      <c r="B800" s="19" t="s">
        <v>506</v>
      </c>
      <c r="C800" s="13" t="s">
        <v>507</v>
      </c>
      <c r="D800" s="13" t="s">
        <v>508</v>
      </c>
      <c r="E800" s="20" t="s">
        <v>137</v>
      </c>
      <c r="F800" s="21">
        <v>35</v>
      </c>
      <c r="G800" s="22">
        <v>0</v>
      </c>
      <c r="H800" s="16">
        <f>IF(E800 = CHAR(37), F800*G800/100,F800*G800)</f>
        <v>0</v>
      </c>
    </row>
    <row r="801" spans="2:8" s="4" customFormat="1" ht="12" customHeight="1" x14ac:dyDescent="0.25">
      <c r="B801" s="17"/>
      <c r="C801" s="18"/>
      <c r="D801" s="18"/>
      <c r="E801" s="18"/>
      <c r="F801" s="18"/>
      <c r="G801" s="18"/>
      <c r="H801" s="18"/>
    </row>
    <row r="802" spans="2:8" s="4" customFormat="1" ht="12" customHeight="1" x14ac:dyDescent="0.25">
      <c r="B802" s="23"/>
      <c r="C802" s="24"/>
      <c r="D802" s="24"/>
      <c r="E802" s="24"/>
      <c r="F802" s="24"/>
      <c r="G802" s="24"/>
      <c r="H802" s="24"/>
    </row>
    <row r="803" spans="2:8" s="4" customFormat="1" ht="12" customHeight="1" x14ac:dyDescent="0.25">
      <c r="B803" s="17"/>
      <c r="C803" s="18"/>
      <c r="D803" s="18"/>
      <c r="E803" s="18"/>
      <c r="F803" s="18"/>
      <c r="G803" s="18"/>
      <c r="H803" s="18"/>
    </row>
    <row r="804" spans="2:8" s="4" customFormat="1" ht="12" customHeight="1" x14ac:dyDescent="0.25">
      <c r="B804" s="23"/>
      <c r="C804" s="24"/>
      <c r="D804" s="24"/>
      <c r="E804" s="24"/>
      <c r="F804" s="24"/>
      <c r="G804" s="24"/>
      <c r="H804" s="24"/>
    </row>
    <row r="805" spans="2:8" s="4" customFormat="1" ht="12" customHeight="1" x14ac:dyDescent="0.25">
      <c r="B805" s="17"/>
      <c r="C805" s="18"/>
      <c r="D805" s="18"/>
      <c r="E805" s="18"/>
      <c r="F805" s="18"/>
      <c r="G805" s="18"/>
      <c r="H805" s="18"/>
    </row>
    <row r="806" spans="2:8" s="4" customFormat="1" ht="12" customHeight="1" x14ac:dyDescent="0.25">
      <c r="B806" s="23"/>
      <c r="C806" s="24"/>
      <c r="D806" s="24"/>
      <c r="E806" s="24"/>
      <c r="F806" s="24"/>
      <c r="G806" s="24"/>
      <c r="H806" s="24"/>
    </row>
    <row r="807" spans="2:8" s="4" customFormat="1" ht="12" customHeight="1" x14ac:dyDescent="0.25">
      <c r="B807" s="17"/>
      <c r="C807" s="18"/>
      <c r="D807" s="18"/>
      <c r="E807" s="18"/>
      <c r="F807" s="18"/>
      <c r="G807" s="18"/>
      <c r="H807" s="18"/>
    </row>
    <row r="808" spans="2:8" s="4" customFormat="1" ht="12" customHeight="1" x14ac:dyDescent="0.25">
      <c r="B808" s="23"/>
      <c r="C808" s="24"/>
      <c r="D808" s="24"/>
      <c r="E808" s="24"/>
      <c r="F808" s="24"/>
      <c r="G808" s="24"/>
      <c r="H808" s="24"/>
    </row>
    <row r="809" spans="2:8" s="4" customFormat="1" ht="12" customHeight="1" x14ac:dyDescent="0.25">
      <c r="B809" s="17"/>
      <c r="C809" s="18"/>
      <c r="D809" s="18"/>
      <c r="E809" s="18"/>
      <c r="F809" s="18"/>
      <c r="G809" s="18"/>
      <c r="H809" s="18"/>
    </row>
    <row r="810" spans="2:8" s="4" customFormat="1" ht="12" customHeight="1" x14ac:dyDescent="0.25">
      <c r="B810" s="23"/>
      <c r="C810" s="24"/>
      <c r="D810" s="24"/>
      <c r="E810" s="24"/>
      <c r="F810" s="24"/>
      <c r="G810" s="24"/>
      <c r="H810" s="24"/>
    </row>
    <row r="811" spans="2:8" s="4" customFormat="1" ht="12" customHeight="1" x14ac:dyDescent="0.25">
      <c r="B811" s="17"/>
      <c r="C811" s="18"/>
      <c r="D811" s="18"/>
      <c r="E811" s="18"/>
      <c r="F811" s="18"/>
      <c r="G811" s="18"/>
      <c r="H811" s="18"/>
    </row>
    <row r="812" spans="2:8" s="4" customFormat="1" ht="12" customHeight="1" x14ac:dyDescent="0.25">
      <c r="B812" s="23"/>
      <c r="C812" s="24"/>
      <c r="D812" s="24"/>
      <c r="E812" s="24"/>
      <c r="F812" s="24"/>
      <c r="G812" s="24"/>
      <c r="H812" s="24"/>
    </row>
    <row r="813" spans="2:8" s="4" customFormat="1" ht="12" customHeight="1" x14ac:dyDescent="0.25">
      <c r="B813" s="17"/>
      <c r="C813" s="18"/>
      <c r="D813" s="18"/>
      <c r="E813" s="18"/>
      <c r="F813" s="18"/>
      <c r="G813" s="18"/>
      <c r="H813" s="18"/>
    </row>
    <row r="814" spans="2:8" s="4" customFormat="1" ht="12" customHeight="1" x14ac:dyDescent="0.25">
      <c r="B814" s="23"/>
      <c r="C814" s="24"/>
      <c r="D814" s="24"/>
      <c r="E814" s="24"/>
      <c r="F814" s="24"/>
      <c r="G814" s="24"/>
      <c r="H814" s="24"/>
    </row>
    <row r="815" spans="2:8" s="4" customFormat="1" ht="12" customHeight="1" x14ac:dyDescent="0.25">
      <c r="B815" s="17"/>
      <c r="C815" s="18"/>
      <c r="D815" s="18"/>
      <c r="E815" s="18"/>
      <c r="F815" s="18"/>
      <c r="G815" s="18"/>
      <c r="H815" s="18"/>
    </row>
    <row r="816" spans="2:8" s="4" customFormat="1" ht="12" customHeight="1" x14ac:dyDescent="0.25">
      <c r="B816" s="23"/>
      <c r="C816" s="24"/>
      <c r="D816" s="24"/>
      <c r="E816" s="24"/>
      <c r="F816" s="24"/>
      <c r="G816" s="24"/>
      <c r="H816" s="24"/>
    </row>
    <row r="817" spans="2:8" s="4" customFormat="1" ht="12" customHeight="1" x14ac:dyDescent="0.25">
      <c r="B817" s="17"/>
      <c r="C817" s="18"/>
      <c r="D817" s="18"/>
      <c r="E817" s="18"/>
      <c r="F817" s="18"/>
      <c r="G817" s="18"/>
      <c r="H817" s="18"/>
    </row>
    <row r="818" spans="2:8" s="4" customFormat="1" ht="12" customHeight="1" x14ac:dyDescent="0.25">
      <c r="B818" s="23"/>
      <c r="C818" s="24"/>
      <c r="D818" s="24"/>
      <c r="E818" s="24"/>
      <c r="F818" s="24"/>
      <c r="G818" s="24"/>
      <c r="H818" s="24"/>
    </row>
    <row r="819" spans="2:8" s="4" customFormat="1" ht="12" customHeight="1" x14ac:dyDescent="0.25">
      <c r="B819" s="17"/>
      <c r="C819" s="18"/>
      <c r="D819" s="18"/>
      <c r="E819" s="18"/>
      <c r="F819" s="18"/>
      <c r="G819" s="18"/>
      <c r="H819" s="18"/>
    </row>
    <row r="820" spans="2:8" s="4" customFormat="1" ht="12" customHeight="1" x14ac:dyDescent="0.25">
      <c r="B820" s="23"/>
      <c r="C820" s="24"/>
      <c r="D820" s="24"/>
      <c r="E820" s="24"/>
      <c r="F820" s="24"/>
      <c r="G820" s="24"/>
      <c r="H820" s="24"/>
    </row>
    <row r="821" spans="2:8" s="4" customFormat="1" ht="12" customHeight="1" x14ac:dyDescent="0.25">
      <c r="B821" s="17"/>
      <c r="C821" s="18"/>
      <c r="D821" s="18"/>
      <c r="E821" s="18"/>
      <c r="F821" s="18"/>
      <c r="G821" s="18"/>
      <c r="H821" s="18"/>
    </row>
    <row r="822" spans="2:8" s="4" customFormat="1" ht="12" customHeight="1" x14ac:dyDescent="0.25">
      <c r="B822" s="23"/>
      <c r="C822" s="24"/>
      <c r="D822" s="24"/>
      <c r="E822" s="24"/>
      <c r="F822" s="24"/>
      <c r="G822" s="24"/>
      <c r="H822" s="24"/>
    </row>
    <row r="823" spans="2:8" s="4" customFormat="1" ht="12" customHeight="1" x14ac:dyDescent="0.25">
      <c r="B823" s="17"/>
      <c r="C823" s="18"/>
      <c r="D823" s="18"/>
      <c r="E823" s="18"/>
      <c r="F823" s="18"/>
      <c r="G823" s="18"/>
      <c r="H823" s="18"/>
    </row>
    <row r="824" spans="2:8" s="4" customFormat="1" ht="12" customHeight="1" x14ac:dyDescent="0.25">
      <c r="B824" s="23"/>
      <c r="C824" s="24"/>
      <c r="D824" s="24"/>
      <c r="E824" s="24"/>
      <c r="F824" s="24"/>
      <c r="G824" s="24"/>
      <c r="H824" s="24"/>
    </row>
    <row r="825" spans="2:8" s="4" customFormat="1" ht="12" customHeight="1" x14ac:dyDescent="0.25">
      <c r="B825" s="17"/>
      <c r="C825" s="18"/>
      <c r="D825" s="18"/>
      <c r="E825" s="18"/>
      <c r="F825" s="18"/>
      <c r="G825" s="18"/>
      <c r="H825" s="18"/>
    </row>
    <row r="826" spans="2:8" s="4" customFormat="1" ht="12" customHeight="1" x14ac:dyDescent="0.25">
      <c r="B826" s="23"/>
      <c r="C826" s="24"/>
      <c r="D826" s="24"/>
      <c r="E826" s="24"/>
      <c r="F826" s="24"/>
      <c r="G826" s="24"/>
      <c r="H826" s="24"/>
    </row>
    <row r="827" spans="2:8" s="4" customFormat="1" ht="12" customHeight="1" x14ac:dyDescent="0.25">
      <c r="B827" s="17"/>
      <c r="C827" s="18"/>
      <c r="D827" s="18"/>
      <c r="E827" s="18"/>
      <c r="F827" s="18"/>
      <c r="G827" s="18"/>
      <c r="H827" s="18"/>
    </row>
    <row r="828" spans="2:8" s="4" customFormat="1" ht="12" customHeight="1" x14ac:dyDescent="0.25">
      <c r="B828" s="23"/>
      <c r="C828" s="24"/>
      <c r="D828" s="24"/>
      <c r="E828" s="24"/>
      <c r="F828" s="24"/>
      <c r="G828" s="24"/>
      <c r="H828" s="24"/>
    </row>
    <row r="829" spans="2:8" s="4" customFormat="1" ht="12" customHeight="1" x14ac:dyDescent="0.25">
      <c r="B829" s="17"/>
      <c r="C829" s="18"/>
      <c r="D829" s="18"/>
      <c r="E829" s="18"/>
      <c r="F829" s="18"/>
      <c r="G829" s="18"/>
      <c r="H829" s="18"/>
    </row>
    <row r="830" spans="2:8" s="4" customFormat="1" ht="12" customHeight="1" x14ac:dyDescent="0.25">
      <c r="B830" s="23"/>
      <c r="C830" s="24"/>
      <c r="D830" s="24"/>
      <c r="E830" s="24"/>
      <c r="F830" s="24"/>
      <c r="G830" s="24"/>
      <c r="H830" s="24"/>
    </row>
    <row r="831" spans="2:8" s="4" customFormat="1" ht="12" customHeight="1" x14ac:dyDescent="0.25">
      <c r="B831" s="17"/>
      <c r="C831" s="18"/>
      <c r="D831" s="18"/>
      <c r="E831" s="18"/>
      <c r="F831" s="18"/>
      <c r="G831" s="18"/>
      <c r="H831" s="18"/>
    </row>
    <row r="832" spans="2:8" s="4" customFormat="1" ht="12" customHeight="1" x14ac:dyDescent="0.25">
      <c r="B832" s="23"/>
      <c r="C832" s="24"/>
      <c r="D832" s="24"/>
      <c r="E832" s="24"/>
      <c r="F832" s="24"/>
      <c r="G832" s="24"/>
      <c r="H832" s="24"/>
    </row>
    <row r="833" spans="2:8" s="4" customFormat="1" ht="12" customHeight="1" x14ac:dyDescent="0.25">
      <c r="B833" s="17"/>
      <c r="C833" s="18"/>
      <c r="D833" s="18"/>
      <c r="E833" s="18"/>
      <c r="F833" s="18"/>
      <c r="G833" s="18"/>
      <c r="H833" s="18"/>
    </row>
    <row r="834" spans="2:8" s="4" customFormat="1" ht="12" customHeight="1" x14ac:dyDescent="0.25">
      <c r="B834" s="23"/>
      <c r="C834" s="24"/>
      <c r="D834" s="24"/>
      <c r="E834" s="24"/>
      <c r="F834" s="24"/>
      <c r="G834" s="24"/>
      <c r="H834" s="24"/>
    </row>
    <row r="835" spans="2:8" s="4" customFormat="1" ht="12" customHeight="1" x14ac:dyDescent="0.25">
      <c r="B835" s="17"/>
      <c r="C835" s="18"/>
      <c r="D835" s="18"/>
      <c r="E835" s="18"/>
      <c r="F835" s="18"/>
      <c r="G835" s="18"/>
      <c r="H835" s="18"/>
    </row>
    <row r="836" spans="2:8" s="4" customFormat="1" ht="12" customHeight="1" x14ac:dyDescent="0.25">
      <c r="B836" s="23"/>
      <c r="C836" s="24"/>
      <c r="D836" s="24"/>
      <c r="E836" s="24"/>
      <c r="F836" s="24"/>
      <c r="G836" s="24"/>
      <c r="H836" s="24"/>
    </row>
    <row r="837" spans="2:8" s="4" customFormat="1" ht="12" customHeight="1" x14ac:dyDescent="0.25">
      <c r="B837" s="17"/>
      <c r="C837" s="18"/>
      <c r="D837" s="18"/>
      <c r="E837" s="18"/>
      <c r="F837" s="18"/>
      <c r="G837" s="18"/>
      <c r="H837" s="18"/>
    </row>
    <row r="838" spans="2:8" s="4" customFormat="1" ht="12" customHeight="1" x14ac:dyDescent="0.25">
      <c r="B838" s="23"/>
      <c r="C838" s="24"/>
      <c r="D838" s="24"/>
      <c r="E838" s="24"/>
      <c r="F838" s="24"/>
      <c r="G838" s="24"/>
      <c r="H838" s="24"/>
    </row>
    <row r="839" spans="2:8" s="4" customFormat="1" ht="12" customHeight="1" x14ac:dyDescent="0.25">
      <c r="B839" s="17"/>
      <c r="C839" s="18"/>
      <c r="D839" s="18"/>
      <c r="E839" s="18"/>
      <c r="F839" s="18"/>
      <c r="G839" s="18"/>
      <c r="H839" s="18"/>
    </row>
    <row r="840" spans="2:8" s="4" customFormat="1" ht="12" customHeight="1" x14ac:dyDescent="0.25">
      <c r="B840" s="23"/>
      <c r="C840" s="24"/>
      <c r="D840" s="24"/>
      <c r="E840" s="24"/>
      <c r="F840" s="24"/>
      <c r="G840" s="24"/>
      <c r="H840" s="24"/>
    </row>
    <row r="841" spans="2:8" s="4" customFormat="1" ht="12" customHeight="1" x14ac:dyDescent="0.25">
      <c r="B841" s="17"/>
      <c r="C841" s="18"/>
      <c r="D841" s="18"/>
      <c r="E841" s="18"/>
      <c r="F841" s="18"/>
      <c r="G841" s="18"/>
      <c r="H841" s="18"/>
    </row>
    <row r="842" spans="2:8" s="4" customFormat="1" ht="12" customHeight="1" x14ac:dyDescent="0.25">
      <c r="B842" s="23"/>
      <c r="C842" s="24"/>
      <c r="D842" s="24"/>
      <c r="E842" s="24"/>
      <c r="F842" s="24"/>
      <c r="G842" s="24"/>
      <c r="H842" s="24"/>
    </row>
    <row r="843" spans="2:8" s="4" customFormat="1" ht="12" customHeight="1" x14ac:dyDescent="0.25">
      <c r="B843" s="17"/>
      <c r="C843" s="18"/>
      <c r="D843" s="18"/>
      <c r="E843" s="18"/>
      <c r="F843" s="18"/>
      <c r="G843" s="18"/>
      <c r="H843" s="18"/>
    </row>
    <row r="844" spans="2:8" s="5" customFormat="1" ht="20.100000000000001" customHeight="1" x14ac:dyDescent="0.25">
      <c r="B844" s="25" t="s">
        <v>61</v>
      </c>
      <c r="C844" s="26"/>
      <c r="D844" s="27"/>
      <c r="E844" s="28"/>
      <c r="F844" s="29"/>
      <c r="G844" s="29"/>
      <c r="H844" s="30">
        <f>SUM(H788:H843)</f>
        <v>0</v>
      </c>
    </row>
    <row r="845" spans="2:8" s="3" customFormat="1" ht="12" customHeight="1" x14ac:dyDescent="0.25">
      <c r="D845" s="31" t="s">
        <v>509</v>
      </c>
    </row>
    <row r="846" spans="2:8" s="1" customFormat="1" ht="12.75" x14ac:dyDescent="0.25">
      <c r="B846" s="7" t="s">
        <v>1</v>
      </c>
    </row>
    <row r="847" spans="2:8" s="1" customFormat="1" ht="12.75" x14ac:dyDescent="0.25">
      <c r="B847" s="7" t="s">
        <v>3</v>
      </c>
    </row>
    <row r="848" spans="2:8" s="2" customFormat="1" ht="15.75" x14ac:dyDescent="0.25">
      <c r="B848" s="8" t="s">
        <v>4</v>
      </c>
    </row>
    <row r="849" spans="1:8" s="1" customFormat="1" ht="12.75" x14ac:dyDescent="0.25">
      <c r="B849" s="7" t="s">
        <v>5</v>
      </c>
    </row>
    <row r="850" spans="1:8" s="3" customFormat="1" ht="12" x14ac:dyDescent="0.25">
      <c r="H850" s="9" t="s">
        <v>510</v>
      </c>
    </row>
    <row r="851" spans="1:8" s="4" customFormat="1" ht="27.4" customHeight="1" x14ac:dyDescent="0.25">
      <c r="B851" s="10" t="s">
        <v>7</v>
      </c>
      <c r="C851" s="10" t="s">
        <v>8</v>
      </c>
      <c r="D851" s="10" t="s">
        <v>9</v>
      </c>
      <c r="E851" s="10" t="s">
        <v>10</v>
      </c>
      <c r="F851" s="10" t="s">
        <v>11</v>
      </c>
      <c r="G851" s="10" t="s">
        <v>12</v>
      </c>
      <c r="H851" s="11" t="s">
        <v>13</v>
      </c>
    </row>
    <row r="852" spans="1:8" s="4" customFormat="1" ht="24" customHeight="1" x14ac:dyDescent="0.25">
      <c r="A852" s="4">
        <v>205</v>
      </c>
      <c r="B852" s="19"/>
      <c r="C852" s="13"/>
      <c r="D852" s="13" t="s">
        <v>510</v>
      </c>
      <c r="E852" s="20"/>
      <c r="F852" s="21"/>
      <c r="G852" s="16"/>
      <c r="H852" s="16"/>
    </row>
    <row r="853" spans="1:8" s="4" customFormat="1" ht="12" customHeight="1" x14ac:dyDescent="0.25">
      <c r="B853" s="17"/>
      <c r="C853" s="18"/>
      <c r="D853" s="18"/>
      <c r="E853" s="18"/>
      <c r="F853" s="18"/>
      <c r="G853" s="18"/>
      <c r="H853" s="18"/>
    </row>
    <row r="854" spans="1:8" s="4" customFormat="1" ht="12" customHeight="1" x14ac:dyDescent="0.25">
      <c r="A854" s="4">
        <v>2609</v>
      </c>
      <c r="B854" s="19"/>
      <c r="C854" s="13"/>
      <c r="D854" s="13" t="s">
        <v>511</v>
      </c>
      <c r="E854" s="20"/>
      <c r="F854" s="21"/>
      <c r="G854" s="16"/>
      <c r="H854" s="16"/>
    </row>
    <row r="855" spans="1:8" s="4" customFormat="1" ht="12" customHeight="1" x14ac:dyDescent="0.25">
      <c r="B855" s="17"/>
      <c r="C855" s="18"/>
      <c r="D855" s="18"/>
      <c r="E855" s="18"/>
      <c r="F855" s="18"/>
      <c r="G855" s="18"/>
      <c r="H855" s="18"/>
    </row>
    <row r="856" spans="1:8" s="4" customFormat="1" ht="12" customHeight="1" x14ac:dyDescent="0.25">
      <c r="A856" s="4">
        <v>2611</v>
      </c>
      <c r="B856" s="19" t="s">
        <v>512</v>
      </c>
      <c r="C856" s="13"/>
      <c r="D856" s="13" t="s">
        <v>513</v>
      </c>
      <c r="E856" s="20"/>
      <c r="F856" s="21"/>
      <c r="G856" s="16"/>
      <c r="H856" s="16"/>
    </row>
    <row r="857" spans="1:8" s="4" customFormat="1" ht="12" customHeight="1" x14ac:dyDescent="0.25">
      <c r="B857" s="17"/>
      <c r="C857" s="18"/>
      <c r="D857" s="18"/>
      <c r="E857" s="18"/>
      <c r="F857" s="18"/>
      <c r="G857" s="18"/>
      <c r="H857" s="18"/>
    </row>
    <row r="858" spans="1:8" s="4" customFormat="1" ht="12" customHeight="1" x14ac:dyDescent="0.25">
      <c r="A858" s="4">
        <v>2612</v>
      </c>
      <c r="B858" s="19"/>
      <c r="C858" s="13"/>
      <c r="D858" s="13" t="s">
        <v>514</v>
      </c>
      <c r="E858" s="20"/>
      <c r="F858" s="21"/>
      <c r="G858" s="16"/>
      <c r="H858" s="16"/>
    </row>
    <row r="859" spans="1:8" s="4" customFormat="1" ht="12" customHeight="1" x14ac:dyDescent="0.25">
      <c r="B859" s="17"/>
      <c r="C859" s="18"/>
      <c r="D859" s="18"/>
      <c r="E859" s="18"/>
      <c r="F859" s="18"/>
      <c r="G859" s="18"/>
      <c r="H859" s="18"/>
    </row>
    <row r="860" spans="1:8" s="4" customFormat="1" ht="36" customHeight="1" x14ac:dyDescent="0.25">
      <c r="A860" s="4">
        <v>2613</v>
      </c>
      <c r="B860" s="19" t="s">
        <v>515</v>
      </c>
      <c r="C860" s="13"/>
      <c r="D860" s="13" t="s">
        <v>516</v>
      </c>
      <c r="E860" s="20" t="s">
        <v>88</v>
      </c>
      <c r="F860" s="21">
        <v>1</v>
      </c>
      <c r="G860" s="32">
        <v>240000</v>
      </c>
      <c r="H860" s="16">
        <v>240000</v>
      </c>
    </row>
    <row r="861" spans="1:8" s="4" customFormat="1" ht="12" customHeight="1" x14ac:dyDescent="0.25">
      <c r="B861" s="17"/>
      <c r="C861" s="18"/>
      <c r="D861" s="18"/>
      <c r="E861" s="18"/>
      <c r="F861" s="18"/>
      <c r="G861" s="18"/>
      <c r="H861" s="18"/>
    </row>
    <row r="862" spans="1:8" s="4" customFormat="1" ht="12" customHeight="1" x14ac:dyDescent="0.25">
      <c r="B862" s="23"/>
      <c r="C862" s="24"/>
      <c r="D862" s="24"/>
      <c r="E862" s="24"/>
      <c r="F862" s="24"/>
      <c r="G862" s="24"/>
      <c r="H862" s="24"/>
    </row>
    <row r="863" spans="1:8" s="4" customFormat="1" ht="12" customHeight="1" x14ac:dyDescent="0.25">
      <c r="B863" s="17"/>
      <c r="C863" s="18"/>
      <c r="D863" s="18"/>
      <c r="E863" s="18"/>
      <c r="F863" s="18"/>
      <c r="G863" s="18"/>
      <c r="H863" s="18"/>
    </row>
    <row r="864" spans="1:8" s="4" customFormat="1" ht="12" customHeight="1" x14ac:dyDescent="0.25">
      <c r="B864" s="23"/>
      <c r="C864" s="24"/>
      <c r="D864" s="24"/>
      <c r="E864" s="24"/>
      <c r="F864" s="24"/>
      <c r="G864" s="24"/>
      <c r="H864" s="24"/>
    </row>
    <row r="865" spans="2:8" s="4" customFormat="1" ht="12" customHeight="1" x14ac:dyDescent="0.25">
      <c r="B865" s="17"/>
      <c r="C865" s="18"/>
      <c r="D865" s="18"/>
      <c r="E865" s="18"/>
      <c r="F865" s="18"/>
      <c r="G865" s="18"/>
      <c r="H865" s="18"/>
    </row>
    <row r="866" spans="2:8" s="4" customFormat="1" ht="12" customHeight="1" x14ac:dyDescent="0.25">
      <c r="B866" s="23"/>
      <c r="C866" s="24"/>
      <c r="D866" s="24"/>
      <c r="E866" s="24"/>
      <c r="F866" s="24"/>
      <c r="G866" s="24"/>
      <c r="H866" s="24"/>
    </row>
    <row r="867" spans="2:8" s="4" customFormat="1" ht="12" customHeight="1" x14ac:dyDescent="0.25">
      <c r="B867" s="17"/>
      <c r="C867" s="18"/>
      <c r="D867" s="18"/>
      <c r="E867" s="18"/>
      <c r="F867" s="18"/>
      <c r="G867" s="18"/>
      <c r="H867" s="18"/>
    </row>
    <row r="868" spans="2:8" s="4" customFormat="1" ht="12" customHeight="1" x14ac:dyDescent="0.25">
      <c r="B868" s="23"/>
      <c r="C868" s="24"/>
      <c r="D868" s="24"/>
      <c r="E868" s="24"/>
      <c r="F868" s="24"/>
      <c r="G868" s="24"/>
      <c r="H868" s="24"/>
    </row>
    <row r="869" spans="2:8" s="4" customFormat="1" ht="12" customHeight="1" x14ac:dyDescent="0.25">
      <c r="B869" s="17"/>
      <c r="C869" s="18"/>
      <c r="D869" s="18"/>
      <c r="E869" s="18"/>
      <c r="F869" s="18"/>
      <c r="G869" s="18"/>
      <c r="H869" s="18"/>
    </row>
    <row r="870" spans="2:8" s="4" customFormat="1" ht="12" customHeight="1" x14ac:dyDescent="0.25">
      <c r="B870" s="23"/>
      <c r="C870" s="24"/>
      <c r="D870" s="24"/>
      <c r="E870" s="24"/>
      <c r="F870" s="24"/>
      <c r="G870" s="24"/>
      <c r="H870" s="24"/>
    </row>
    <row r="871" spans="2:8" s="4" customFormat="1" ht="12" customHeight="1" x14ac:dyDescent="0.25">
      <c r="B871" s="17"/>
      <c r="C871" s="18"/>
      <c r="D871" s="18"/>
      <c r="E871" s="18"/>
      <c r="F871" s="18"/>
      <c r="G871" s="18"/>
      <c r="H871" s="18"/>
    </row>
    <row r="872" spans="2:8" s="4" customFormat="1" ht="12" customHeight="1" x14ac:dyDescent="0.25">
      <c r="B872" s="23"/>
      <c r="C872" s="24"/>
      <c r="D872" s="24"/>
      <c r="E872" s="24"/>
      <c r="F872" s="24"/>
      <c r="G872" s="24"/>
      <c r="H872" s="24"/>
    </row>
    <row r="873" spans="2:8" s="4" customFormat="1" ht="12" customHeight="1" x14ac:dyDescent="0.25">
      <c r="B873" s="17"/>
      <c r="C873" s="18"/>
      <c r="D873" s="18"/>
      <c r="E873" s="18"/>
      <c r="F873" s="18"/>
      <c r="G873" s="18"/>
      <c r="H873" s="18"/>
    </row>
    <row r="874" spans="2:8" s="4" customFormat="1" ht="12" customHeight="1" x14ac:dyDescent="0.25">
      <c r="B874" s="23"/>
      <c r="C874" s="24"/>
      <c r="D874" s="24"/>
      <c r="E874" s="24"/>
      <c r="F874" s="24"/>
      <c r="G874" s="24"/>
      <c r="H874" s="24"/>
    </row>
    <row r="875" spans="2:8" s="4" customFormat="1" ht="12" customHeight="1" x14ac:dyDescent="0.25">
      <c r="B875" s="17"/>
      <c r="C875" s="18"/>
      <c r="D875" s="18"/>
      <c r="E875" s="18"/>
      <c r="F875" s="18"/>
      <c r="G875" s="18"/>
      <c r="H875" s="18"/>
    </row>
    <row r="876" spans="2:8" s="4" customFormat="1" ht="12" customHeight="1" x14ac:dyDescent="0.25">
      <c r="B876" s="23"/>
      <c r="C876" s="24"/>
      <c r="D876" s="24"/>
      <c r="E876" s="24"/>
      <c r="F876" s="24"/>
      <c r="G876" s="24"/>
      <c r="H876" s="24"/>
    </row>
    <row r="877" spans="2:8" s="4" customFormat="1" ht="12" customHeight="1" x14ac:dyDescent="0.25">
      <c r="B877" s="17"/>
      <c r="C877" s="18"/>
      <c r="D877" s="18"/>
      <c r="E877" s="18"/>
      <c r="F877" s="18"/>
      <c r="G877" s="18"/>
      <c r="H877" s="18"/>
    </row>
    <row r="878" spans="2:8" s="4" customFormat="1" ht="12" customHeight="1" x14ac:dyDescent="0.25">
      <c r="B878" s="23"/>
      <c r="C878" s="24"/>
      <c r="D878" s="24"/>
      <c r="E878" s="24"/>
      <c r="F878" s="24"/>
      <c r="G878" s="24"/>
      <c r="H878" s="24"/>
    </row>
    <row r="879" spans="2:8" s="4" customFormat="1" ht="12" customHeight="1" x14ac:dyDescent="0.25">
      <c r="B879" s="17"/>
      <c r="C879" s="18"/>
      <c r="D879" s="18"/>
      <c r="E879" s="18"/>
      <c r="F879" s="18"/>
      <c r="G879" s="18"/>
      <c r="H879" s="18"/>
    </row>
    <row r="880" spans="2:8" s="4" customFormat="1" ht="12" customHeight="1" x14ac:dyDescent="0.25">
      <c r="B880" s="23"/>
      <c r="C880" s="24"/>
      <c r="D880" s="24"/>
      <c r="E880" s="24"/>
      <c r="F880" s="24"/>
      <c r="G880" s="24"/>
      <c r="H880" s="24"/>
    </row>
    <row r="881" spans="2:8" s="4" customFormat="1" ht="12" customHeight="1" x14ac:dyDescent="0.25">
      <c r="B881" s="17"/>
      <c r="C881" s="18"/>
      <c r="D881" s="18"/>
      <c r="E881" s="18"/>
      <c r="F881" s="18"/>
      <c r="G881" s="18"/>
      <c r="H881" s="18"/>
    </row>
    <row r="882" spans="2:8" s="4" customFormat="1" ht="12" customHeight="1" x14ac:dyDescent="0.25">
      <c r="B882" s="23"/>
      <c r="C882" s="24"/>
      <c r="D882" s="24"/>
      <c r="E882" s="24"/>
      <c r="F882" s="24"/>
      <c r="G882" s="24"/>
      <c r="H882" s="24"/>
    </row>
    <row r="883" spans="2:8" s="4" customFormat="1" ht="12" customHeight="1" x14ac:dyDescent="0.25">
      <c r="B883" s="17"/>
      <c r="C883" s="18"/>
      <c r="D883" s="18"/>
      <c r="E883" s="18"/>
      <c r="F883" s="18"/>
      <c r="G883" s="18"/>
      <c r="H883" s="18"/>
    </row>
    <row r="884" spans="2:8" s="4" customFormat="1" ht="12" customHeight="1" x14ac:dyDescent="0.25">
      <c r="B884" s="23"/>
      <c r="C884" s="24"/>
      <c r="D884" s="24"/>
      <c r="E884" s="24"/>
      <c r="F884" s="24"/>
      <c r="G884" s="24"/>
      <c r="H884" s="24"/>
    </row>
    <row r="885" spans="2:8" s="4" customFormat="1" ht="12" customHeight="1" x14ac:dyDescent="0.25">
      <c r="B885" s="17"/>
      <c r="C885" s="18"/>
      <c r="D885" s="18"/>
      <c r="E885" s="18"/>
      <c r="F885" s="18"/>
      <c r="G885" s="18"/>
      <c r="H885" s="18"/>
    </row>
    <row r="886" spans="2:8" s="4" customFormat="1" ht="12" customHeight="1" x14ac:dyDescent="0.25">
      <c r="B886" s="23"/>
      <c r="C886" s="24"/>
      <c r="D886" s="24"/>
      <c r="E886" s="24"/>
      <c r="F886" s="24"/>
      <c r="G886" s="24"/>
      <c r="H886" s="24"/>
    </row>
    <row r="887" spans="2:8" s="4" customFormat="1" ht="12" customHeight="1" x14ac:dyDescent="0.25">
      <c r="B887" s="17"/>
      <c r="C887" s="18"/>
      <c r="D887" s="18"/>
      <c r="E887" s="18"/>
      <c r="F887" s="18"/>
      <c r="G887" s="18"/>
      <c r="H887" s="18"/>
    </row>
    <row r="888" spans="2:8" s="4" customFormat="1" ht="12" customHeight="1" x14ac:dyDescent="0.25">
      <c r="B888" s="23"/>
      <c r="C888" s="24"/>
      <c r="D888" s="24"/>
      <c r="E888" s="24"/>
      <c r="F888" s="24"/>
      <c r="G888" s="24"/>
      <c r="H888" s="24"/>
    </row>
    <row r="889" spans="2:8" s="4" customFormat="1" ht="12" customHeight="1" x14ac:dyDescent="0.25">
      <c r="B889" s="17"/>
      <c r="C889" s="18"/>
      <c r="D889" s="18"/>
      <c r="E889" s="18"/>
      <c r="F889" s="18"/>
      <c r="G889" s="18"/>
      <c r="H889" s="18"/>
    </row>
    <row r="890" spans="2:8" s="4" customFormat="1" ht="12" customHeight="1" x14ac:dyDescent="0.25">
      <c r="B890" s="23"/>
      <c r="C890" s="24"/>
      <c r="D890" s="24"/>
      <c r="E890" s="24"/>
      <c r="F890" s="24"/>
      <c r="G890" s="24"/>
      <c r="H890" s="24"/>
    </row>
    <row r="891" spans="2:8" s="4" customFormat="1" ht="12" customHeight="1" x14ac:dyDescent="0.25">
      <c r="B891" s="17"/>
      <c r="C891" s="18"/>
      <c r="D891" s="18"/>
      <c r="E891" s="18"/>
      <c r="F891" s="18"/>
      <c r="G891" s="18"/>
      <c r="H891" s="18"/>
    </row>
    <row r="892" spans="2:8" s="4" customFormat="1" ht="12" customHeight="1" x14ac:dyDescent="0.25">
      <c r="B892" s="23"/>
      <c r="C892" s="24"/>
      <c r="D892" s="24"/>
      <c r="E892" s="24"/>
      <c r="F892" s="24"/>
      <c r="G892" s="24"/>
      <c r="H892" s="24"/>
    </row>
    <row r="893" spans="2:8" s="4" customFormat="1" ht="12" customHeight="1" x14ac:dyDescent="0.25">
      <c r="B893" s="17"/>
      <c r="C893" s="18"/>
      <c r="D893" s="18"/>
      <c r="E893" s="18"/>
      <c r="F893" s="18"/>
      <c r="G893" s="18"/>
      <c r="H893" s="18"/>
    </row>
    <row r="894" spans="2:8" s="4" customFormat="1" ht="12" customHeight="1" x14ac:dyDescent="0.25">
      <c r="B894" s="23"/>
      <c r="C894" s="24"/>
      <c r="D894" s="24"/>
      <c r="E894" s="24"/>
      <c r="F894" s="24"/>
      <c r="G894" s="24"/>
      <c r="H894" s="24"/>
    </row>
    <row r="895" spans="2:8" s="4" customFormat="1" ht="12" customHeight="1" x14ac:dyDescent="0.25">
      <c r="B895" s="17"/>
      <c r="C895" s="18"/>
      <c r="D895" s="18"/>
      <c r="E895" s="18"/>
      <c r="F895" s="18"/>
      <c r="G895" s="18"/>
      <c r="H895" s="18"/>
    </row>
    <row r="896" spans="2:8" s="4" customFormat="1" ht="12" customHeight="1" x14ac:dyDescent="0.25">
      <c r="B896" s="23"/>
      <c r="C896" s="24"/>
      <c r="D896" s="24"/>
      <c r="E896" s="24"/>
      <c r="F896" s="24"/>
      <c r="G896" s="24"/>
      <c r="H896" s="24"/>
    </row>
    <row r="897" spans="2:8" s="4" customFormat="1" ht="12" customHeight="1" x14ac:dyDescent="0.25">
      <c r="B897" s="17"/>
      <c r="C897" s="18"/>
      <c r="D897" s="18"/>
      <c r="E897" s="18"/>
      <c r="F897" s="18"/>
      <c r="G897" s="18"/>
      <c r="H897" s="18"/>
    </row>
    <row r="898" spans="2:8" s="4" customFormat="1" ht="12" customHeight="1" x14ac:dyDescent="0.25">
      <c r="B898" s="23"/>
      <c r="C898" s="24"/>
      <c r="D898" s="24"/>
      <c r="E898" s="24"/>
      <c r="F898" s="24"/>
      <c r="G898" s="24"/>
      <c r="H898" s="24"/>
    </row>
    <row r="899" spans="2:8" s="4" customFormat="1" ht="12" customHeight="1" x14ac:dyDescent="0.25">
      <c r="B899" s="17"/>
      <c r="C899" s="18"/>
      <c r="D899" s="18"/>
      <c r="E899" s="18"/>
      <c r="F899" s="18"/>
      <c r="G899" s="18"/>
      <c r="H899" s="18"/>
    </row>
    <row r="900" spans="2:8" s="4" customFormat="1" ht="12" customHeight="1" x14ac:dyDescent="0.25">
      <c r="B900" s="23"/>
      <c r="C900" s="24"/>
      <c r="D900" s="24"/>
      <c r="E900" s="24"/>
      <c r="F900" s="24"/>
      <c r="G900" s="24"/>
      <c r="H900" s="24"/>
    </row>
    <row r="901" spans="2:8" s="4" customFormat="1" ht="12" customHeight="1" x14ac:dyDescent="0.25">
      <c r="B901" s="17"/>
      <c r="C901" s="18"/>
      <c r="D901" s="18"/>
      <c r="E901" s="18"/>
      <c r="F901" s="18"/>
      <c r="G901" s="18"/>
      <c r="H901" s="18"/>
    </row>
    <row r="902" spans="2:8" s="4" customFormat="1" ht="12" customHeight="1" x14ac:dyDescent="0.25">
      <c r="B902" s="23"/>
      <c r="C902" s="24"/>
      <c r="D902" s="24"/>
      <c r="E902" s="24"/>
      <c r="F902" s="24"/>
      <c r="G902" s="24"/>
      <c r="H902" s="24"/>
    </row>
    <row r="903" spans="2:8" s="4" customFormat="1" ht="12" customHeight="1" x14ac:dyDescent="0.25">
      <c r="B903" s="17"/>
      <c r="C903" s="18"/>
      <c r="D903" s="18"/>
      <c r="E903" s="18"/>
      <c r="F903" s="18"/>
      <c r="G903" s="18"/>
      <c r="H903" s="18"/>
    </row>
    <row r="904" spans="2:8" s="4" customFormat="1" ht="12" customHeight="1" x14ac:dyDescent="0.25">
      <c r="B904" s="23"/>
      <c r="C904" s="24"/>
      <c r="D904" s="24"/>
      <c r="E904" s="24"/>
      <c r="F904" s="24"/>
      <c r="G904" s="24"/>
      <c r="H904" s="24"/>
    </row>
    <row r="905" spans="2:8" s="4" customFormat="1" ht="12" customHeight="1" x14ac:dyDescent="0.25">
      <c r="B905" s="17"/>
      <c r="C905" s="18"/>
      <c r="D905" s="18"/>
      <c r="E905" s="18"/>
      <c r="F905" s="18"/>
      <c r="G905" s="18"/>
      <c r="H905" s="18"/>
    </row>
    <row r="906" spans="2:8" s="4" customFormat="1" ht="12" customHeight="1" x14ac:dyDescent="0.25">
      <c r="B906" s="23"/>
      <c r="C906" s="24"/>
      <c r="D906" s="24"/>
      <c r="E906" s="24"/>
      <c r="F906" s="24"/>
      <c r="G906" s="24"/>
      <c r="H906" s="24"/>
    </row>
    <row r="907" spans="2:8" s="4" customFormat="1" ht="12" customHeight="1" x14ac:dyDescent="0.25">
      <c r="B907" s="17"/>
      <c r="C907" s="18"/>
      <c r="D907" s="18"/>
      <c r="E907" s="18"/>
      <c r="F907" s="18"/>
      <c r="G907" s="18"/>
      <c r="H907" s="18"/>
    </row>
    <row r="908" spans="2:8" s="4" customFormat="1" ht="12" customHeight="1" x14ac:dyDescent="0.25">
      <c r="B908" s="23"/>
      <c r="C908" s="24"/>
      <c r="D908" s="24"/>
      <c r="E908" s="24"/>
      <c r="F908" s="24"/>
      <c r="G908" s="24"/>
      <c r="H908" s="24"/>
    </row>
    <row r="909" spans="2:8" s="4" customFormat="1" ht="12" customHeight="1" x14ac:dyDescent="0.25">
      <c r="B909" s="17"/>
      <c r="C909" s="18"/>
      <c r="D909" s="18"/>
      <c r="E909" s="18"/>
      <c r="F909" s="18"/>
      <c r="G909" s="18"/>
      <c r="H909" s="18"/>
    </row>
    <row r="910" spans="2:8" s="4" customFormat="1" ht="12" customHeight="1" x14ac:dyDescent="0.25">
      <c r="B910" s="23"/>
      <c r="C910" s="24"/>
      <c r="D910" s="24"/>
      <c r="E910" s="24"/>
      <c r="F910" s="24"/>
      <c r="G910" s="24"/>
      <c r="H910" s="24"/>
    </row>
    <row r="911" spans="2:8" s="4" customFormat="1" ht="12" customHeight="1" x14ac:dyDescent="0.25">
      <c r="B911" s="17"/>
      <c r="C911" s="18"/>
      <c r="D911" s="18"/>
      <c r="E911" s="18"/>
      <c r="F911" s="18"/>
      <c r="G911" s="18"/>
      <c r="H911" s="18"/>
    </row>
    <row r="912" spans="2:8" s="4" customFormat="1" ht="12" customHeight="1" x14ac:dyDescent="0.25">
      <c r="B912" s="23"/>
      <c r="C912" s="24"/>
      <c r="D912" s="24"/>
      <c r="E912" s="24"/>
      <c r="F912" s="24"/>
      <c r="G912" s="24"/>
      <c r="H912" s="24"/>
    </row>
    <row r="913" spans="1:8" s="5" customFormat="1" ht="20.100000000000001" customHeight="1" x14ac:dyDescent="0.25">
      <c r="B913" s="25" t="s">
        <v>61</v>
      </c>
      <c r="C913" s="26"/>
      <c r="D913" s="27"/>
      <c r="E913" s="28"/>
      <c r="F913" s="29"/>
      <c r="G913" s="29"/>
      <c r="H913" s="30">
        <f>SUM(H852:H912)</f>
        <v>240000</v>
      </c>
    </row>
    <row r="914" spans="1:8" s="3" customFormat="1" ht="12" customHeight="1" x14ac:dyDescent="0.25">
      <c r="D914" s="31" t="s">
        <v>517</v>
      </c>
    </row>
    <row r="915" spans="1:8" s="1" customFormat="1" ht="12.75" x14ac:dyDescent="0.25">
      <c r="B915" s="7" t="s">
        <v>1</v>
      </c>
    </row>
    <row r="916" spans="1:8" s="1" customFormat="1" ht="12.75" x14ac:dyDescent="0.25">
      <c r="B916" s="7" t="s">
        <v>3</v>
      </c>
    </row>
    <row r="917" spans="1:8" s="2" customFormat="1" ht="15.75" x14ac:dyDescent="0.25">
      <c r="B917" s="8" t="s">
        <v>4</v>
      </c>
    </row>
    <row r="918" spans="1:8" s="1" customFormat="1" ht="12.75" x14ac:dyDescent="0.25">
      <c r="B918" s="7" t="s">
        <v>5</v>
      </c>
    </row>
    <row r="919" spans="1:8" s="3" customFormat="1" ht="12" x14ac:dyDescent="0.25">
      <c r="H919" s="9" t="s">
        <v>518</v>
      </c>
    </row>
    <row r="920" spans="1:8" s="4" customFormat="1" ht="27.4" customHeight="1" x14ac:dyDescent="0.25">
      <c r="B920" s="10" t="s">
        <v>7</v>
      </c>
      <c r="C920" s="10" t="s">
        <v>8</v>
      </c>
      <c r="D920" s="10" t="s">
        <v>9</v>
      </c>
      <c r="E920" s="10" t="s">
        <v>10</v>
      </c>
      <c r="F920" s="10" t="s">
        <v>11</v>
      </c>
      <c r="G920" s="10" t="s">
        <v>12</v>
      </c>
      <c r="H920" s="11" t="s">
        <v>13</v>
      </c>
    </row>
    <row r="921" spans="1:8" s="4" customFormat="1" ht="24" customHeight="1" x14ac:dyDescent="0.25">
      <c r="A921" s="4">
        <v>209</v>
      </c>
      <c r="B921" s="19"/>
      <c r="C921" s="13" t="s">
        <v>519</v>
      </c>
      <c r="D921" s="13" t="s">
        <v>518</v>
      </c>
      <c r="E921" s="20"/>
      <c r="F921" s="21"/>
      <c r="G921" s="16"/>
      <c r="H921" s="16"/>
    </row>
    <row r="922" spans="1:8" s="4" customFormat="1" ht="12" customHeight="1" x14ac:dyDescent="0.25">
      <c r="B922" s="17"/>
      <c r="C922" s="18"/>
      <c r="D922" s="18"/>
      <c r="E922" s="18"/>
      <c r="F922" s="18"/>
      <c r="G922" s="18"/>
      <c r="H922" s="18"/>
    </row>
    <row r="923" spans="1:8" s="4" customFormat="1" ht="12" customHeight="1" x14ac:dyDescent="0.25">
      <c r="A923" s="4">
        <v>3258</v>
      </c>
      <c r="B923" s="19" t="s">
        <v>520</v>
      </c>
      <c r="C923" s="13" t="s">
        <v>521</v>
      </c>
      <c r="D923" s="13" t="s">
        <v>522</v>
      </c>
      <c r="E923" s="20"/>
      <c r="F923" s="21"/>
      <c r="G923" s="16"/>
      <c r="H923" s="16"/>
    </row>
    <row r="924" spans="1:8" s="4" customFormat="1" ht="12" customHeight="1" x14ac:dyDescent="0.25">
      <c r="B924" s="17"/>
      <c r="C924" s="18"/>
      <c r="D924" s="18"/>
      <c r="E924" s="18"/>
      <c r="F924" s="18"/>
      <c r="G924" s="18"/>
      <c r="H924" s="18"/>
    </row>
    <row r="925" spans="1:8" s="4" customFormat="1" ht="24" customHeight="1" x14ac:dyDescent="0.25">
      <c r="A925" s="4">
        <v>3259</v>
      </c>
      <c r="B925" s="19"/>
      <c r="C925" s="13"/>
      <c r="D925" s="13" t="s">
        <v>523</v>
      </c>
      <c r="E925" s="20"/>
      <c r="F925" s="21"/>
      <c r="G925" s="16"/>
      <c r="H925" s="16"/>
    </row>
    <row r="926" spans="1:8" s="4" customFormat="1" ht="12" customHeight="1" x14ac:dyDescent="0.25">
      <c r="B926" s="17"/>
      <c r="C926" s="18"/>
      <c r="D926" s="18"/>
      <c r="E926" s="18"/>
      <c r="F926" s="18"/>
      <c r="G926" s="18"/>
      <c r="H926" s="18"/>
    </row>
    <row r="927" spans="1:8" s="4" customFormat="1" ht="48" customHeight="1" x14ac:dyDescent="0.25">
      <c r="A927" s="4">
        <v>3260</v>
      </c>
      <c r="B927" s="19"/>
      <c r="C927" s="13" t="s">
        <v>143</v>
      </c>
      <c r="D927" s="13" t="s">
        <v>524</v>
      </c>
      <c r="E927" s="20"/>
      <c r="F927" s="21"/>
      <c r="G927" s="16"/>
      <c r="H927" s="16"/>
    </row>
    <row r="928" spans="1:8" s="4" customFormat="1" ht="12" customHeight="1" x14ac:dyDescent="0.25">
      <c r="B928" s="17"/>
      <c r="C928" s="18"/>
      <c r="D928" s="18"/>
      <c r="E928" s="18"/>
      <c r="F928" s="18"/>
      <c r="G928" s="18"/>
      <c r="H928" s="18"/>
    </row>
    <row r="929" spans="1:8" s="4" customFormat="1" ht="24" customHeight="1" x14ac:dyDescent="0.25">
      <c r="A929" s="4">
        <v>3261</v>
      </c>
      <c r="B929" s="19"/>
      <c r="C929" s="13"/>
      <c r="D929" s="13" t="s">
        <v>525</v>
      </c>
      <c r="E929" s="20"/>
      <c r="F929" s="21"/>
      <c r="G929" s="16"/>
      <c r="H929" s="16"/>
    </row>
    <row r="930" spans="1:8" s="4" customFormat="1" ht="12" customHeight="1" x14ac:dyDescent="0.25">
      <c r="B930" s="17"/>
      <c r="C930" s="18"/>
      <c r="D930" s="18"/>
      <c r="E930" s="18"/>
      <c r="F930" s="18"/>
      <c r="G930" s="18"/>
      <c r="H930" s="18"/>
    </row>
    <row r="931" spans="1:8" s="4" customFormat="1" ht="24" customHeight="1" x14ac:dyDescent="0.25">
      <c r="A931" s="4">
        <v>3262</v>
      </c>
      <c r="B931" s="19" t="s">
        <v>526</v>
      </c>
      <c r="C931" s="13"/>
      <c r="D931" s="13" t="s">
        <v>527</v>
      </c>
      <c r="E931" s="20" t="s">
        <v>147</v>
      </c>
      <c r="F931" s="21">
        <v>30</v>
      </c>
      <c r="G931" s="22">
        <v>0</v>
      </c>
      <c r="H931" s="16">
        <f>IF(E931 = CHAR(37), F931*G931/100,F931*G931)</f>
        <v>0</v>
      </c>
    </row>
    <row r="932" spans="1:8" s="4" customFormat="1" ht="12" customHeight="1" x14ac:dyDescent="0.25">
      <c r="B932" s="17"/>
      <c r="C932" s="18"/>
      <c r="D932" s="18"/>
      <c r="E932" s="18"/>
      <c r="F932" s="18"/>
      <c r="G932" s="18"/>
      <c r="H932" s="18"/>
    </row>
    <row r="933" spans="1:8" s="4" customFormat="1" ht="24" customHeight="1" x14ac:dyDescent="0.25">
      <c r="A933" s="4">
        <v>3263</v>
      </c>
      <c r="B933" s="19" t="s">
        <v>528</v>
      </c>
      <c r="C933" s="13"/>
      <c r="D933" s="13" t="s">
        <v>529</v>
      </c>
      <c r="E933" s="20" t="s">
        <v>147</v>
      </c>
      <c r="F933" s="21">
        <v>15</v>
      </c>
      <c r="G933" s="22">
        <v>0</v>
      </c>
      <c r="H933" s="16">
        <f>IF(E933 = CHAR(37), F933*G933/100,F933*G933)</f>
        <v>0</v>
      </c>
    </row>
    <row r="934" spans="1:8" s="4" customFormat="1" ht="12" customHeight="1" x14ac:dyDescent="0.25">
      <c r="B934" s="17"/>
      <c r="C934" s="18"/>
      <c r="D934" s="18"/>
      <c r="E934" s="18"/>
      <c r="F934" s="18"/>
      <c r="G934" s="18"/>
      <c r="H934" s="18"/>
    </row>
    <row r="935" spans="1:8" s="4" customFormat="1" ht="24" customHeight="1" x14ac:dyDescent="0.25">
      <c r="A935" s="4">
        <v>3264</v>
      </c>
      <c r="B935" s="19" t="s">
        <v>530</v>
      </c>
      <c r="C935" s="13"/>
      <c r="D935" s="13" t="s">
        <v>531</v>
      </c>
      <c r="E935" s="20" t="s">
        <v>147</v>
      </c>
      <c r="F935" s="21">
        <v>24</v>
      </c>
      <c r="G935" s="22">
        <v>0</v>
      </c>
      <c r="H935" s="16">
        <f>IF(E935 = CHAR(37), F935*G935/100,F935*G935)</f>
        <v>0</v>
      </c>
    </row>
    <row r="936" spans="1:8" s="4" customFormat="1" ht="12" customHeight="1" x14ac:dyDescent="0.25">
      <c r="B936" s="17"/>
      <c r="C936" s="18"/>
      <c r="D936" s="18"/>
      <c r="E936" s="18"/>
      <c r="F936" s="18"/>
      <c r="G936" s="18"/>
      <c r="H936" s="18"/>
    </row>
    <row r="937" spans="1:8" s="4" customFormat="1" ht="12" customHeight="1" x14ac:dyDescent="0.25">
      <c r="A937" s="4">
        <v>3265</v>
      </c>
      <c r="B937" s="19" t="s">
        <v>532</v>
      </c>
      <c r="C937" s="13"/>
      <c r="D937" s="13" t="s">
        <v>533</v>
      </c>
      <c r="E937" s="20" t="s">
        <v>21</v>
      </c>
      <c r="F937" s="21">
        <v>1</v>
      </c>
      <c r="G937" s="22">
        <v>0</v>
      </c>
      <c r="H937" s="16">
        <f>IF(E937 = CHAR(37), F937*G937/100,F937*G937)</f>
        <v>0</v>
      </c>
    </row>
    <row r="938" spans="1:8" s="4" customFormat="1" ht="12" customHeight="1" x14ac:dyDescent="0.25">
      <c r="B938" s="17"/>
      <c r="C938" s="18"/>
      <c r="D938" s="18"/>
      <c r="E938" s="18"/>
      <c r="F938" s="18"/>
      <c r="G938" s="18"/>
      <c r="H938" s="18"/>
    </row>
    <row r="939" spans="1:8" s="4" customFormat="1" ht="12" customHeight="1" x14ac:dyDescent="0.25">
      <c r="A939" s="4">
        <v>3266</v>
      </c>
      <c r="B939" s="19" t="s">
        <v>534</v>
      </c>
      <c r="C939" s="13"/>
      <c r="D939" s="13" t="s">
        <v>535</v>
      </c>
      <c r="E939" s="20" t="s">
        <v>21</v>
      </c>
      <c r="F939" s="21">
        <v>1</v>
      </c>
      <c r="G939" s="22">
        <v>0</v>
      </c>
      <c r="H939" s="16">
        <f>IF(E939 = CHAR(37), F939*G939/100,F939*G939)</f>
        <v>0</v>
      </c>
    </row>
    <row r="940" spans="1:8" s="4" customFormat="1" ht="12" customHeight="1" x14ac:dyDescent="0.25">
      <c r="B940" s="17"/>
      <c r="C940" s="18"/>
      <c r="D940" s="18"/>
      <c r="E940" s="18"/>
      <c r="F940" s="18"/>
      <c r="G940" s="18"/>
      <c r="H940" s="18"/>
    </row>
    <row r="941" spans="1:8" s="4" customFormat="1" ht="24" customHeight="1" x14ac:dyDescent="0.25">
      <c r="A941" s="4">
        <v>3267</v>
      </c>
      <c r="B941" s="19" t="s">
        <v>536</v>
      </c>
      <c r="C941" s="13"/>
      <c r="D941" s="13" t="s">
        <v>537</v>
      </c>
      <c r="E941" s="20" t="s">
        <v>21</v>
      </c>
      <c r="F941" s="21">
        <v>2</v>
      </c>
      <c r="G941" s="22">
        <v>0</v>
      </c>
      <c r="H941" s="16">
        <f>IF(E941 = CHAR(37), F941*G941/100,F941*G941)</f>
        <v>0</v>
      </c>
    </row>
    <row r="942" spans="1:8" s="4" customFormat="1" ht="12" customHeight="1" x14ac:dyDescent="0.25">
      <c r="B942" s="17"/>
      <c r="C942" s="18"/>
      <c r="D942" s="18"/>
      <c r="E942" s="18"/>
      <c r="F942" s="18"/>
      <c r="G942" s="18"/>
      <c r="H942" s="18"/>
    </row>
    <row r="943" spans="1:8" s="4" customFormat="1" ht="24" customHeight="1" x14ac:dyDescent="0.25">
      <c r="A943" s="4">
        <v>3268</v>
      </c>
      <c r="B943" s="19" t="s">
        <v>538</v>
      </c>
      <c r="C943" s="13"/>
      <c r="D943" s="13" t="s">
        <v>539</v>
      </c>
      <c r="E943" s="20"/>
      <c r="F943" s="21"/>
      <c r="G943" s="16"/>
      <c r="H943" s="16"/>
    </row>
    <row r="944" spans="1:8" s="4" customFormat="1" ht="12" customHeight="1" x14ac:dyDescent="0.25">
      <c r="B944" s="17"/>
      <c r="C944" s="18"/>
      <c r="D944" s="18"/>
      <c r="E944" s="18"/>
      <c r="F944" s="18"/>
      <c r="G944" s="18"/>
      <c r="H944" s="18"/>
    </row>
    <row r="945" spans="1:8" s="4" customFormat="1" ht="84" customHeight="1" x14ac:dyDescent="0.25">
      <c r="A945" s="4">
        <v>3269</v>
      </c>
      <c r="B945" s="19"/>
      <c r="C945" s="13"/>
      <c r="D945" s="33" t="s">
        <v>540</v>
      </c>
      <c r="E945" s="20"/>
      <c r="F945" s="21"/>
      <c r="G945" s="16"/>
      <c r="H945" s="16"/>
    </row>
    <row r="946" spans="1:8" s="4" customFormat="1" ht="12" customHeight="1" x14ac:dyDescent="0.25">
      <c r="B946" s="17"/>
      <c r="C946" s="18"/>
      <c r="D946" s="18"/>
      <c r="E946" s="18"/>
      <c r="F946" s="18"/>
      <c r="G946" s="18"/>
      <c r="H946" s="18"/>
    </row>
    <row r="947" spans="1:8" s="4" customFormat="1" ht="24" customHeight="1" x14ac:dyDescent="0.25">
      <c r="A947" s="4">
        <v>3270</v>
      </c>
      <c r="B947" s="19" t="s">
        <v>541</v>
      </c>
      <c r="C947" s="13"/>
      <c r="D947" s="13" t="s">
        <v>542</v>
      </c>
      <c r="E947" s="20" t="s">
        <v>200</v>
      </c>
      <c r="F947" s="21">
        <v>1</v>
      </c>
      <c r="G947" s="22">
        <v>0</v>
      </c>
      <c r="H947" s="16">
        <f>IF(E947 = CHAR(37), F947*G947/100,F947*G947)</f>
        <v>0</v>
      </c>
    </row>
    <row r="948" spans="1:8" s="4" customFormat="1" ht="12" customHeight="1" x14ac:dyDescent="0.25">
      <c r="B948" s="17"/>
      <c r="C948" s="18"/>
      <c r="D948" s="18"/>
      <c r="E948" s="18"/>
      <c r="F948" s="18"/>
      <c r="G948" s="18"/>
      <c r="H948" s="18"/>
    </row>
    <row r="949" spans="1:8" s="4" customFormat="1" ht="24" customHeight="1" x14ac:dyDescent="0.25">
      <c r="A949" s="4">
        <v>3271</v>
      </c>
      <c r="B949" s="19" t="s">
        <v>543</v>
      </c>
      <c r="C949" s="13"/>
      <c r="D949" s="13" t="s">
        <v>544</v>
      </c>
      <c r="E949" s="20" t="s">
        <v>200</v>
      </c>
      <c r="F949" s="21">
        <v>1</v>
      </c>
      <c r="G949" s="22">
        <v>0</v>
      </c>
      <c r="H949" s="16">
        <f>IF(E949 = CHAR(37), F949*G949/100,F949*G949)</f>
        <v>0</v>
      </c>
    </row>
    <row r="950" spans="1:8" s="4" customFormat="1" ht="12" customHeight="1" x14ac:dyDescent="0.25">
      <c r="B950" s="17"/>
      <c r="C950" s="18"/>
      <c r="D950" s="18"/>
      <c r="E950" s="18"/>
      <c r="F950" s="18"/>
      <c r="G950" s="18"/>
      <c r="H950" s="18"/>
    </row>
    <row r="951" spans="1:8" s="4" customFormat="1" ht="12" customHeight="1" x14ac:dyDescent="0.25">
      <c r="B951" s="23"/>
      <c r="C951" s="24"/>
      <c r="D951" s="24"/>
      <c r="E951" s="24"/>
      <c r="F951" s="24"/>
      <c r="G951" s="24"/>
      <c r="H951" s="24"/>
    </row>
    <row r="952" spans="1:8" s="4" customFormat="1" ht="12" customHeight="1" x14ac:dyDescent="0.25">
      <c r="B952" s="17"/>
      <c r="C952" s="18"/>
      <c r="D952" s="18"/>
      <c r="E952" s="18"/>
      <c r="F952" s="18"/>
      <c r="G952" s="18"/>
      <c r="H952" s="18"/>
    </row>
    <row r="953" spans="1:8" s="4" customFormat="1" ht="12" customHeight="1" x14ac:dyDescent="0.25">
      <c r="B953" s="23"/>
      <c r="C953" s="24"/>
      <c r="D953" s="24"/>
      <c r="E953" s="24"/>
      <c r="F953" s="24"/>
      <c r="G953" s="24"/>
      <c r="H953" s="24"/>
    </row>
    <row r="954" spans="1:8" s="4" customFormat="1" ht="12" customHeight="1" x14ac:dyDescent="0.25">
      <c r="B954" s="17"/>
      <c r="C954" s="18"/>
      <c r="D954" s="18"/>
      <c r="E954" s="18"/>
      <c r="F954" s="18"/>
      <c r="G954" s="18"/>
      <c r="H954" s="18"/>
    </row>
    <row r="955" spans="1:8" s="4" customFormat="1" ht="12" customHeight="1" x14ac:dyDescent="0.25">
      <c r="B955" s="23"/>
      <c r="C955" s="24"/>
      <c r="D955" s="24"/>
      <c r="E955" s="24"/>
      <c r="F955" s="24"/>
      <c r="G955" s="24"/>
      <c r="H955" s="24"/>
    </row>
    <row r="956" spans="1:8" s="4" customFormat="1" ht="12" customHeight="1" x14ac:dyDescent="0.25">
      <c r="B956" s="17"/>
      <c r="C956" s="18"/>
      <c r="D956" s="18"/>
      <c r="E956" s="18"/>
      <c r="F956" s="18"/>
      <c r="G956" s="18"/>
      <c r="H956" s="18"/>
    </row>
    <row r="957" spans="1:8" s="4" customFormat="1" ht="12" customHeight="1" x14ac:dyDescent="0.25">
      <c r="B957" s="23"/>
      <c r="C957" s="24"/>
      <c r="D957" s="24"/>
      <c r="E957" s="24"/>
      <c r="F957" s="24"/>
      <c r="G957" s="24"/>
      <c r="H957" s="24"/>
    </row>
    <row r="958" spans="1:8" s="4" customFormat="1" ht="12" customHeight="1" x14ac:dyDescent="0.25">
      <c r="B958" s="17"/>
      <c r="C958" s="18"/>
      <c r="D958" s="18"/>
      <c r="E958" s="18"/>
      <c r="F958" s="18"/>
      <c r="G958" s="18"/>
      <c r="H958" s="18"/>
    </row>
    <row r="959" spans="1:8" s="4" customFormat="1" ht="12" customHeight="1" x14ac:dyDescent="0.25">
      <c r="B959" s="23"/>
      <c r="C959" s="24"/>
      <c r="D959" s="24"/>
      <c r="E959" s="24"/>
      <c r="F959" s="24"/>
      <c r="G959" s="24"/>
      <c r="H959" s="24"/>
    </row>
    <row r="960" spans="1:8" s="4" customFormat="1" ht="12" customHeight="1" x14ac:dyDescent="0.25">
      <c r="B960" s="17"/>
      <c r="C960" s="18"/>
      <c r="D960" s="18"/>
      <c r="E960" s="18"/>
      <c r="F960" s="18"/>
      <c r="G960" s="18"/>
      <c r="H960" s="18"/>
    </row>
    <row r="961" spans="1:8" s="4" customFormat="1" ht="12" customHeight="1" x14ac:dyDescent="0.25">
      <c r="B961" s="23"/>
      <c r="C961" s="24"/>
      <c r="D961" s="24"/>
      <c r="E961" s="24"/>
      <c r="F961" s="24"/>
      <c r="G961" s="24"/>
      <c r="H961" s="24"/>
    </row>
    <row r="962" spans="1:8" s="4" customFormat="1" ht="12" customHeight="1" x14ac:dyDescent="0.25">
      <c r="B962" s="17"/>
      <c r="C962" s="18"/>
      <c r="D962" s="18"/>
      <c r="E962" s="18"/>
      <c r="F962" s="18"/>
      <c r="G962" s="18"/>
      <c r="H962" s="18"/>
    </row>
    <row r="963" spans="1:8" s="4" customFormat="1" ht="12" customHeight="1" x14ac:dyDescent="0.25">
      <c r="B963" s="23"/>
      <c r="C963" s="24"/>
      <c r="D963" s="24"/>
      <c r="E963" s="24"/>
      <c r="F963" s="24"/>
      <c r="G963" s="24"/>
      <c r="H963" s="24"/>
    </row>
    <row r="964" spans="1:8" s="4" customFormat="1" ht="12" customHeight="1" x14ac:dyDescent="0.25">
      <c r="B964" s="17"/>
      <c r="C964" s="18"/>
      <c r="D964" s="18"/>
      <c r="E964" s="18"/>
      <c r="F964" s="18"/>
      <c r="G964" s="18"/>
      <c r="H964" s="18"/>
    </row>
    <row r="965" spans="1:8" s="4" customFormat="1" ht="12" customHeight="1" x14ac:dyDescent="0.25">
      <c r="B965" s="23"/>
      <c r="C965" s="24"/>
      <c r="D965" s="24"/>
      <c r="E965" s="24"/>
      <c r="F965" s="24"/>
      <c r="G965" s="24"/>
      <c r="H965" s="24"/>
    </row>
    <row r="966" spans="1:8" s="5" customFormat="1" ht="20.100000000000001" customHeight="1" x14ac:dyDescent="0.25">
      <c r="B966" s="25" t="s">
        <v>61</v>
      </c>
      <c r="C966" s="26"/>
      <c r="D966" s="27"/>
      <c r="E966" s="28"/>
      <c r="F966" s="29"/>
      <c r="G966" s="29"/>
      <c r="H966" s="30">
        <f>SUM(H921:H965)</f>
        <v>0</v>
      </c>
    </row>
    <row r="967" spans="1:8" s="3" customFormat="1" ht="12" customHeight="1" x14ac:dyDescent="0.25">
      <c r="D967" s="31" t="s">
        <v>545</v>
      </c>
    </row>
    <row r="968" spans="1:8" s="1" customFormat="1" ht="12.75" x14ac:dyDescent="0.25">
      <c r="B968" s="7" t="s">
        <v>1</v>
      </c>
    </row>
    <row r="969" spans="1:8" s="1" customFormat="1" ht="12.75" x14ac:dyDescent="0.25">
      <c r="B969" s="7" t="s">
        <v>3</v>
      </c>
    </row>
    <row r="970" spans="1:8" s="2" customFormat="1" ht="15.75" x14ac:dyDescent="0.25">
      <c r="B970" s="8" t="s">
        <v>4</v>
      </c>
    </row>
    <row r="971" spans="1:8" s="1" customFormat="1" ht="12.75" x14ac:dyDescent="0.25">
      <c r="B971" s="7" t="s">
        <v>5</v>
      </c>
    </row>
    <row r="972" spans="1:8" s="3" customFormat="1" ht="12" x14ac:dyDescent="0.25">
      <c r="H972" s="9" t="s">
        <v>546</v>
      </c>
    </row>
    <row r="973" spans="1:8" s="4" customFormat="1" ht="27.4" customHeight="1" x14ac:dyDescent="0.25">
      <c r="B973" s="10" t="s">
        <v>7</v>
      </c>
      <c r="C973" s="10" t="s">
        <v>8</v>
      </c>
      <c r="D973" s="10" t="s">
        <v>9</v>
      </c>
      <c r="E973" s="10" t="s">
        <v>10</v>
      </c>
      <c r="F973" s="10" t="s">
        <v>11</v>
      </c>
      <c r="G973" s="10" t="s">
        <v>12</v>
      </c>
      <c r="H973" s="11" t="s">
        <v>13</v>
      </c>
    </row>
    <row r="974" spans="1:8" s="4" customFormat="1" ht="24" customHeight="1" x14ac:dyDescent="0.25">
      <c r="A974" s="4">
        <v>3311</v>
      </c>
      <c r="B974" s="19"/>
      <c r="C974" s="13"/>
      <c r="D974" s="13" t="s">
        <v>546</v>
      </c>
      <c r="E974" s="20"/>
      <c r="F974" s="21"/>
      <c r="G974" s="16"/>
      <c r="H974" s="16"/>
    </row>
    <row r="975" spans="1:8" s="4" customFormat="1" ht="12" customHeight="1" x14ac:dyDescent="0.25">
      <c r="B975" s="17"/>
      <c r="C975" s="18"/>
      <c r="D975" s="18"/>
      <c r="E975" s="18"/>
      <c r="F975" s="18"/>
      <c r="G975" s="18"/>
      <c r="H975" s="18"/>
    </row>
    <row r="976" spans="1:8" s="4" customFormat="1" ht="60" customHeight="1" x14ac:dyDescent="0.25">
      <c r="A976" s="4">
        <v>3312</v>
      </c>
      <c r="B976" s="19"/>
      <c r="C976" s="13"/>
      <c r="D976" s="13" t="s">
        <v>547</v>
      </c>
      <c r="E976" s="20"/>
      <c r="F976" s="21"/>
      <c r="G976" s="16"/>
      <c r="H976" s="16"/>
    </row>
    <row r="977" spans="1:8" s="4" customFormat="1" ht="12" customHeight="1" x14ac:dyDescent="0.25">
      <c r="B977" s="17"/>
      <c r="C977" s="18"/>
      <c r="D977" s="18"/>
      <c r="E977" s="18"/>
      <c r="F977" s="18"/>
      <c r="G977" s="18"/>
      <c r="H977" s="18"/>
    </row>
    <row r="978" spans="1:8" s="4" customFormat="1" ht="12" customHeight="1" x14ac:dyDescent="0.25">
      <c r="A978" s="4">
        <v>3337</v>
      </c>
      <c r="B978" s="19" t="s">
        <v>548</v>
      </c>
      <c r="C978" s="13"/>
      <c r="D978" s="13" t="s">
        <v>549</v>
      </c>
      <c r="E978" s="20"/>
      <c r="F978" s="21"/>
      <c r="G978" s="16"/>
      <c r="H978" s="16"/>
    </row>
    <row r="979" spans="1:8" s="4" customFormat="1" ht="12" customHeight="1" x14ac:dyDescent="0.25">
      <c r="B979" s="17"/>
      <c r="C979" s="18"/>
      <c r="D979" s="18"/>
      <c r="E979" s="18"/>
      <c r="F979" s="18"/>
      <c r="G979" s="18"/>
      <c r="H979" s="18"/>
    </row>
    <row r="980" spans="1:8" s="4" customFormat="1" ht="24" customHeight="1" x14ac:dyDescent="0.25">
      <c r="A980" s="4">
        <v>3334</v>
      </c>
      <c r="B980" s="19" t="s">
        <v>550</v>
      </c>
      <c r="C980" s="13"/>
      <c r="D980" s="13" t="s">
        <v>551</v>
      </c>
      <c r="E980" s="20" t="s">
        <v>70</v>
      </c>
      <c r="F980" s="21">
        <v>1</v>
      </c>
      <c r="G980" s="22">
        <v>0</v>
      </c>
      <c r="H980" s="16">
        <f>IF(E980 = CHAR(37), F980*G980/100,F980*G980)</f>
        <v>0</v>
      </c>
    </row>
    <row r="981" spans="1:8" s="4" customFormat="1" ht="12" customHeight="1" x14ac:dyDescent="0.25">
      <c r="B981" s="17"/>
      <c r="C981" s="18"/>
      <c r="D981" s="18"/>
      <c r="E981" s="18"/>
      <c r="F981" s="18"/>
      <c r="G981" s="18"/>
      <c r="H981" s="18"/>
    </row>
    <row r="982" spans="1:8" s="4" customFormat="1" ht="24" customHeight="1" x14ac:dyDescent="0.25">
      <c r="A982" s="4">
        <v>3335</v>
      </c>
      <c r="B982" s="19" t="s">
        <v>552</v>
      </c>
      <c r="C982" s="13"/>
      <c r="D982" s="13" t="s">
        <v>553</v>
      </c>
      <c r="E982" s="20" t="s">
        <v>70</v>
      </c>
      <c r="F982" s="21">
        <v>1</v>
      </c>
      <c r="G982" s="22">
        <v>0</v>
      </c>
      <c r="H982" s="16">
        <f>IF(E982 = CHAR(37), F982*G982/100,F982*G982)</f>
        <v>0</v>
      </c>
    </row>
    <row r="983" spans="1:8" s="4" customFormat="1" ht="12" customHeight="1" x14ac:dyDescent="0.25">
      <c r="B983" s="17"/>
      <c r="C983" s="18"/>
      <c r="D983" s="18"/>
      <c r="E983" s="18"/>
      <c r="F983" s="18"/>
      <c r="G983" s="18"/>
      <c r="H983" s="18"/>
    </row>
    <row r="984" spans="1:8" s="4" customFormat="1" ht="24" customHeight="1" x14ac:dyDescent="0.25">
      <c r="A984" s="4">
        <v>3336</v>
      </c>
      <c r="B984" s="19" t="s">
        <v>554</v>
      </c>
      <c r="C984" s="13"/>
      <c r="D984" s="13" t="s">
        <v>555</v>
      </c>
      <c r="E984" s="20" t="s">
        <v>70</v>
      </c>
      <c r="F984" s="21">
        <v>2</v>
      </c>
      <c r="G984" s="22">
        <v>0</v>
      </c>
      <c r="H984" s="16">
        <f>IF(E984 = CHAR(37), F984*G984/100,F984*G984)</f>
        <v>0</v>
      </c>
    </row>
    <row r="985" spans="1:8" s="4" customFormat="1" ht="12" customHeight="1" x14ac:dyDescent="0.25">
      <c r="B985" s="17"/>
      <c r="C985" s="18"/>
      <c r="D985" s="18"/>
      <c r="E985" s="18"/>
      <c r="F985" s="18"/>
      <c r="G985" s="18"/>
      <c r="H985" s="18"/>
    </row>
    <row r="986" spans="1:8" s="4" customFormat="1" ht="24" customHeight="1" x14ac:dyDescent="0.25">
      <c r="A986" s="4">
        <v>3313</v>
      </c>
      <c r="B986" s="19" t="s">
        <v>556</v>
      </c>
      <c r="C986" s="13"/>
      <c r="D986" s="13" t="s">
        <v>557</v>
      </c>
      <c r="E986" s="20" t="s">
        <v>558</v>
      </c>
      <c r="F986" s="21">
        <v>2</v>
      </c>
      <c r="G986" s="22">
        <v>0</v>
      </c>
      <c r="H986" s="16">
        <f>IF(E986 = CHAR(37), F986*G986/100,F986*G986)</f>
        <v>0</v>
      </c>
    </row>
    <row r="987" spans="1:8" s="4" customFormat="1" ht="12" customHeight="1" x14ac:dyDescent="0.25">
      <c r="B987" s="17"/>
      <c r="C987" s="18"/>
      <c r="D987" s="18"/>
      <c r="E987" s="18"/>
      <c r="F987" s="18"/>
      <c r="G987" s="18"/>
      <c r="H987" s="18"/>
    </row>
    <row r="988" spans="1:8" s="4" customFormat="1" ht="24" customHeight="1" x14ac:dyDescent="0.25">
      <c r="A988" s="4">
        <v>3314</v>
      </c>
      <c r="B988" s="19" t="s">
        <v>559</v>
      </c>
      <c r="C988" s="13"/>
      <c r="D988" s="13" t="s">
        <v>560</v>
      </c>
      <c r="E988" s="20" t="s">
        <v>70</v>
      </c>
      <c r="F988" s="21">
        <v>2</v>
      </c>
      <c r="G988" s="22">
        <v>0</v>
      </c>
      <c r="H988" s="16">
        <f>IF(E988 = CHAR(37), F988*G988/100,F988*G988)</f>
        <v>0</v>
      </c>
    </row>
    <row r="989" spans="1:8" s="4" customFormat="1" ht="12" customHeight="1" x14ac:dyDescent="0.25">
      <c r="B989" s="17"/>
      <c r="C989" s="18"/>
      <c r="D989" s="18"/>
      <c r="E989" s="18"/>
      <c r="F989" s="18"/>
      <c r="G989" s="18"/>
      <c r="H989" s="18"/>
    </row>
    <row r="990" spans="1:8" s="4" customFormat="1" ht="12" customHeight="1" x14ac:dyDescent="0.25">
      <c r="B990" s="23"/>
      <c r="C990" s="24"/>
      <c r="D990" s="24"/>
      <c r="E990" s="24"/>
      <c r="F990" s="24"/>
      <c r="G990" s="24"/>
      <c r="H990" s="24"/>
    </row>
    <row r="991" spans="1:8" s="4" customFormat="1" ht="12" customHeight="1" x14ac:dyDescent="0.25">
      <c r="B991" s="17"/>
      <c r="C991" s="18"/>
      <c r="D991" s="18"/>
      <c r="E991" s="18"/>
      <c r="F991" s="18"/>
      <c r="G991" s="18"/>
      <c r="H991" s="18"/>
    </row>
    <row r="992" spans="1:8" s="4" customFormat="1" ht="12" customHeight="1" x14ac:dyDescent="0.25">
      <c r="B992" s="23"/>
      <c r="C992" s="24"/>
      <c r="D992" s="24"/>
      <c r="E992" s="24"/>
      <c r="F992" s="24"/>
      <c r="G992" s="24"/>
      <c r="H992" s="24"/>
    </row>
    <row r="993" spans="2:8" s="4" customFormat="1" ht="12" customHeight="1" x14ac:dyDescent="0.25">
      <c r="B993" s="17"/>
      <c r="C993" s="18"/>
      <c r="D993" s="18"/>
      <c r="E993" s="18"/>
      <c r="F993" s="18"/>
      <c r="G993" s="18"/>
      <c r="H993" s="18"/>
    </row>
    <row r="994" spans="2:8" s="4" customFormat="1" ht="12" customHeight="1" x14ac:dyDescent="0.25">
      <c r="B994" s="23"/>
      <c r="C994" s="24"/>
      <c r="D994" s="24"/>
      <c r="E994" s="24"/>
      <c r="F994" s="24"/>
      <c r="G994" s="24"/>
      <c r="H994" s="24"/>
    </row>
    <row r="995" spans="2:8" s="4" customFormat="1" ht="12" customHeight="1" x14ac:dyDescent="0.25">
      <c r="B995" s="17"/>
      <c r="C995" s="18"/>
      <c r="D995" s="18"/>
      <c r="E995" s="18"/>
      <c r="F995" s="18"/>
      <c r="G995" s="18"/>
      <c r="H995" s="18"/>
    </row>
    <row r="996" spans="2:8" s="4" customFormat="1" ht="12" customHeight="1" x14ac:dyDescent="0.25">
      <c r="B996" s="23"/>
      <c r="C996" s="24"/>
      <c r="D996" s="24"/>
      <c r="E996" s="24"/>
      <c r="F996" s="24"/>
      <c r="G996" s="24"/>
      <c r="H996" s="24"/>
    </row>
    <row r="997" spans="2:8" s="4" customFormat="1" ht="12" customHeight="1" x14ac:dyDescent="0.25">
      <c r="B997" s="17"/>
      <c r="C997" s="18"/>
      <c r="D997" s="18"/>
      <c r="E997" s="18"/>
      <c r="F997" s="18"/>
      <c r="G997" s="18"/>
      <c r="H997" s="18"/>
    </row>
    <row r="998" spans="2:8" s="4" customFormat="1" ht="12" customHeight="1" x14ac:dyDescent="0.25">
      <c r="B998" s="23"/>
      <c r="C998" s="24"/>
      <c r="D998" s="24"/>
      <c r="E998" s="24"/>
      <c r="F998" s="24"/>
      <c r="G998" s="24"/>
      <c r="H998" s="24"/>
    </row>
    <row r="999" spans="2:8" s="4" customFormat="1" ht="12" customHeight="1" x14ac:dyDescent="0.25">
      <c r="B999" s="17"/>
      <c r="C999" s="18"/>
      <c r="D999" s="18"/>
      <c r="E999" s="18"/>
      <c r="F999" s="18"/>
      <c r="G999" s="18"/>
      <c r="H999" s="18"/>
    </row>
    <row r="1000" spans="2:8" s="4" customFormat="1" ht="12" customHeight="1" x14ac:dyDescent="0.25">
      <c r="B1000" s="23"/>
      <c r="C1000" s="24"/>
      <c r="D1000" s="24"/>
      <c r="E1000" s="24"/>
      <c r="F1000" s="24"/>
      <c r="G1000" s="24"/>
      <c r="H1000" s="24"/>
    </row>
    <row r="1001" spans="2:8" s="4" customFormat="1" ht="12" customHeight="1" x14ac:dyDescent="0.25">
      <c r="B1001" s="17"/>
      <c r="C1001" s="18"/>
      <c r="D1001" s="18"/>
      <c r="E1001" s="18"/>
      <c r="F1001" s="18"/>
      <c r="G1001" s="18"/>
      <c r="H1001" s="18"/>
    </row>
    <row r="1002" spans="2:8" s="4" customFormat="1" ht="12" customHeight="1" x14ac:dyDescent="0.25">
      <c r="B1002" s="23"/>
      <c r="C1002" s="24"/>
      <c r="D1002" s="24"/>
      <c r="E1002" s="24"/>
      <c r="F1002" s="24"/>
      <c r="G1002" s="24"/>
      <c r="H1002" s="24"/>
    </row>
    <row r="1003" spans="2:8" s="4" customFormat="1" ht="12" customHeight="1" x14ac:dyDescent="0.25">
      <c r="B1003" s="17"/>
      <c r="C1003" s="18"/>
      <c r="D1003" s="18"/>
      <c r="E1003" s="18"/>
      <c r="F1003" s="18"/>
      <c r="G1003" s="18"/>
      <c r="H1003" s="18"/>
    </row>
    <row r="1004" spans="2:8" s="4" customFormat="1" ht="12" customHeight="1" x14ac:dyDescent="0.25">
      <c r="B1004" s="23"/>
      <c r="C1004" s="24"/>
      <c r="D1004" s="24"/>
      <c r="E1004" s="24"/>
      <c r="F1004" s="24"/>
      <c r="G1004" s="24"/>
      <c r="H1004" s="24"/>
    </row>
    <row r="1005" spans="2:8" s="4" customFormat="1" ht="12" customHeight="1" x14ac:dyDescent="0.25">
      <c r="B1005" s="17"/>
      <c r="C1005" s="18"/>
      <c r="D1005" s="18"/>
      <c r="E1005" s="18"/>
      <c r="F1005" s="18"/>
      <c r="G1005" s="18"/>
      <c r="H1005" s="18"/>
    </row>
    <row r="1006" spans="2:8" s="4" customFormat="1" ht="12" customHeight="1" x14ac:dyDescent="0.25">
      <c r="B1006" s="23"/>
      <c r="C1006" s="24"/>
      <c r="D1006" s="24"/>
      <c r="E1006" s="24"/>
      <c r="F1006" s="24"/>
      <c r="G1006" s="24"/>
      <c r="H1006" s="24"/>
    </row>
    <row r="1007" spans="2:8" s="4" customFormat="1" ht="12" customHeight="1" x14ac:dyDescent="0.25">
      <c r="B1007" s="17"/>
      <c r="C1007" s="18"/>
      <c r="D1007" s="18"/>
      <c r="E1007" s="18"/>
      <c r="F1007" s="18"/>
      <c r="G1007" s="18"/>
      <c r="H1007" s="18"/>
    </row>
    <row r="1008" spans="2:8" s="4" customFormat="1" ht="12" customHeight="1" x14ac:dyDescent="0.25">
      <c r="B1008" s="23"/>
      <c r="C1008" s="24"/>
      <c r="D1008" s="24"/>
      <c r="E1008" s="24"/>
      <c r="F1008" s="24"/>
      <c r="G1008" s="24"/>
      <c r="H1008" s="24"/>
    </row>
    <row r="1009" spans="2:8" s="4" customFormat="1" ht="12" customHeight="1" x14ac:dyDescent="0.25">
      <c r="B1009" s="17"/>
      <c r="C1009" s="18"/>
      <c r="D1009" s="18"/>
      <c r="E1009" s="18"/>
      <c r="F1009" s="18"/>
      <c r="G1009" s="18"/>
      <c r="H1009" s="18"/>
    </row>
    <row r="1010" spans="2:8" s="4" customFormat="1" ht="12" customHeight="1" x14ac:dyDescent="0.25">
      <c r="B1010" s="23"/>
      <c r="C1010" s="24"/>
      <c r="D1010" s="24"/>
      <c r="E1010" s="24"/>
      <c r="F1010" s="24"/>
      <c r="G1010" s="24"/>
      <c r="H1010" s="24"/>
    </row>
    <row r="1011" spans="2:8" s="4" customFormat="1" ht="12" customHeight="1" x14ac:dyDescent="0.25">
      <c r="B1011" s="17"/>
      <c r="C1011" s="18"/>
      <c r="D1011" s="18"/>
      <c r="E1011" s="18"/>
      <c r="F1011" s="18"/>
      <c r="G1011" s="18"/>
      <c r="H1011" s="18"/>
    </row>
    <row r="1012" spans="2:8" s="4" customFormat="1" ht="12" customHeight="1" x14ac:dyDescent="0.25">
      <c r="B1012" s="23"/>
      <c r="C1012" s="24"/>
      <c r="D1012" s="24"/>
      <c r="E1012" s="24"/>
      <c r="F1012" s="24"/>
      <c r="G1012" s="24"/>
      <c r="H1012" s="24"/>
    </row>
    <row r="1013" spans="2:8" s="4" customFormat="1" ht="12" customHeight="1" x14ac:dyDescent="0.25">
      <c r="B1013" s="17"/>
      <c r="C1013" s="18"/>
      <c r="D1013" s="18"/>
      <c r="E1013" s="18"/>
      <c r="F1013" s="18"/>
      <c r="G1013" s="18"/>
      <c r="H1013" s="18"/>
    </row>
    <row r="1014" spans="2:8" s="4" customFormat="1" ht="12" customHeight="1" x14ac:dyDescent="0.25">
      <c r="B1014" s="23"/>
      <c r="C1014" s="24"/>
      <c r="D1014" s="24"/>
      <c r="E1014" s="24"/>
      <c r="F1014" s="24"/>
      <c r="G1014" s="24"/>
      <c r="H1014" s="24"/>
    </row>
    <row r="1015" spans="2:8" s="4" customFormat="1" ht="12" customHeight="1" x14ac:dyDescent="0.25">
      <c r="B1015" s="17"/>
      <c r="C1015" s="18"/>
      <c r="D1015" s="18"/>
      <c r="E1015" s="18"/>
      <c r="F1015" s="18"/>
      <c r="G1015" s="18"/>
      <c r="H1015" s="18"/>
    </row>
    <row r="1016" spans="2:8" s="4" customFormat="1" ht="12" customHeight="1" x14ac:dyDescent="0.25">
      <c r="B1016" s="23"/>
      <c r="C1016" s="24"/>
      <c r="D1016" s="24"/>
      <c r="E1016" s="24"/>
      <c r="F1016" s="24"/>
      <c r="G1016" s="24"/>
      <c r="H1016" s="24"/>
    </row>
    <row r="1017" spans="2:8" s="4" customFormat="1" ht="12" customHeight="1" x14ac:dyDescent="0.25">
      <c r="B1017" s="17"/>
      <c r="C1017" s="18"/>
      <c r="D1017" s="18"/>
      <c r="E1017" s="18"/>
      <c r="F1017" s="18"/>
      <c r="G1017" s="18"/>
      <c r="H1017" s="18"/>
    </row>
    <row r="1018" spans="2:8" s="4" customFormat="1" ht="12" customHeight="1" x14ac:dyDescent="0.25">
      <c r="B1018" s="23"/>
      <c r="C1018" s="24"/>
      <c r="D1018" s="24"/>
      <c r="E1018" s="24"/>
      <c r="F1018" s="24"/>
      <c r="G1018" s="24"/>
      <c r="H1018" s="24"/>
    </row>
    <row r="1019" spans="2:8" s="4" customFormat="1" ht="12" customHeight="1" x14ac:dyDescent="0.25">
      <c r="B1019" s="17"/>
      <c r="C1019" s="18"/>
      <c r="D1019" s="18"/>
      <c r="E1019" s="18"/>
      <c r="F1019" s="18"/>
      <c r="G1019" s="18"/>
      <c r="H1019" s="18"/>
    </row>
    <row r="1020" spans="2:8" s="4" customFormat="1" ht="12" customHeight="1" x14ac:dyDescent="0.25">
      <c r="B1020" s="23"/>
      <c r="C1020" s="24"/>
      <c r="D1020" s="24"/>
      <c r="E1020" s="24"/>
      <c r="F1020" s="24"/>
      <c r="G1020" s="24"/>
      <c r="H1020" s="24"/>
    </row>
    <row r="1021" spans="2:8" s="4" customFormat="1" ht="12" customHeight="1" x14ac:dyDescent="0.25">
      <c r="B1021" s="17"/>
      <c r="C1021" s="18"/>
      <c r="D1021" s="18"/>
      <c r="E1021" s="18"/>
      <c r="F1021" s="18"/>
      <c r="G1021" s="18"/>
      <c r="H1021" s="18"/>
    </row>
    <row r="1022" spans="2:8" s="4" customFormat="1" ht="12" customHeight="1" x14ac:dyDescent="0.25">
      <c r="B1022" s="23"/>
      <c r="C1022" s="24"/>
      <c r="D1022" s="24"/>
      <c r="E1022" s="24"/>
      <c r="F1022" s="24"/>
      <c r="G1022" s="24"/>
      <c r="H1022" s="24"/>
    </row>
    <row r="1023" spans="2:8" s="4" customFormat="1" ht="12" customHeight="1" x14ac:dyDescent="0.25">
      <c r="B1023" s="17"/>
      <c r="C1023" s="18"/>
      <c r="D1023" s="18"/>
      <c r="E1023" s="18"/>
      <c r="F1023" s="18"/>
      <c r="G1023" s="18"/>
      <c r="H1023" s="18"/>
    </row>
    <row r="1024" spans="2:8" s="4" customFormat="1" ht="12" customHeight="1" x14ac:dyDescent="0.25">
      <c r="B1024" s="23"/>
      <c r="C1024" s="24"/>
      <c r="D1024" s="24"/>
      <c r="E1024" s="24"/>
      <c r="F1024" s="24"/>
      <c r="G1024" s="24"/>
      <c r="H1024" s="24"/>
    </row>
    <row r="1025" spans="2:8" s="4" customFormat="1" ht="12" customHeight="1" x14ac:dyDescent="0.25">
      <c r="B1025" s="17"/>
      <c r="C1025" s="18"/>
      <c r="D1025" s="18"/>
      <c r="E1025" s="18"/>
      <c r="F1025" s="18"/>
      <c r="G1025" s="18"/>
      <c r="H1025" s="18"/>
    </row>
    <row r="1026" spans="2:8" s="4" customFormat="1" ht="12" customHeight="1" x14ac:dyDescent="0.25">
      <c r="B1026" s="23"/>
      <c r="C1026" s="24"/>
      <c r="D1026" s="24"/>
      <c r="E1026" s="24"/>
      <c r="F1026" s="24"/>
      <c r="G1026" s="24"/>
      <c r="H1026" s="24"/>
    </row>
    <row r="1027" spans="2:8" s="4" customFormat="1" ht="12" customHeight="1" x14ac:dyDescent="0.25">
      <c r="B1027" s="17"/>
      <c r="C1027" s="18"/>
      <c r="D1027" s="18"/>
      <c r="E1027" s="18"/>
      <c r="F1027" s="18"/>
      <c r="G1027" s="18"/>
      <c r="H1027" s="18"/>
    </row>
    <row r="1028" spans="2:8" s="5" customFormat="1" ht="20.100000000000001" customHeight="1" x14ac:dyDescent="0.25">
      <c r="B1028" s="25" t="s">
        <v>61</v>
      </c>
      <c r="C1028" s="26"/>
      <c r="D1028" s="27"/>
      <c r="E1028" s="28"/>
      <c r="F1028" s="29"/>
      <c r="G1028" s="29"/>
      <c r="H1028" s="30">
        <f>SUM(H974:H1027)</f>
        <v>0</v>
      </c>
    </row>
    <row r="1029" spans="2:8" s="3" customFormat="1" ht="12" customHeight="1" x14ac:dyDescent="0.25">
      <c r="D1029" s="31" t="s">
        <v>561</v>
      </c>
    </row>
    <row r="1030" spans="2:8" s="1" customFormat="1" ht="12.75" x14ac:dyDescent="0.25">
      <c r="B1030" s="7" t="s">
        <v>1</v>
      </c>
    </row>
    <row r="1031" spans="2:8" s="1" customFormat="1" ht="12.75" x14ac:dyDescent="0.25">
      <c r="B1031" s="7" t="s">
        <v>3</v>
      </c>
    </row>
    <row r="1032" spans="2:8" s="2" customFormat="1" ht="15.75" x14ac:dyDescent="0.25">
      <c r="B1032" s="8" t="s">
        <v>4</v>
      </c>
    </row>
    <row r="1033" spans="2:8" s="1" customFormat="1" ht="12.75" x14ac:dyDescent="0.25">
      <c r="B1033" s="7" t="s">
        <v>5</v>
      </c>
    </row>
    <row r="1034" spans="2:8" s="3" customFormat="1" ht="12" x14ac:dyDescent="0.25">
      <c r="D1034" s="31" t="s">
        <v>562</v>
      </c>
    </row>
    <row r="1035" spans="2:8" s="4" customFormat="1" ht="14.25" customHeight="1" x14ac:dyDescent="0.25">
      <c r="B1035" s="34" t="s">
        <v>37</v>
      </c>
      <c r="C1035" s="34" t="s">
        <v>563</v>
      </c>
      <c r="D1035" s="34" t="s">
        <v>9</v>
      </c>
      <c r="E1035" s="34"/>
      <c r="F1035" s="34"/>
      <c r="G1035" s="34"/>
      <c r="H1035" s="34" t="s">
        <v>13</v>
      </c>
    </row>
    <row r="1036" spans="2:8" s="4" customFormat="1" ht="12" customHeight="1" x14ac:dyDescent="0.25">
      <c r="B1036" s="35"/>
      <c r="C1036" s="36" t="s">
        <v>564</v>
      </c>
      <c r="D1036" s="37" t="s">
        <v>6</v>
      </c>
      <c r="E1036" s="35"/>
      <c r="F1036" s="35"/>
      <c r="G1036" s="35"/>
      <c r="H1036" s="38">
        <f>H62</f>
        <v>0</v>
      </c>
    </row>
    <row r="1037" spans="2:8" s="4" customFormat="1" ht="12" customHeight="1" x14ac:dyDescent="0.25">
      <c r="C1037" s="39"/>
      <c r="D1037" s="39"/>
      <c r="E1037" s="39"/>
      <c r="F1037" s="39"/>
      <c r="G1037" s="39"/>
      <c r="H1037" s="39"/>
    </row>
    <row r="1038" spans="2:8" s="4" customFormat="1" ht="12" customHeight="1" x14ac:dyDescent="0.25">
      <c r="B1038" s="35"/>
      <c r="C1038" s="36" t="s">
        <v>565</v>
      </c>
      <c r="D1038" s="37" t="s">
        <v>63</v>
      </c>
      <c r="E1038" s="35"/>
      <c r="F1038" s="35"/>
      <c r="G1038" s="35"/>
      <c r="H1038" s="38">
        <f>H118</f>
        <v>6257000</v>
      </c>
    </row>
    <row r="1039" spans="2:8" s="4" customFormat="1" ht="12" customHeight="1" x14ac:dyDescent="0.25">
      <c r="C1039" s="39"/>
      <c r="D1039" s="39"/>
      <c r="E1039" s="39"/>
      <c r="F1039" s="39"/>
      <c r="G1039" s="39"/>
      <c r="H1039" s="39"/>
    </row>
    <row r="1040" spans="2:8" s="4" customFormat="1" ht="12" customHeight="1" x14ac:dyDescent="0.25">
      <c r="B1040" s="35"/>
      <c r="C1040" s="36" t="s">
        <v>566</v>
      </c>
      <c r="D1040" s="37" t="s">
        <v>107</v>
      </c>
      <c r="E1040" s="35"/>
      <c r="F1040" s="35"/>
      <c r="G1040" s="35"/>
      <c r="H1040" s="38">
        <f>H187</f>
        <v>0</v>
      </c>
    </row>
    <row r="1041" spans="2:8" s="4" customFormat="1" ht="12" customHeight="1" x14ac:dyDescent="0.25">
      <c r="C1041" s="39"/>
      <c r="D1041" s="39"/>
      <c r="E1041" s="39"/>
      <c r="F1041" s="39"/>
      <c r="G1041" s="39"/>
      <c r="H1041" s="39"/>
    </row>
    <row r="1042" spans="2:8" s="4" customFormat="1" ht="12" customHeight="1" x14ac:dyDescent="0.25">
      <c r="B1042" s="35"/>
      <c r="C1042" s="36" t="s">
        <v>567</v>
      </c>
      <c r="D1042" s="37" t="s">
        <v>139</v>
      </c>
      <c r="E1042" s="35"/>
      <c r="F1042" s="35"/>
      <c r="G1042" s="35"/>
      <c r="H1042" s="38">
        <f>H252</f>
        <v>0</v>
      </c>
    </row>
    <row r="1043" spans="2:8" s="4" customFormat="1" ht="12" customHeight="1" x14ac:dyDescent="0.25">
      <c r="C1043" s="39"/>
      <c r="D1043" s="39"/>
      <c r="E1043" s="39"/>
      <c r="F1043" s="39"/>
      <c r="G1043" s="39"/>
      <c r="H1043" s="39"/>
    </row>
    <row r="1044" spans="2:8" s="4" customFormat="1" ht="12" customHeight="1" x14ac:dyDescent="0.25">
      <c r="B1044" s="35"/>
      <c r="C1044" s="36" t="s">
        <v>568</v>
      </c>
      <c r="D1044" s="37" t="s">
        <v>170</v>
      </c>
      <c r="E1044" s="35"/>
      <c r="F1044" s="35"/>
      <c r="G1044" s="35"/>
      <c r="H1044" s="38">
        <f>H377</f>
        <v>0</v>
      </c>
    </row>
    <row r="1045" spans="2:8" s="4" customFormat="1" ht="12" customHeight="1" x14ac:dyDescent="0.25">
      <c r="C1045" s="39"/>
      <c r="D1045" s="39"/>
      <c r="E1045" s="39"/>
      <c r="F1045" s="39"/>
      <c r="G1045" s="39"/>
      <c r="H1045" s="39"/>
    </row>
    <row r="1046" spans="2:8" s="4" customFormat="1" ht="12" customHeight="1" x14ac:dyDescent="0.25">
      <c r="B1046" s="35"/>
      <c r="C1046" s="36" t="s">
        <v>569</v>
      </c>
      <c r="D1046" s="37" t="s">
        <v>236</v>
      </c>
      <c r="E1046" s="35"/>
      <c r="F1046" s="35"/>
      <c r="G1046" s="35"/>
      <c r="H1046" s="38">
        <f>H780</f>
        <v>0</v>
      </c>
    </row>
    <row r="1047" spans="2:8" s="4" customFormat="1" ht="12" customHeight="1" x14ac:dyDescent="0.25">
      <c r="C1047" s="39"/>
      <c r="D1047" s="39"/>
      <c r="E1047" s="39"/>
      <c r="F1047" s="39"/>
      <c r="G1047" s="39"/>
      <c r="H1047" s="39"/>
    </row>
    <row r="1048" spans="2:8" s="4" customFormat="1" ht="12" customHeight="1" x14ac:dyDescent="0.25">
      <c r="B1048" s="35"/>
      <c r="C1048" s="36" t="s">
        <v>570</v>
      </c>
      <c r="D1048" s="37" t="s">
        <v>494</v>
      </c>
      <c r="E1048" s="35"/>
      <c r="F1048" s="35"/>
      <c r="G1048" s="35"/>
      <c r="H1048" s="38">
        <f>H844</f>
        <v>0</v>
      </c>
    </row>
    <row r="1049" spans="2:8" s="4" customFormat="1" ht="12" customHeight="1" x14ac:dyDescent="0.25">
      <c r="C1049" s="39"/>
      <c r="D1049" s="39"/>
      <c r="E1049" s="39"/>
      <c r="F1049" s="39"/>
      <c r="G1049" s="39"/>
      <c r="H1049" s="39"/>
    </row>
    <row r="1050" spans="2:8" s="4" customFormat="1" ht="12" customHeight="1" x14ac:dyDescent="0.25">
      <c r="B1050" s="35"/>
      <c r="C1050" s="36" t="s">
        <v>571</v>
      </c>
      <c r="D1050" s="37" t="s">
        <v>510</v>
      </c>
      <c r="E1050" s="35"/>
      <c r="F1050" s="35"/>
      <c r="G1050" s="35"/>
      <c r="H1050" s="38">
        <f>H913</f>
        <v>240000</v>
      </c>
    </row>
    <row r="1051" spans="2:8" s="4" customFormat="1" ht="12" customHeight="1" x14ac:dyDescent="0.25">
      <c r="C1051" s="39"/>
      <c r="D1051" s="39"/>
      <c r="E1051" s="39"/>
      <c r="F1051" s="39"/>
      <c r="G1051" s="39"/>
      <c r="H1051" s="39"/>
    </row>
    <row r="1052" spans="2:8" s="4" customFormat="1" ht="12" customHeight="1" x14ac:dyDescent="0.25">
      <c r="B1052" s="35"/>
      <c r="C1052" s="36" t="s">
        <v>572</v>
      </c>
      <c r="D1052" s="37" t="s">
        <v>518</v>
      </c>
      <c r="E1052" s="35"/>
      <c r="F1052" s="35"/>
      <c r="G1052" s="35"/>
      <c r="H1052" s="38">
        <f>H966</f>
        <v>0</v>
      </c>
    </row>
    <row r="1053" spans="2:8" s="4" customFormat="1" ht="12" customHeight="1" x14ac:dyDescent="0.25">
      <c r="C1053" s="39"/>
      <c r="D1053" s="39"/>
      <c r="E1053" s="39"/>
      <c r="F1053" s="39"/>
      <c r="G1053" s="39"/>
      <c r="H1053" s="39"/>
    </row>
    <row r="1054" spans="2:8" s="4" customFormat="1" ht="12" customHeight="1" x14ac:dyDescent="0.25">
      <c r="B1054" s="35"/>
      <c r="C1054" s="36" t="s">
        <v>548</v>
      </c>
      <c r="D1054" s="37" t="s">
        <v>546</v>
      </c>
      <c r="E1054" s="35"/>
      <c r="F1054" s="35"/>
      <c r="G1054" s="35"/>
      <c r="H1054" s="38">
        <f>H1028</f>
        <v>0</v>
      </c>
    </row>
    <row r="1055" spans="2:8" s="4" customFormat="1" ht="12" customHeight="1" x14ac:dyDescent="0.25">
      <c r="C1055" s="39"/>
      <c r="D1055" s="39"/>
      <c r="E1055" s="39"/>
      <c r="F1055" s="39"/>
      <c r="G1055" s="39"/>
      <c r="H1055" s="39"/>
    </row>
    <row r="1056" spans="2:8" s="4" customFormat="1" ht="12.6" customHeight="1" x14ac:dyDescent="0.25">
      <c r="B1056" s="35"/>
      <c r="C1056" s="34"/>
      <c r="D1056" s="37" t="s">
        <v>573</v>
      </c>
      <c r="E1056" s="35"/>
      <c r="F1056" s="35"/>
      <c r="G1056" s="35"/>
      <c r="H1056" s="40">
        <f>SUM(H1036:H1055)</f>
        <v>6497000</v>
      </c>
    </row>
    <row r="1057" spans="2:8" s="4" customFormat="1" ht="12" customHeight="1" x14ac:dyDescent="0.25">
      <c r="C1057" s="39"/>
      <c r="D1057" s="39"/>
      <c r="E1057" s="39"/>
      <c r="F1057" s="39"/>
      <c r="G1057" s="39"/>
      <c r="H1057" s="39"/>
    </row>
    <row r="1058" spans="2:8" s="4" customFormat="1" ht="12" customHeight="1" x14ac:dyDescent="0.25">
      <c r="B1058" s="35"/>
      <c r="C1058" s="36" t="s">
        <v>564</v>
      </c>
      <c r="D1058" s="37" t="s">
        <v>574</v>
      </c>
      <c r="E1058" s="35"/>
      <c r="F1058" s="35"/>
      <c r="G1058" s="35"/>
      <c r="H1058" s="38">
        <f>H1056*10/100</f>
        <v>649700</v>
      </c>
    </row>
    <row r="1059" spans="2:8" s="4" customFormat="1" ht="12.6" customHeight="1" x14ac:dyDescent="0.25">
      <c r="B1059" s="35"/>
      <c r="C1059" s="34"/>
      <c r="D1059" s="37" t="s">
        <v>573</v>
      </c>
      <c r="E1059" s="35"/>
      <c r="F1059" s="35"/>
      <c r="G1059" s="35"/>
      <c r="H1059" s="40">
        <f>SUM(H1056:H1058)</f>
        <v>7146700</v>
      </c>
    </row>
    <row r="1060" spans="2:8" s="4" customFormat="1" ht="12" customHeight="1" x14ac:dyDescent="0.25">
      <c r="C1060" s="39"/>
      <c r="D1060" s="39"/>
      <c r="E1060" s="39"/>
      <c r="F1060" s="39"/>
      <c r="G1060" s="39"/>
      <c r="H1060" s="39"/>
    </row>
    <row r="1061" spans="2:8" s="4" customFormat="1" ht="12" customHeight="1" x14ac:dyDescent="0.25">
      <c r="B1061" s="35"/>
      <c r="C1061" s="36" t="s">
        <v>565</v>
      </c>
      <c r="D1061" s="37" t="s">
        <v>575</v>
      </c>
      <c r="E1061" s="35"/>
      <c r="F1061" s="35"/>
      <c r="G1061" s="35"/>
      <c r="H1061" s="38">
        <f>0.1*H1056</f>
        <v>649700</v>
      </c>
    </row>
    <row r="1062" spans="2:8" s="4" customFormat="1" ht="12.6" customHeight="1" x14ac:dyDescent="0.25">
      <c r="B1062" s="35"/>
      <c r="C1062" s="34"/>
      <c r="D1062" s="37" t="s">
        <v>573</v>
      </c>
      <c r="E1062" s="35"/>
      <c r="F1062" s="35"/>
      <c r="G1062" s="35"/>
      <c r="H1062" s="40">
        <f>SUM(H1059:H1061)</f>
        <v>7796400</v>
      </c>
    </row>
    <row r="1063" spans="2:8" s="4" customFormat="1" ht="12" customHeight="1" x14ac:dyDescent="0.25">
      <c r="C1063" s="39"/>
      <c r="D1063" s="39"/>
      <c r="E1063" s="39"/>
      <c r="F1063" s="39"/>
      <c r="G1063" s="39"/>
      <c r="H1063" s="39"/>
    </row>
    <row r="1064" spans="2:8" s="4" customFormat="1" ht="12" customHeight="1" x14ac:dyDescent="0.25">
      <c r="B1064" s="35"/>
      <c r="C1064" s="36" t="s">
        <v>566</v>
      </c>
      <c r="D1064" s="37" t="s">
        <v>576</v>
      </c>
      <c r="E1064" s="35"/>
      <c r="F1064" s="35"/>
      <c r="G1064" s="35"/>
      <c r="H1064" s="38">
        <f>H1062*15/100</f>
        <v>1169460</v>
      </c>
    </row>
    <row r="1065" spans="2:8" s="5" customFormat="1" ht="20.100000000000001" customHeight="1" x14ac:dyDescent="0.25">
      <c r="B1065" s="41"/>
      <c r="C1065" s="42" t="s">
        <v>577</v>
      </c>
      <c r="D1065" s="43"/>
      <c r="E1065" s="41"/>
      <c r="F1065" s="41"/>
      <c r="G1065" s="41"/>
      <c r="H1065" s="44">
        <f>SUM(H1062:H1064)</f>
        <v>8965860</v>
      </c>
    </row>
    <row r="1066" spans="2:8" s="4" customFormat="1" ht="12" customHeight="1" x14ac:dyDescent="0.25"/>
    <row r="1067" spans="2:8" s="4" customFormat="1" ht="12" customHeight="1" x14ac:dyDescent="0.25"/>
    <row r="1068" spans="2:8" s="4" customFormat="1" ht="12" customHeight="1" x14ac:dyDescent="0.25"/>
    <row r="1069" spans="2:8" s="4" customFormat="1" ht="12" customHeight="1" x14ac:dyDescent="0.25"/>
    <row r="1070" spans="2:8" s="4" customFormat="1" ht="12" customHeight="1" x14ac:dyDescent="0.25"/>
    <row r="1071" spans="2:8" s="4" customFormat="1" ht="12" customHeight="1" x14ac:dyDescent="0.25"/>
    <row r="1072" spans="2:8" s="4" customFormat="1" ht="12" customHeight="1" x14ac:dyDescent="0.25"/>
    <row r="1073" s="4" customFormat="1" ht="12" customHeight="1" x14ac:dyDescent="0.25"/>
    <row r="1074" s="4" customFormat="1" ht="12" customHeight="1" x14ac:dyDescent="0.25"/>
    <row r="1075" s="4" customFormat="1" ht="12" customHeight="1" x14ac:dyDescent="0.25"/>
    <row r="1076" s="4" customFormat="1" ht="12" customHeight="1" x14ac:dyDescent="0.25"/>
    <row r="1077" s="4" customFormat="1" ht="12" customHeight="1" x14ac:dyDescent="0.25"/>
    <row r="1078" s="4" customFormat="1" ht="12" customHeight="1" x14ac:dyDescent="0.25"/>
    <row r="1079" s="4" customFormat="1" ht="12" customHeight="1" x14ac:dyDescent="0.25"/>
    <row r="1080" s="4" customFormat="1" ht="12" customHeight="1" x14ac:dyDescent="0.25"/>
    <row r="1081" s="4" customFormat="1" ht="12" customHeight="1" x14ac:dyDescent="0.25"/>
    <row r="1082" s="4" customFormat="1" ht="12" customHeight="1" x14ac:dyDescent="0.25"/>
    <row r="1083" s="4" customFormat="1" ht="12" customHeight="1" x14ac:dyDescent="0.25"/>
    <row r="1084" s="4" customFormat="1" ht="12" customHeight="1" x14ac:dyDescent="0.25"/>
    <row r="1085" s="4" customFormat="1" ht="12" customHeight="1" x14ac:dyDescent="0.25"/>
    <row r="1086" s="4" customFormat="1" ht="12" customHeight="1" x14ac:dyDescent="0.25"/>
    <row r="1087" s="4" customFormat="1" ht="12" customHeight="1" x14ac:dyDescent="0.25"/>
    <row r="1088" s="4" customFormat="1" ht="12" customHeight="1" x14ac:dyDescent="0.25"/>
    <row r="1089" spans="4:4" s="4" customFormat="1" ht="12" customHeight="1" x14ac:dyDescent="0.25"/>
    <row r="1090" spans="4:4" s="4" customFormat="1" ht="12" customHeight="1" x14ac:dyDescent="0.25"/>
    <row r="1091" spans="4:4" s="4" customFormat="1" ht="12" customHeight="1" x14ac:dyDescent="0.25"/>
    <row r="1092" spans="4:4" s="4" customFormat="1" ht="12" customHeight="1" x14ac:dyDescent="0.25"/>
    <row r="1093" spans="4:4" s="4" customFormat="1" ht="12" customHeight="1" x14ac:dyDescent="0.25"/>
    <row r="1094" spans="4:4" s="4" customFormat="1" ht="12" customHeight="1" x14ac:dyDescent="0.25"/>
    <row r="1095" spans="4:4" s="4" customFormat="1" ht="12" customHeight="1" x14ac:dyDescent="0.25"/>
    <row r="1096" spans="4:4" s="4" customFormat="1" ht="12" customHeight="1" x14ac:dyDescent="0.25"/>
    <row r="1097" spans="4:4" s="4" customFormat="1" ht="12" customHeight="1" x14ac:dyDescent="0.25"/>
    <row r="1098" spans="4:4" s="4" customFormat="1" ht="12" customHeight="1" x14ac:dyDescent="0.25"/>
    <row r="1099" spans="4:4" s="4" customFormat="1" ht="12" customHeight="1" x14ac:dyDescent="0.25"/>
    <row r="1100" spans="4:4" s="3" customFormat="1" ht="12" customHeight="1" x14ac:dyDescent="0.25">
      <c r="D1100" s="31" t="s">
        <v>578</v>
      </c>
    </row>
  </sheetData>
  <pageMargins left="0.59027779999999996" right="0.27569440000000001" top="0.39374999999999999" bottom="0.39374999999999999" header="0.3" footer="0.3"/>
  <pageSetup paperSize="9" orientation="portrait"/>
  <rowBreaks count="18" manualBreakCount="18">
    <brk id="63" man="1"/>
    <brk id="119" man="1"/>
    <brk id="188" man="1"/>
    <brk id="253" man="1"/>
    <brk id="315" man="1"/>
    <brk id="378" man="1"/>
    <brk id="441" man="1"/>
    <brk id="507" man="1"/>
    <brk id="566" man="1"/>
    <brk id="609" man="1"/>
    <brk id="658" man="1"/>
    <brk id="719" man="1"/>
    <brk id="781" man="1"/>
    <brk id="845" man="1"/>
    <brk id="914" man="1"/>
    <brk id="967" man="1"/>
    <brk id="1029" man="1"/>
    <brk id="1100"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7"/>
  <sheetViews>
    <sheetView workbookViewId="0"/>
  </sheetViews>
  <sheetFormatPr defaultRowHeight="15" x14ac:dyDescent="0.25"/>
  <cols>
    <col min="2" max="2" width="9.140625" style="45"/>
    <col min="3" max="3" width="91.42578125" customWidth="1"/>
  </cols>
  <sheetData>
    <row r="2" spans="2:3" x14ac:dyDescent="0.25">
      <c r="C2" s="46" t="s">
        <v>579</v>
      </c>
    </row>
    <row r="4" spans="2:3" x14ac:dyDescent="0.25">
      <c r="B4" s="45" t="s">
        <v>580</v>
      </c>
      <c r="C4" t="s">
        <v>581</v>
      </c>
    </row>
    <row r="5" spans="2:3" x14ac:dyDescent="0.25">
      <c r="C5" s="47" t="s">
        <v>582</v>
      </c>
    </row>
    <row r="6" spans="2:3" x14ac:dyDescent="0.25">
      <c r="B6" s="45" t="s">
        <v>583</v>
      </c>
      <c r="C6" t="s">
        <v>584</v>
      </c>
    </row>
    <row r="7" spans="2:3" x14ac:dyDescent="0.25">
      <c r="B7" s="45" t="s">
        <v>585</v>
      </c>
      <c r="C7" t="s">
        <v>586</v>
      </c>
    </row>
    <row r="8" spans="2:3" x14ac:dyDescent="0.25">
      <c r="C8" t="str">
        <f ca="1">MID(CELL("filename"),1,FIND("]",CELL("filename")))</f>
        <v>C:\Users\Gerhard\Documents\Bill Project\Printouts\[H942_UPGRADING OF THE INTABAZWE RISING MAIN - APPOINTMENT OF CONTRACTOR TO COMPLETE OUTSTANDING SCOPE OF WORK_BoQ.xlsx]</v>
      </c>
    </row>
    <row r="9" spans="2:3" x14ac:dyDescent="0.25">
      <c r="B9" s="45" t="s">
        <v>587</v>
      </c>
      <c r="C9" t="s">
        <v>588</v>
      </c>
    </row>
    <row r="10" spans="2:3" x14ac:dyDescent="0.25">
      <c r="B10" s="45" t="s">
        <v>589</v>
      </c>
      <c r="C10" t="s">
        <v>590</v>
      </c>
    </row>
    <row r="12" spans="2:3" x14ac:dyDescent="0.25">
      <c r="C12" s="48" t="s">
        <v>111</v>
      </c>
    </row>
    <row r="13" spans="2:3" x14ac:dyDescent="0.25">
      <c r="C13" t="s">
        <v>591</v>
      </c>
    </row>
    <row r="14" spans="2:3" x14ac:dyDescent="0.25">
      <c r="C14" t="s">
        <v>592</v>
      </c>
    </row>
    <row r="16" spans="2:3" x14ac:dyDescent="0.25">
      <c r="C16" t="s">
        <v>593</v>
      </c>
    </row>
    <row r="17" spans="3:3" x14ac:dyDescent="0.25">
      <c r="C17" s="47" t="s">
        <v>594</v>
      </c>
    </row>
  </sheetData>
  <hyperlinks>
    <hyperlink ref="C5" r:id="rId1" xr:uid="{00000000-0004-0000-0100-000000000000}"/>
    <hyperlink ref="C17"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Rate Estimator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Gerhard-PC\Gerhard</dc:creator>
  <cp:lastModifiedBy>Gerhard Oosthuizen</cp:lastModifiedBy>
  <dcterms:created xsi:type="dcterms:W3CDTF">2026-07-28T12:57:34Z</dcterms:created>
  <dcterms:modified xsi:type="dcterms:W3CDTF">2026-07-28T13:08:10Z</dcterms:modified>
</cp:coreProperties>
</file>