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orraine\Desktop\BID creation\"/>
    </mc:Choice>
  </mc:AlternateContent>
  <bookViews>
    <workbookView xWindow="0" yWindow="0" windowWidth="20496" windowHeight="76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Sheet1!$A$1:$H$98</definedName>
    <definedName name="_xlnm.Print_Titles" localSheetId="0">Sheet1!$1:$6</definedName>
  </definedNames>
  <calcPr calcId="162913"/>
</workbook>
</file>

<file path=xl/calcChain.xml><?xml version="1.0" encoding="utf-8"?>
<calcChain xmlns="http://schemas.openxmlformats.org/spreadsheetml/2006/main">
  <c r="E86" i="1" l="1"/>
  <c r="F83" i="1"/>
  <c r="G83" i="1"/>
  <c r="H83" i="1"/>
  <c r="F84" i="1"/>
  <c r="H84" i="1" s="1"/>
  <c r="G84" i="1"/>
  <c r="F85" i="1"/>
  <c r="H85" i="1" s="1"/>
  <c r="G85" i="1"/>
  <c r="G82" i="1"/>
  <c r="F82" i="1"/>
  <c r="E79" i="1"/>
  <c r="F77" i="1"/>
  <c r="H77" i="1" s="1"/>
  <c r="G77" i="1"/>
  <c r="F78" i="1"/>
  <c r="H78" i="1" s="1"/>
  <c r="G78" i="1"/>
  <c r="G76" i="1"/>
  <c r="G79" i="1" s="1"/>
  <c r="F76" i="1"/>
  <c r="F79" i="1" s="1"/>
  <c r="G69" i="1"/>
  <c r="F69" i="1"/>
  <c r="H69" i="1" s="1"/>
  <c r="E73" i="1"/>
  <c r="F70" i="1"/>
  <c r="G70" i="1"/>
  <c r="F71" i="1"/>
  <c r="H71" i="1" s="1"/>
  <c r="G71" i="1"/>
  <c r="F72" i="1"/>
  <c r="H72" i="1" s="1"/>
  <c r="G72" i="1"/>
  <c r="E66" i="1"/>
  <c r="F63" i="1"/>
  <c r="H63" i="1" s="1"/>
  <c r="G63" i="1"/>
  <c r="F64" i="1"/>
  <c r="H64" i="1" s="1"/>
  <c r="G64" i="1"/>
  <c r="F65" i="1"/>
  <c r="H65" i="1" s="1"/>
  <c r="G65" i="1"/>
  <c r="G62" i="1"/>
  <c r="F62" i="1"/>
  <c r="H62" i="1" s="1"/>
  <c r="E59" i="1"/>
  <c r="F56" i="1"/>
  <c r="H56" i="1" s="1"/>
  <c r="G56" i="1"/>
  <c r="F57" i="1"/>
  <c r="H57" i="1" s="1"/>
  <c r="G57" i="1"/>
  <c r="F58" i="1"/>
  <c r="H58" i="1" s="1"/>
  <c r="G58" i="1"/>
  <c r="G55" i="1"/>
  <c r="F55" i="1"/>
  <c r="H55" i="1" s="1"/>
  <c r="E52" i="1"/>
  <c r="F45" i="1"/>
  <c r="H45" i="1" s="1"/>
  <c r="G45" i="1"/>
  <c r="F46" i="1"/>
  <c r="H46" i="1" s="1"/>
  <c r="G46" i="1"/>
  <c r="F47" i="1"/>
  <c r="H47" i="1" s="1"/>
  <c r="G47" i="1"/>
  <c r="F48" i="1"/>
  <c r="H48" i="1" s="1"/>
  <c r="G48" i="1"/>
  <c r="F49" i="1"/>
  <c r="H49" i="1" s="1"/>
  <c r="G49" i="1"/>
  <c r="F50" i="1"/>
  <c r="H50" i="1" s="1"/>
  <c r="G50" i="1"/>
  <c r="F51" i="1"/>
  <c r="G51" i="1"/>
  <c r="H51" i="1"/>
  <c r="G44" i="1"/>
  <c r="F44" i="1"/>
  <c r="H44" i="1" s="1"/>
  <c r="E41" i="1"/>
  <c r="F30" i="1"/>
  <c r="H30" i="1" s="1"/>
  <c r="G30" i="1"/>
  <c r="F31" i="1"/>
  <c r="H31" i="1" s="1"/>
  <c r="G31" i="1"/>
  <c r="F32" i="1"/>
  <c r="H32" i="1" s="1"/>
  <c r="G32" i="1"/>
  <c r="F33" i="1"/>
  <c r="H33" i="1" s="1"/>
  <c r="G33" i="1"/>
  <c r="F34" i="1"/>
  <c r="H34" i="1" s="1"/>
  <c r="G34" i="1"/>
  <c r="F35" i="1"/>
  <c r="H35" i="1" s="1"/>
  <c r="G35" i="1"/>
  <c r="F36" i="1"/>
  <c r="H36" i="1" s="1"/>
  <c r="G36" i="1"/>
  <c r="F37" i="1"/>
  <c r="H37" i="1" s="1"/>
  <c r="G37" i="1"/>
  <c r="F38" i="1"/>
  <c r="H38" i="1" s="1"/>
  <c r="G38" i="1"/>
  <c r="F39" i="1"/>
  <c r="H39" i="1" s="1"/>
  <c r="G39" i="1"/>
  <c r="F40" i="1"/>
  <c r="H40" i="1" s="1"/>
  <c r="G40" i="1"/>
  <c r="G29" i="1"/>
  <c r="F29" i="1"/>
  <c r="H29" i="1" s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8" i="1"/>
  <c r="F10" i="1"/>
  <c r="H10" i="1" s="1"/>
  <c r="F11" i="1"/>
  <c r="H11" i="1" s="1"/>
  <c r="F12" i="1"/>
  <c r="H12" i="1" s="1"/>
  <c r="F13" i="1"/>
  <c r="H13" i="1" s="1"/>
  <c r="F14" i="1"/>
  <c r="H14" i="1" s="1"/>
  <c r="F15" i="1"/>
  <c r="H15" i="1" s="1"/>
  <c r="F16" i="1"/>
  <c r="H16" i="1" s="1"/>
  <c r="F17" i="1"/>
  <c r="H17" i="1" s="1"/>
  <c r="F18" i="1"/>
  <c r="H18" i="1" s="1"/>
  <c r="F19" i="1"/>
  <c r="H19" i="1" s="1"/>
  <c r="F20" i="1"/>
  <c r="H20" i="1" s="1"/>
  <c r="F21" i="1"/>
  <c r="H21" i="1" s="1"/>
  <c r="F22" i="1"/>
  <c r="H22" i="1" s="1"/>
  <c r="F23" i="1"/>
  <c r="H23" i="1" s="1"/>
  <c r="F24" i="1"/>
  <c r="H24" i="1" s="1"/>
  <c r="F25" i="1"/>
  <c r="H25" i="1" s="1"/>
  <c r="F9" i="1"/>
  <c r="H9" i="1" s="1"/>
  <c r="F8" i="1"/>
  <c r="E26" i="1"/>
  <c r="H76" i="1" l="1"/>
  <c r="F86" i="1"/>
  <c r="H82" i="1"/>
  <c r="H86" i="1" s="1"/>
  <c r="G59" i="1"/>
  <c r="G86" i="1"/>
  <c r="H79" i="1"/>
  <c r="F73" i="1"/>
  <c r="G73" i="1"/>
  <c r="H70" i="1"/>
  <c r="H73" i="1" s="1"/>
  <c r="F66" i="1"/>
  <c r="G66" i="1"/>
  <c r="H66" i="1"/>
  <c r="H59" i="1"/>
  <c r="F59" i="1"/>
  <c r="H52" i="1"/>
  <c r="G52" i="1"/>
  <c r="F52" i="1"/>
  <c r="F41" i="1"/>
  <c r="G41" i="1"/>
  <c r="H41" i="1"/>
  <c r="E89" i="1"/>
  <c r="F26" i="1"/>
  <c r="F89" i="1" s="1"/>
  <c r="H8" i="1"/>
  <c r="H26" i="1" s="1"/>
  <c r="G26" i="1"/>
  <c r="G89" i="1" l="1"/>
  <c r="H89" i="1"/>
</calcChain>
</file>

<file path=xl/sharedStrings.xml><?xml version="1.0" encoding="utf-8"?>
<sst xmlns="http://schemas.openxmlformats.org/spreadsheetml/2006/main" count="138" uniqueCount="89">
  <si>
    <t>TOTAL</t>
  </si>
  <si>
    <t>GRAND TOTAL OF ALL ITEMS</t>
  </si>
  <si>
    <t>Signature:____________________</t>
  </si>
  <si>
    <t>Name and Surname:______________________________</t>
  </si>
  <si>
    <t>Date:________________</t>
  </si>
  <si>
    <t>BIDDERS NAME:_____________________________________________________</t>
  </si>
  <si>
    <t>1. ACCESS CONTROL SYSTEM</t>
  </si>
  <si>
    <t xml:space="preserve">QUANTITY </t>
  </si>
  <si>
    <t>UNIT PRICE EXCL. VAT</t>
  </si>
  <si>
    <t>UNIT PRICE INCL. VAT</t>
  </si>
  <si>
    <t>1.10</t>
  </si>
  <si>
    <t>1.12</t>
  </si>
  <si>
    <t>1.13</t>
  </si>
  <si>
    <t>1.14</t>
  </si>
  <si>
    <t>1.15</t>
  </si>
  <si>
    <t>1.16</t>
  </si>
  <si>
    <t>1.17</t>
  </si>
  <si>
    <t>1.18</t>
  </si>
  <si>
    <t>1.11</t>
  </si>
  <si>
    <t>BREAK GLASS</t>
  </si>
  <si>
    <t xml:space="preserve">EXIT KEY OVERIDE SWITCH </t>
  </si>
  <si>
    <t>EXIT PUSH BUTTON RELEASE</t>
  </si>
  <si>
    <t>DOOR CLOSURE</t>
  </si>
  <si>
    <t>MAGLOCKS</t>
  </si>
  <si>
    <t>ETHERNET SWITCH</t>
  </si>
  <si>
    <t>sAGEM MSO DONGLE</t>
  </si>
  <si>
    <t>IMPRO TOUCH INTERGRATION</t>
  </si>
  <si>
    <t>MSO300 TAKE ON READER</t>
  </si>
  <si>
    <t>DESKTOP PC SEVER HP DESK TOP</t>
  </si>
  <si>
    <t>IMPRONET ACCESS ENGINE</t>
  </si>
  <si>
    <t>MYLAR ,CAT 5 CABLES</t>
  </si>
  <si>
    <t>12VDC 7 AH BATTERY</t>
  </si>
  <si>
    <t>12VDC 3AMP PSU</t>
  </si>
  <si>
    <t>MA100 FINGER PRINT READER</t>
  </si>
  <si>
    <t>ENCLOSURES</t>
  </si>
  <si>
    <t>TRT DOOR CONTROLLER</t>
  </si>
  <si>
    <t>AC CONTROLLER IXP 400</t>
  </si>
  <si>
    <t>2. CCTV CAMERA SYSTEM (model in use - SAMSUNG)</t>
  </si>
  <si>
    <t>2.10</t>
  </si>
  <si>
    <t>SAMSUNG HIGHRESOLUTION 600TV LINES (COLOUR) 3.6 XVERY FOCAL LENS (2.8-10MM,TRUE DAY AND NIGHT, SSNRIII(3D+2D)MULTI –LANGUAGE OSD</t>
  </si>
  <si>
    <t>SRD 1650D SAMSUNG 16 CHANNEL DIGITAL VIDEO RECORDING SYSTEM 264 REAL TIME 400 FRAMME S WITH EIGHT THERA BYTE HARD DRIVE WHICH HAS A STORAGE
CAPACITY FOR MORE THAN TWO MONTHS</t>
  </si>
  <si>
    <t>55 CM LCD MONITOR (Samsung monitor)</t>
  </si>
  <si>
    <t>FIXINGS TO FIX CAMERAS TO THE WALLS</t>
  </si>
  <si>
    <t>CCTV EQUIPMENT RACK</t>
  </si>
  <si>
    <t>CONNETORS</t>
  </si>
  <si>
    <t>DOME CAMERA 550 LINES VALFOCAL</t>
  </si>
  <si>
    <t>12VDC 16 AMP PSU AND 17 AH BATTERRY</t>
  </si>
  <si>
    <t>5-55mm LENS</t>
  </si>
  <si>
    <t>MOUNTING BRACKETS</t>
  </si>
  <si>
    <t>HI RES DAY/NIGHT 550 LINE CAMERA</t>
  </si>
  <si>
    <t>OUT DOOR CAMERA HOUSING</t>
  </si>
  <si>
    <t>3. ALARM PANEL SYSTEM</t>
  </si>
  <si>
    <t>8-32 ZONE PANEL THAT CAN OPERATE WITHIN 64 ZONES. 1</t>
  </si>
  <si>
    <t>PIR (PASSIVES)</t>
  </si>
  <si>
    <t>POWER SUPPLY AND BATTERRY TO SUPPORT 8-32 ZONE. PANEL OPERATING WITHIN 64 ZONES.</t>
  </si>
  <si>
    <t>DOOR CONTACTS</t>
  </si>
  <si>
    <t>LCD KEY PAD</t>
  </si>
  <si>
    <t>PANIC BUTTON</t>
  </si>
  <si>
    <t>30WATT SIREN AND STROBE</t>
  </si>
  <si>
    <t>SMS ALARM</t>
  </si>
  <si>
    <t>No.</t>
  </si>
  <si>
    <t>COSTING SCHEDULE: BILL OF QUANTITIES AS PER ANNEXURE: A</t>
  </si>
  <si>
    <t xml:space="preserve">4. EMERGENCY EVACUATION SYSTEM AND PA SYSTEM </t>
  </si>
  <si>
    <t>500 WATT AMPLIFIER</t>
  </si>
  <si>
    <t>SOUND PROJECTOR SPEAKERS</t>
  </si>
  <si>
    <t>TONE GENERATOR</t>
  </si>
  <si>
    <t>MICROPHONE</t>
  </si>
  <si>
    <t>5. ROLLER SHUTTER DOOR</t>
  </si>
  <si>
    <t>ROLLER SHUTTER DOOR</t>
  </si>
  <si>
    <t>ROLLER SHUTTER DOOR MOTOR</t>
  </si>
  <si>
    <t>ROLLER SHUTTER DOOR CONTROL</t>
  </si>
  <si>
    <t>ROLLER SHUTTER DOOR MECHANISMS</t>
  </si>
  <si>
    <t>6. INTERCOM SYSTEM</t>
  </si>
  <si>
    <t>BPT INTERCOM</t>
  </si>
  <si>
    <t>HAND SET</t>
  </si>
  <si>
    <t>POWER SUPPLY</t>
  </si>
  <si>
    <t xml:space="preserve">MICROPHONE </t>
  </si>
  <si>
    <t>7. PANIC BUTTON SYSTEM</t>
  </si>
  <si>
    <t>MOBILE TRANSMITTER PANIC BUTTON</t>
  </si>
  <si>
    <t>LONG RANGE REPEATER</t>
  </si>
  <si>
    <t xml:space="preserve">PROGRAMMABLE REMOTE SYSTEM THAT WILL INDICATE THE  EXACT POSITION WHEN ACTIVATED  </t>
  </si>
  <si>
    <t>8. SOUND MASKING SYSTEM</t>
  </si>
  <si>
    <t>4 CHANNEL TOA AMPLIFIER</t>
  </si>
  <si>
    <t>BOX SPEAKERS</t>
  </si>
  <si>
    <t>GRAPHIC EQUALIZER</t>
  </si>
  <si>
    <t xml:space="preserve">TONE GENERATOR </t>
  </si>
  <si>
    <t xml:space="preserve"> TOTAL INCL. VAT</t>
  </si>
  <si>
    <t>TOTAL EXCL. VAT</t>
  </si>
  <si>
    <t>ANNEXURE: C - UNIT COST PRICING SCHEDULE FOR ANNEXURE: A - BILL OF QUANTITIES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</si>
</sst>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0" fontId="1" fillId="2" borderId="0" applyNumberFormat="0" applyBorder="0" applyAlignment="0" applyProtection="0"/>
    <xf numFmtId="0" fontId="2" fillId="3" borderId="0" applyNumberFormat="0" applyBorder="0" applyAlignment="0" applyProtection="0"/>
    <xf numFmtId="0" fontId="3" fillId="4" borderId="1" applyNumberFormat="0" applyAlignment="0" applyProtection="0"/>
    <xf numFmtId="0" fontId="4" fillId="5" borderId="1" applyNumberFormat="0" applyAlignment="0" applyProtection="0"/>
    <xf numFmtId="164" fontId="6" fillId="0" borderId="0" applyFont="0" applyFill="0" applyBorder="0" applyAlignment="0" applyProtection="0"/>
  </cellStyleXfs>
  <cellXfs count="123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5" fillId="0" borderId="0" xfId="0" applyFont="1" applyBorder="1"/>
    <xf numFmtId="0" fontId="5" fillId="0" borderId="0" xfId="0" applyFont="1" applyBorder="1" applyAlignment="1"/>
    <xf numFmtId="0" fontId="5" fillId="0" borderId="15" xfId="0" applyFont="1" applyBorder="1" applyAlignment="1"/>
    <xf numFmtId="0" fontId="5" fillId="6" borderId="14" xfId="1" applyFont="1" applyFill="1" applyBorder="1" applyAlignment="1">
      <alignment vertical="center"/>
    </xf>
    <xf numFmtId="0" fontId="5" fillId="6" borderId="20" xfId="3" applyFont="1" applyFill="1" applyBorder="1" applyAlignment="1">
      <alignment horizontal="center" vertical="center" wrapText="1"/>
    </xf>
    <xf numFmtId="0" fontId="5" fillId="6" borderId="19" xfId="3" applyFont="1" applyFill="1" applyBorder="1" applyAlignment="1">
      <alignment vertical="center"/>
    </xf>
    <xf numFmtId="0" fontId="5" fillId="6" borderId="21" xfId="3" applyFont="1" applyFill="1" applyBorder="1" applyAlignment="1">
      <alignment vertical="center"/>
    </xf>
    <xf numFmtId="0" fontId="5" fillId="6" borderId="19" xfId="3" applyFont="1" applyFill="1" applyBorder="1" applyAlignment="1">
      <alignment horizontal="left" vertical="center"/>
    </xf>
    <xf numFmtId="0" fontId="0" fillId="0" borderId="2" xfId="0" applyFont="1" applyBorder="1"/>
    <xf numFmtId="0" fontId="0" fillId="0" borderId="11" xfId="0" applyFont="1" applyBorder="1"/>
    <xf numFmtId="0" fontId="0" fillId="0" borderId="12" xfId="0" applyFont="1" applyBorder="1"/>
    <xf numFmtId="0" fontId="0" fillId="0" borderId="9" xfId="0" applyFont="1" applyBorder="1"/>
    <xf numFmtId="0" fontId="0" fillId="0" borderId="10" xfId="0" applyFont="1" applyBorder="1"/>
    <xf numFmtId="0" fontId="0" fillId="0" borderId="13" xfId="0" applyFont="1" applyBorder="1"/>
    <xf numFmtId="0" fontId="5" fillId="6" borderId="7" xfId="3" applyFont="1" applyFill="1" applyBorder="1" applyAlignment="1">
      <alignment horizontal="left"/>
    </xf>
    <xf numFmtId="0" fontId="5" fillId="6" borderId="4" xfId="3" applyFont="1" applyFill="1" applyBorder="1" applyAlignment="1">
      <alignment horizontal="left"/>
    </xf>
    <xf numFmtId="0" fontId="5" fillId="6" borderId="28" xfId="1" applyFont="1" applyFill="1" applyBorder="1" applyAlignment="1">
      <alignment vertical="center"/>
    </xf>
    <xf numFmtId="0" fontId="5" fillId="6" borderId="21" xfId="3" applyFont="1" applyFill="1" applyBorder="1" applyAlignment="1">
      <alignment horizontal="left" vertical="center"/>
    </xf>
    <xf numFmtId="0" fontId="0" fillId="0" borderId="25" xfId="0" applyFont="1" applyBorder="1"/>
    <xf numFmtId="0" fontId="0" fillId="0" borderId="24" xfId="0" applyFont="1" applyBorder="1"/>
    <xf numFmtId="0" fontId="0" fillId="7" borderId="29" xfId="0" applyFont="1" applyFill="1" applyBorder="1"/>
    <xf numFmtId="49" fontId="0" fillId="0" borderId="18" xfId="5" applyNumberFormat="1" applyFont="1" applyBorder="1" applyAlignment="1">
      <alignment horizontal="left" vertical="top"/>
    </xf>
    <xf numFmtId="0" fontId="5" fillId="6" borderId="21" xfId="3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5" fillId="6" borderId="28" xfId="3" applyFont="1" applyFill="1" applyBorder="1" applyAlignment="1">
      <alignment horizontal="center" vertical="center"/>
    </xf>
    <xf numFmtId="0" fontId="0" fillId="0" borderId="24" xfId="0" applyFont="1" applyBorder="1" applyAlignment="1">
      <alignment horizontal="center"/>
    </xf>
    <xf numFmtId="0" fontId="0" fillId="0" borderId="22" xfId="0" applyFont="1" applyBorder="1"/>
    <xf numFmtId="0" fontId="0" fillId="0" borderId="2" xfId="0" applyFont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5" fillId="6" borderId="28" xfId="3" applyFont="1" applyFill="1" applyBorder="1" applyAlignment="1">
      <alignment horizontal="left" vertical="center"/>
    </xf>
    <xf numFmtId="0" fontId="5" fillId="6" borderId="33" xfId="3" applyFont="1" applyFill="1" applyBorder="1" applyAlignment="1">
      <alignment horizontal="center" vertical="center" wrapText="1"/>
    </xf>
    <xf numFmtId="0" fontId="5" fillId="6" borderId="34" xfId="3" applyFont="1" applyFill="1" applyBorder="1" applyAlignment="1">
      <alignment horizontal="center" vertical="center" wrapText="1"/>
    </xf>
    <xf numFmtId="0" fontId="0" fillId="0" borderId="31" xfId="0" applyFont="1" applyBorder="1" applyAlignment="1">
      <alignment horizontal="left"/>
    </xf>
    <xf numFmtId="0" fontId="5" fillId="6" borderId="14" xfId="3" applyFont="1" applyFill="1" applyBorder="1" applyAlignment="1">
      <alignment horizontal="left" vertical="center"/>
    </xf>
    <xf numFmtId="0" fontId="5" fillId="6" borderId="21" xfId="2" applyFont="1" applyFill="1" applyBorder="1" applyAlignment="1">
      <alignment horizontal="left" vertical="center"/>
    </xf>
    <xf numFmtId="0" fontId="0" fillId="0" borderId="0" xfId="0" applyFont="1" applyAlignment="1">
      <alignment vertical="center"/>
    </xf>
    <xf numFmtId="49" fontId="0" fillId="0" borderId="9" xfId="0" applyNumberFormat="1" applyFont="1" applyBorder="1" applyAlignment="1">
      <alignment horizontal="left"/>
    </xf>
    <xf numFmtId="49" fontId="0" fillId="0" borderId="11" xfId="0" applyNumberFormat="1" applyFont="1" applyBorder="1" applyAlignment="1">
      <alignment horizontal="left"/>
    </xf>
    <xf numFmtId="49" fontId="0" fillId="0" borderId="18" xfId="0" applyNumberFormat="1" applyFont="1" applyBorder="1" applyAlignment="1">
      <alignment horizontal="left"/>
    </xf>
    <xf numFmtId="0" fontId="0" fillId="0" borderId="8" xfId="0" applyFont="1" applyBorder="1"/>
    <xf numFmtId="0" fontId="0" fillId="0" borderId="3" xfId="0" applyFont="1" applyBorder="1" applyAlignment="1">
      <alignment horizontal="center"/>
    </xf>
    <xf numFmtId="49" fontId="0" fillId="0" borderId="18" xfId="0" applyNumberFormat="1" applyFont="1" applyBorder="1"/>
    <xf numFmtId="0" fontId="0" fillId="0" borderId="2" xfId="0" applyFont="1" applyBorder="1" applyAlignment="1">
      <alignment horizontal="center" vertical="center"/>
    </xf>
    <xf numFmtId="0" fontId="0" fillId="0" borderId="9" xfId="0" applyFont="1" applyBorder="1" applyAlignment="1">
      <alignment horizontal="left"/>
    </xf>
    <xf numFmtId="0" fontId="0" fillId="0" borderId="11" xfId="0" applyFont="1" applyBorder="1" applyAlignment="1">
      <alignment horizontal="left"/>
    </xf>
    <xf numFmtId="0" fontId="0" fillId="0" borderId="25" xfId="0" applyFont="1" applyBorder="1" applyAlignment="1">
      <alignment horizontal="center"/>
    </xf>
    <xf numFmtId="0" fontId="0" fillId="0" borderId="7" xfId="0" applyFont="1" applyBorder="1" applyAlignment="1">
      <alignment vertical="center"/>
    </xf>
    <xf numFmtId="0" fontId="0" fillId="0" borderId="32" xfId="0" applyFont="1" applyBorder="1" applyAlignment="1">
      <alignment horizontal="left"/>
    </xf>
    <xf numFmtId="0" fontId="0" fillId="0" borderId="31" xfId="0" applyFont="1" applyBorder="1" applyAlignment="1">
      <alignment horizontal="left" vertical="center" wrapText="1"/>
    </xf>
    <xf numFmtId="0" fontId="0" fillId="0" borderId="26" xfId="0" applyFont="1" applyBorder="1" applyAlignment="1">
      <alignment horizontal="center" vertical="center"/>
    </xf>
    <xf numFmtId="0" fontId="0" fillId="0" borderId="23" xfId="0" applyFont="1" applyBorder="1" applyAlignment="1">
      <alignment horizontal="left"/>
    </xf>
    <xf numFmtId="0" fontId="0" fillId="0" borderId="2" xfId="0" applyFont="1" applyBorder="1" applyAlignment="1">
      <alignment horizontal="left"/>
    </xf>
    <xf numFmtId="0" fontId="0" fillId="0" borderId="23" xfId="0" applyFont="1" applyBorder="1" applyAlignment="1">
      <alignment vertical="center" wrapText="1"/>
    </xf>
    <xf numFmtId="0" fontId="0" fillId="0" borderId="23" xfId="0" applyFont="1" applyBorder="1" applyAlignment="1">
      <alignment horizontal="center" vertical="center" wrapText="1"/>
    </xf>
    <xf numFmtId="4" fontId="5" fillId="0" borderId="20" xfId="0" applyNumberFormat="1" applyFont="1" applyBorder="1" applyAlignment="1">
      <alignment horizontal="center" vertical="center"/>
    </xf>
    <xf numFmtId="0" fontId="0" fillId="0" borderId="7" xfId="0" applyFont="1" applyBorder="1"/>
    <xf numFmtId="0" fontId="5" fillId="6" borderId="6" xfId="3" applyFont="1" applyFill="1" applyBorder="1" applyAlignment="1">
      <alignment horizontal="left"/>
    </xf>
    <xf numFmtId="0" fontId="0" fillId="0" borderId="0" xfId="0" applyFont="1" applyAlignment="1"/>
    <xf numFmtId="4" fontId="5" fillId="0" borderId="34" xfId="0" applyNumberFormat="1" applyFont="1" applyBorder="1" applyAlignment="1">
      <alignment horizontal="center" vertical="center"/>
    </xf>
    <xf numFmtId="0" fontId="5" fillId="6" borderId="14" xfId="3" applyFont="1" applyFill="1" applyBorder="1" applyAlignment="1">
      <alignment vertical="center"/>
    </xf>
    <xf numFmtId="0" fontId="5" fillId="6" borderId="28" xfId="4" applyFont="1" applyFill="1" applyBorder="1" applyAlignment="1">
      <alignment vertical="center"/>
    </xf>
    <xf numFmtId="0" fontId="0" fillId="0" borderId="37" xfId="0" applyFont="1" applyBorder="1"/>
    <xf numFmtId="0" fontId="0" fillId="0" borderId="15" xfId="0" applyFont="1" applyBorder="1"/>
    <xf numFmtId="0" fontId="0" fillId="0" borderId="37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0" borderId="39" xfId="0" applyFont="1" applyBorder="1"/>
    <xf numFmtId="4" fontId="0" fillId="0" borderId="2" xfId="0" applyNumberFormat="1" applyFont="1" applyBorder="1" applyAlignment="1">
      <alignment horizontal="center" vertical="center"/>
    </xf>
    <xf numFmtId="4" fontId="0" fillId="0" borderId="36" xfId="5" applyNumberFormat="1" applyFont="1" applyBorder="1" applyAlignment="1">
      <alignment horizontal="center" vertical="center"/>
    </xf>
    <xf numFmtId="4" fontId="0" fillId="0" borderId="23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4" fontId="0" fillId="0" borderId="10" xfId="0" applyNumberFormat="1" applyFont="1" applyBorder="1" applyAlignment="1">
      <alignment horizontal="center" vertical="center"/>
    </xf>
    <xf numFmtId="4" fontId="0" fillId="0" borderId="35" xfId="5" applyNumberFormat="1" applyFont="1" applyBorder="1" applyAlignment="1">
      <alignment horizontal="center" vertical="center"/>
    </xf>
    <xf numFmtId="4" fontId="0" fillId="0" borderId="38" xfId="5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1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4" fontId="5" fillId="0" borderId="40" xfId="0" applyNumberFormat="1" applyFont="1" applyBorder="1" applyAlignment="1">
      <alignment horizontal="center" vertical="center"/>
    </xf>
    <xf numFmtId="49" fontId="0" fillId="7" borderId="12" xfId="0" applyNumberFormat="1" applyFont="1" applyFill="1" applyBorder="1"/>
    <xf numFmtId="4" fontId="0" fillId="0" borderId="13" xfId="0" applyNumberFormat="1" applyFont="1" applyBorder="1" applyAlignment="1">
      <alignment horizontal="center" vertical="center"/>
    </xf>
    <xf numFmtId="4" fontId="0" fillId="0" borderId="42" xfId="5" applyNumberFormat="1" applyFont="1" applyBorder="1" applyAlignment="1">
      <alignment horizontal="center" vertical="center"/>
    </xf>
    <xf numFmtId="4" fontId="5" fillId="0" borderId="17" xfId="0" applyNumberFormat="1" applyFont="1" applyBorder="1" applyAlignment="1">
      <alignment horizontal="center" vertical="center"/>
    </xf>
    <xf numFmtId="0" fontId="5" fillId="6" borderId="43" xfId="3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left" vertical="center" wrapText="1"/>
    </xf>
    <xf numFmtId="49" fontId="0" fillId="0" borderId="2" xfId="5" applyNumberFormat="1" applyFont="1" applyBorder="1" applyAlignment="1">
      <alignment horizontal="left" vertical="top"/>
    </xf>
    <xf numFmtId="0" fontId="0" fillId="0" borderId="2" xfId="0" applyFont="1" applyBorder="1" applyAlignment="1">
      <alignment horizontal="left" vertical="top" wrapText="1"/>
    </xf>
    <xf numFmtId="0" fontId="0" fillId="0" borderId="10" xfId="0" applyFont="1" applyBorder="1" applyAlignment="1">
      <alignment horizontal="left"/>
    </xf>
    <xf numFmtId="0" fontId="0" fillId="0" borderId="10" xfId="0" applyFont="1" applyBorder="1" applyAlignment="1">
      <alignment horizontal="left" vertical="center" wrapText="1"/>
    </xf>
    <xf numFmtId="0" fontId="0" fillId="0" borderId="10" xfId="0" applyFont="1" applyBorder="1" applyAlignment="1">
      <alignment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13" xfId="0" applyFont="1" applyBorder="1" applyAlignment="1">
      <alignment horizontal="left" vertical="top"/>
    </xf>
    <xf numFmtId="0" fontId="0" fillId="0" borderId="13" xfId="0" applyFont="1" applyBorder="1" applyAlignment="1">
      <alignment horizontal="left"/>
    </xf>
    <xf numFmtId="4" fontId="5" fillId="0" borderId="21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wrapText="1"/>
    </xf>
    <xf numFmtId="0" fontId="5" fillId="6" borderId="21" xfId="2" applyFont="1" applyFill="1" applyBorder="1" applyAlignment="1">
      <alignment vertical="center"/>
    </xf>
    <xf numFmtId="4" fontId="5" fillId="0" borderId="27" xfId="0" applyNumberFormat="1" applyFont="1" applyBorder="1" applyAlignment="1">
      <alignment horizontal="center" vertical="center"/>
    </xf>
    <xf numFmtId="4" fontId="5" fillId="0" borderId="30" xfId="0" applyNumberFormat="1" applyFont="1" applyBorder="1" applyAlignment="1">
      <alignment horizontal="center" vertical="center"/>
    </xf>
    <xf numFmtId="0" fontId="0" fillId="0" borderId="13" xfId="0" applyFont="1" applyBorder="1" applyAlignment="1">
      <alignment vertical="center" wrapText="1"/>
    </xf>
    <xf numFmtId="0" fontId="0" fillId="0" borderId="13" xfId="0" applyFont="1" applyBorder="1" applyAlignment="1">
      <alignment horizontal="center" vertical="center" wrapText="1"/>
    </xf>
    <xf numFmtId="4" fontId="6" fillId="0" borderId="42" xfId="5" applyNumberFormat="1" applyFont="1" applyBorder="1" applyAlignment="1">
      <alignment horizontal="center" vertical="center"/>
    </xf>
    <xf numFmtId="0" fontId="0" fillId="0" borderId="12" xfId="0" applyFont="1" applyBorder="1" applyAlignment="1">
      <alignment horizontal="left"/>
    </xf>
    <xf numFmtId="4" fontId="5" fillId="0" borderId="5" xfId="0" applyNumberFormat="1" applyFont="1" applyBorder="1" applyAlignment="1">
      <alignment horizontal="center" vertical="center"/>
    </xf>
    <xf numFmtId="4" fontId="0" fillId="8" borderId="26" xfId="0" applyNumberFormat="1" applyFont="1" applyFill="1" applyBorder="1" applyAlignment="1">
      <alignment horizontal="center" vertical="center"/>
    </xf>
    <xf numFmtId="4" fontId="0" fillId="8" borderId="25" xfId="0" applyNumberFormat="1" applyFont="1" applyFill="1" applyBorder="1" applyAlignment="1">
      <alignment horizontal="center" vertical="center"/>
    </xf>
    <xf numFmtId="4" fontId="0" fillId="8" borderId="23" xfId="0" applyNumberFormat="1" applyFont="1" applyFill="1" applyBorder="1" applyAlignment="1">
      <alignment horizontal="center" vertical="center"/>
    </xf>
    <xf numFmtId="4" fontId="0" fillId="8" borderId="2" xfId="0" applyNumberFormat="1" applyFont="1" applyFill="1" applyBorder="1" applyAlignment="1">
      <alignment horizontal="center" vertical="center"/>
    </xf>
    <xf numFmtId="4" fontId="0" fillId="8" borderId="10" xfId="0" applyNumberFormat="1" applyFont="1" applyFill="1" applyBorder="1" applyAlignment="1">
      <alignment horizontal="center" vertical="center"/>
    </xf>
    <xf numFmtId="4" fontId="0" fillId="8" borderId="13" xfId="0" applyNumberFormat="1" applyFont="1" applyFill="1" applyBorder="1" applyAlignment="1">
      <alignment horizontal="center" vertical="center"/>
    </xf>
    <xf numFmtId="4" fontId="0" fillId="8" borderId="3" xfId="0" applyNumberFormat="1" applyFont="1" applyFill="1" applyBorder="1" applyAlignment="1">
      <alignment horizontal="center" vertical="center"/>
    </xf>
    <xf numFmtId="0" fontId="5" fillId="0" borderId="7" xfId="0" applyFont="1" applyBorder="1" applyAlignment="1"/>
    <xf numFmtId="0" fontId="0" fillId="0" borderId="4" xfId="0" applyBorder="1" applyAlignment="1"/>
    <xf numFmtId="0" fontId="0" fillId="0" borderId="6" xfId="0" applyBorder="1" applyAlignment="1"/>
    <xf numFmtId="0" fontId="5" fillId="0" borderId="39" xfId="0" applyFont="1" applyBorder="1" applyAlignment="1"/>
    <xf numFmtId="0" fontId="0" fillId="0" borderId="41" xfId="0" applyBorder="1" applyAlignment="1"/>
    <xf numFmtId="0" fontId="0" fillId="0" borderId="30" xfId="0" applyBorder="1" applyAlignment="1"/>
    <xf numFmtId="0" fontId="0" fillId="0" borderId="21" xfId="0" applyBorder="1" applyAlignment="1"/>
    <xf numFmtId="0" fontId="0" fillId="0" borderId="27" xfId="0" applyBorder="1" applyAlignment="1"/>
  </cellXfs>
  <cellStyles count="6">
    <cellStyle name="Bad" xfId="2" builtinId="27"/>
    <cellStyle name="Calculation" xfId="4" builtinId="22"/>
    <cellStyle name="Comma" xfId="5" builtinId="3"/>
    <cellStyle name="Good" xfId="1" builtinId="26"/>
    <cellStyle name="Input" xfId="3" builtinId="20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"/>
  <sheetViews>
    <sheetView tabSelected="1" topLeftCell="B31" zoomScaleNormal="100" workbookViewId="0">
      <selection activeCell="D49" sqref="D49"/>
    </sheetView>
  </sheetViews>
  <sheetFormatPr defaultColWidth="9.109375" defaultRowHeight="14.4" x14ac:dyDescent="0.3"/>
  <cols>
    <col min="1" max="1" width="14.44140625" style="1" hidden="1" customWidth="1"/>
    <col min="2" max="2" width="5.109375" style="1" customWidth="1"/>
    <col min="3" max="3" width="73.88671875" style="1" customWidth="1"/>
    <col min="4" max="4" width="10.6640625" style="2" bestFit="1" customWidth="1"/>
    <col min="5" max="6" width="11.33203125" style="75" customWidth="1"/>
    <col min="7" max="7" width="11.6640625" style="75" bestFit="1" customWidth="1"/>
    <col min="8" max="8" width="11.6640625" style="75" customWidth="1"/>
    <col min="9" max="16384" width="9.109375" style="1"/>
  </cols>
  <sheetData>
    <row r="1" spans="1:8" x14ac:dyDescent="0.3">
      <c r="B1" s="1" t="s">
        <v>88</v>
      </c>
    </row>
    <row r="3" spans="1:8" ht="29.25" customHeight="1" x14ac:dyDescent="0.3">
      <c r="B3" s="1" t="s">
        <v>5</v>
      </c>
    </row>
    <row r="5" spans="1:8" x14ac:dyDescent="0.3">
      <c r="B5" s="1" t="s">
        <v>61</v>
      </c>
    </row>
    <row r="6" spans="1:8" ht="15" thickBot="1" x14ac:dyDescent="0.35"/>
    <row r="7" spans="1:8" s="41" customFormat="1" ht="29.4" thickBot="1" x14ac:dyDescent="0.35">
      <c r="B7" s="8" t="s">
        <v>60</v>
      </c>
      <c r="C7" s="9" t="s">
        <v>6</v>
      </c>
      <c r="D7" s="25" t="s">
        <v>7</v>
      </c>
      <c r="E7" s="7" t="s">
        <v>8</v>
      </c>
      <c r="F7" s="7" t="s">
        <v>9</v>
      </c>
      <c r="G7" s="7" t="s">
        <v>87</v>
      </c>
      <c r="H7" s="37" t="s">
        <v>86</v>
      </c>
    </row>
    <row r="8" spans="1:8" x14ac:dyDescent="0.3">
      <c r="A8" s="67"/>
      <c r="B8" s="42">
        <v>1.1000000000000001</v>
      </c>
      <c r="C8" s="22" t="s">
        <v>36</v>
      </c>
      <c r="D8" s="31">
        <v>1</v>
      </c>
      <c r="E8" s="112"/>
      <c r="F8" s="76">
        <f>E8*1.15</f>
        <v>0</v>
      </c>
      <c r="G8" s="76">
        <f>D8*E8</f>
        <v>0</v>
      </c>
      <c r="H8" s="77">
        <f>F8*D8</f>
        <v>0</v>
      </c>
    </row>
    <row r="9" spans="1:8" x14ac:dyDescent="0.3">
      <c r="A9" s="68"/>
      <c r="B9" s="43">
        <v>1.2</v>
      </c>
      <c r="C9" s="21" t="s">
        <v>35</v>
      </c>
      <c r="D9" s="28">
        <v>14</v>
      </c>
      <c r="E9" s="111"/>
      <c r="F9" s="72">
        <f>E9*1.15</f>
        <v>0</v>
      </c>
      <c r="G9" s="72">
        <f t="shared" ref="G9:G25" si="0">D9*E9</f>
        <v>0</v>
      </c>
      <c r="H9" s="73">
        <f t="shared" ref="H9:H25" si="1">F9*D9</f>
        <v>0</v>
      </c>
    </row>
    <row r="10" spans="1:8" x14ac:dyDescent="0.3">
      <c r="A10" s="68"/>
      <c r="B10" s="43">
        <v>1.3</v>
      </c>
      <c r="C10" s="21" t="s">
        <v>34</v>
      </c>
      <c r="D10" s="28">
        <v>14</v>
      </c>
      <c r="E10" s="111"/>
      <c r="F10" s="72">
        <f t="shared" ref="F10:F25" si="2">E10*1.15</f>
        <v>0</v>
      </c>
      <c r="G10" s="72">
        <f t="shared" si="0"/>
        <v>0</v>
      </c>
      <c r="H10" s="73">
        <f t="shared" si="1"/>
        <v>0</v>
      </c>
    </row>
    <row r="11" spans="1:8" x14ac:dyDescent="0.3">
      <c r="A11" s="68"/>
      <c r="B11" s="43">
        <v>1.4</v>
      </c>
      <c r="C11" s="21" t="s">
        <v>33</v>
      </c>
      <c r="D11" s="28">
        <v>24</v>
      </c>
      <c r="E11" s="111"/>
      <c r="F11" s="72">
        <f t="shared" si="2"/>
        <v>0</v>
      </c>
      <c r="G11" s="72">
        <f t="shared" si="0"/>
        <v>0</v>
      </c>
      <c r="H11" s="73">
        <f t="shared" si="1"/>
        <v>0</v>
      </c>
    </row>
    <row r="12" spans="1:8" x14ac:dyDescent="0.3">
      <c r="A12" s="68"/>
      <c r="B12" s="43">
        <v>1.5</v>
      </c>
      <c r="C12" s="21" t="s">
        <v>32</v>
      </c>
      <c r="D12" s="28">
        <v>12</v>
      </c>
      <c r="E12" s="111"/>
      <c r="F12" s="72">
        <f t="shared" si="2"/>
        <v>0</v>
      </c>
      <c r="G12" s="72">
        <f t="shared" si="0"/>
        <v>0</v>
      </c>
      <c r="H12" s="73">
        <f t="shared" si="1"/>
        <v>0</v>
      </c>
    </row>
    <row r="13" spans="1:8" x14ac:dyDescent="0.3">
      <c r="A13" s="68"/>
      <c r="B13" s="43">
        <v>1.6</v>
      </c>
      <c r="C13" s="21" t="s">
        <v>31</v>
      </c>
      <c r="D13" s="28">
        <v>12</v>
      </c>
      <c r="E13" s="111"/>
      <c r="F13" s="72">
        <f t="shared" si="2"/>
        <v>0</v>
      </c>
      <c r="G13" s="72">
        <f t="shared" si="0"/>
        <v>0</v>
      </c>
      <c r="H13" s="73">
        <f t="shared" si="1"/>
        <v>0</v>
      </c>
    </row>
    <row r="14" spans="1:8" x14ac:dyDescent="0.3">
      <c r="A14" s="68"/>
      <c r="B14" s="43">
        <v>1.7</v>
      </c>
      <c r="C14" s="21" t="s">
        <v>30</v>
      </c>
      <c r="D14" s="28">
        <v>1</v>
      </c>
      <c r="E14" s="111"/>
      <c r="F14" s="72">
        <f t="shared" si="2"/>
        <v>0</v>
      </c>
      <c r="G14" s="72">
        <f t="shared" si="0"/>
        <v>0</v>
      </c>
      <c r="H14" s="73">
        <f t="shared" si="1"/>
        <v>0</v>
      </c>
    </row>
    <row r="15" spans="1:8" x14ac:dyDescent="0.3">
      <c r="A15" s="68"/>
      <c r="B15" s="44">
        <v>1.8</v>
      </c>
      <c r="C15" s="45" t="s">
        <v>29</v>
      </c>
      <c r="D15" s="46">
        <v>1</v>
      </c>
      <c r="E15" s="114"/>
      <c r="F15" s="72">
        <f t="shared" si="2"/>
        <v>0</v>
      </c>
      <c r="G15" s="72">
        <f t="shared" si="0"/>
        <v>0</v>
      </c>
      <c r="H15" s="73">
        <f t="shared" si="1"/>
        <v>0</v>
      </c>
    </row>
    <row r="16" spans="1:8" x14ac:dyDescent="0.3">
      <c r="A16" s="68"/>
      <c r="B16" s="44">
        <v>1.9</v>
      </c>
      <c r="C16" s="45" t="s">
        <v>28</v>
      </c>
      <c r="D16" s="46">
        <v>1</v>
      </c>
      <c r="E16" s="114"/>
      <c r="F16" s="72">
        <f t="shared" si="2"/>
        <v>0</v>
      </c>
      <c r="G16" s="72">
        <f t="shared" si="0"/>
        <v>0</v>
      </c>
      <c r="H16" s="73">
        <f t="shared" si="1"/>
        <v>0</v>
      </c>
    </row>
    <row r="17" spans="1:8" x14ac:dyDescent="0.3">
      <c r="A17" s="68"/>
      <c r="B17" s="24" t="s">
        <v>10</v>
      </c>
      <c r="C17" s="45" t="s">
        <v>27</v>
      </c>
      <c r="D17" s="46">
        <v>1</v>
      </c>
      <c r="E17" s="114"/>
      <c r="F17" s="72">
        <f t="shared" si="2"/>
        <v>0</v>
      </c>
      <c r="G17" s="72">
        <f t="shared" si="0"/>
        <v>0</v>
      </c>
      <c r="H17" s="73">
        <f t="shared" si="1"/>
        <v>0</v>
      </c>
    </row>
    <row r="18" spans="1:8" x14ac:dyDescent="0.3">
      <c r="A18" s="68"/>
      <c r="B18" s="44" t="s">
        <v>18</v>
      </c>
      <c r="C18" s="45" t="s">
        <v>26</v>
      </c>
      <c r="D18" s="46">
        <v>1</v>
      </c>
      <c r="E18" s="114"/>
      <c r="F18" s="72">
        <f t="shared" si="2"/>
        <v>0</v>
      </c>
      <c r="G18" s="72">
        <f t="shared" si="0"/>
        <v>0</v>
      </c>
      <c r="H18" s="73">
        <f t="shared" si="1"/>
        <v>0</v>
      </c>
    </row>
    <row r="19" spans="1:8" x14ac:dyDescent="0.3">
      <c r="A19" s="68"/>
      <c r="B19" s="47" t="s">
        <v>11</v>
      </c>
      <c r="C19" s="45" t="s">
        <v>25</v>
      </c>
      <c r="D19" s="46">
        <v>1</v>
      </c>
      <c r="E19" s="114"/>
      <c r="F19" s="72">
        <f t="shared" si="2"/>
        <v>0</v>
      </c>
      <c r="G19" s="72">
        <f t="shared" si="0"/>
        <v>0</v>
      </c>
      <c r="H19" s="73">
        <f t="shared" si="1"/>
        <v>0</v>
      </c>
    </row>
    <row r="20" spans="1:8" x14ac:dyDescent="0.3">
      <c r="A20" s="68"/>
      <c r="B20" s="47" t="s">
        <v>12</v>
      </c>
      <c r="C20" s="45" t="s">
        <v>24</v>
      </c>
      <c r="D20" s="46">
        <v>3</v>
      </c>
      <c r="E20" s="114"/>
      <c r="F20" s="72">
        <f t="shared" si="2"/>
        <v>0</v>
      </c>
      <c r="G20" s="72">
        <f t="shared" si="0"/>
        <v>0</v>
      </c>
      <c r="H20" s="73">
        <f t="shared" si="1"/>
        <v>0</v>
      </c>
    </row>
    <row r="21" spans="1:8" x14ac:dyDescent="0.3">
      <c r="A21" s="68"/>
      <c r="B21" s="47" t="s">
        <v>13</v>
      </c>
      <c r="C21" s="45" t="s">
        <v>23</v>
      </c>
      <c r="D21" s="46">
        <v>20</v>
      </c>
      <c r="E21" s="114"/>
      <c r="F21" s="72">
        <f t="shared" si="2"/>
        <v>0</v>
      </c>
      <c r="G21" s="72">
        <f t="shared" si="0"/>
        <v>0</v>
      </c>
      <c r="H21" s="73">
        <f t="shared" si="1"/>
        <v>0</v>
      </c>
    </row>
    <row r="22" spans="1:8" x14ac:dyDescent="0.3">
      <c r="A22" s="68"/>
      <c r="B22" s="47" t="s">
        <v>14</v>
      </c>
      <c r="C22" s="45" t="s">
        <v>22</v>
      </c>
      <c r="D22" s="46">
        <v>20</v>
      </c>
      <c r="E22" s="114"/>
      <c r="F22" s="72">
        <f t="shared" si="2"/>
        <v>0</v>
      </c>
      <c r="G22" s="72">
        <f t="shared" si="0"/>
        <v>0</v>
      </c>
      <c r="H22" s="73">
        <f t="shared" si="1"/>
        <v>0</v>
      </c>
    </row>
    <row r="23" spans="1:8" x14ac:dyDescent="0.3">
      <c r="A23" s="68"/>
      <c r="B23" s="47" t="s">
        <v>15</v>
      </c>
      <c r="C23" s="45" t="s">
        <v>21</v>
      </c>
      <c r="D23" s="46">
        <v>20</v>
      </c>
      <c r="E23" s="114"/>
      <c r="F23" s="72">
        <f t="shared" si="2"/>
        <v>0</v>
      </c>
      <c r="G23" s="72">
        <f t="shared" si="0"/>
        <v>0</v>
      </c>
      <c r="H23" s="73">
        <f t="shared" si="1"/>
        <v>0</v>
      </c>
    </row>
    <row r="24" spans="1:8" x14ac:dyDescent="0.3">
      <c r="A24" s="68"/>
      <c r="B24" s="47" t="s">
        <v>16</v>
      </c>
      <c r="C24" s="45" t="s">
        <v>20</v>
      </c>
      <c r="D24" s="46">
        <v>6</v>
      </c>
      <c r="E24" s="114"/>
      <c r="F24" s="72">
        <f t="shared" si="2"/>
        <v>0</v>
      </c>
      <c r="G24" s="72">
        <f t="shared" si="0"/>
        <v>0</v>
      </c>
      <c r="H24" s="73">
        <f t="shared" si="1"/>
        <v>0</v>
      </c>
    </row>
    <row r="25" spans="1:8" ht="15" thickBot="1" x14ac:dyDescent="0.35">
      <c r="A25" s="71"/>
      <c r="B25" s="83" t="s">
        <v>17</v>
      </c>
      <c r="C25" s="23" t="s">
        <v>19</v>
      </c>
      <c r="D25" s="29">
        <v>20</v>
      </c>
      <c r="E25" s="113"/>
      <c r="F25" s="84">
        <f t="shared" si="2"/>
        <v>0</v>
      </c>
      <c r="G25" s="84">
        <f t="shared" si="0"/>
        <v>0</v>
      </c>
      <c r="H25" s="85">
        <f t="shared" si="1"/>
        <v>0</v>
      </c>
    </row>
    <row r="26" spans="1:8" ht="15" thickBot="1" x14ac:dyDescent="0.35">
      <c r="B26" s="118" t="s">
        <v>0</v>
      </c>
      <c r="C26" s="119"/>
      <c r="D26" s="122"/>
      <c r="E26" s="86">
        <f>SUM(E8:E25)</f>
        <v>0</v>
      </c>
      <c r="F26" s="86">
        <f>SUM(F8:F25)</f>
        <v>0</v>
      </c>
      <c r="G26" s="86">
        <f>SUM(G8:G25)</f>
        <v>0</v>
      </c>
      <c r="H26" s="82">
        <f>SUM(H8:H25)</f>
        <v>0</v>
      </c>
    </row>
    <row r="27" spans="1:8" ht="8.25" customHeight="1" thickBot="1" x14ac:dyDescent="0.35">
      <c r="B27" s="4"/>
      <c r="C27" s="4"/>
      <c r="D27" s="26"/>
      <c r="E27" s="79"/>
      <c r="F27" s="79"/>
      <c r="G27" s="79"/>
      <c r="H27" s="79"/>
    </row>
    <row r="28" spans="1:8" s="41" customFormat="1" ht="29.4" thickBot="1" x14ac:dyDescent="0.35">
      <c r="A28" s="69"/>
      <c r="B28" s="65" t="s">
        <v>60</v>
      </c>
      <c r="C28" s="66" t="s">
        <v>37</v>
      </c>
      <c r="D28" s="30" t="s">
        <v>7</v>
      </c>
      <c r="E28" s="36" t="s">
        <v>8</v>
      </c>
      <c r="F28" s="36" t="s">
        <v>9</v>
      </c>
      <c r="G28" s="36" t="s">
        <v>87</v>
      </c>
      <c r="H28" s="87" t="s">
        <v>86</v>
      </c>
    </row>
    <row r="29" spans="1:8" x14ac:dyDescent="0.3">
      <c r="A29" s="14"/>
      <c r="B29" s="92">
        <v>2.1</v>
      </c>
      <c r="C29" s="93" t="s">
        <v>50</v>
      </c>
      <c r="D29" s="94">
        <v>12</v>
      </c>
      <c r="E29" s="112"/>
      <c r="F29" s="76">
        <f>E29*1.15</f>
        <v>0</v>
      </c>
      <c r="G29" s="76">
        <f>D29*E29</f>
        <v>0</v>
      </c>
      <c r="H29" s="77">
        <f>D29*F29</f>
        <v>0</v>
      </c>
    </row>
    <row r="30" spans="1:8" x14ac:dyDescent="0.3">
      <c r="A30" s="12"/>
      <c r="B30" s="88">
        <v>2.2000000000000002</v>
      </c>
      <c r="C30" s="33" t="s">
        <v>49</v>
      </c>
      <c r="D30" s="34">
        <v>12</v>
      </c>
      <c r="E30" s="111"/>
      <c r="F30" s="72">
        <f t="shared" ref="F30:F40" si="3">E30*1.15</f>
        <v>0</v>
      </c>
      <c r="G30" s="72">
        <f t="shared" ref="G30:G40" si="4">D30*E30</f>
        <v>0</v>
      </c>
      <c r="H30" s="73">
        <f t="shared" ref="H30:H40" si="5">D30*F30</f>
        <v>0</v>
      </c>
    </row>
    <row r="31" spans="1:8" x14ac:dyDescent="0.3">
      <c r="A31" s="12"/>
      <c r="B31" s="88">
        <v>2.2999999999999998</v>
      </c>
      <c r="C31" s="33" t="s">
        <v>48</v>
      </c>
      <c r="D31" s="34">
        <v>12</v>
      </c>
      <c r="E31" s="111"/>
      <c r="F31" s="72">
        <f t="shared" si="3"/>
        <v>0</v>
      </c>
      <c r="G31" s="72">
        <f t="shared" si="4"/>
        <v>0</v>
      </c>
      <c r="H31" s="73">
        <f t="shared" si="5"/>
        <v>0</v>
      </c>
    </row>
    <row r="32" spans="1:8" x14ac:dyDescent="0.3">
      <c r="A32" s="12"/>
      <c r="B32" s="88">
        <v>2.4</v>
      </c>
      <c r="C32" s="33" t="s">
        <v>47</v>
      </c>
      <c r="D32" s="34">
        <v>12</v>
      </c>
      <c r="E32" s="111"/>
      <c r="F32" s="72">
        <f t="shared" si="3"/>
        <v>0</v>
      </c>
      <c r="G32" s="72">
        <f t="shared" si="4"/>
        <v>0</v>
      </c>
      <c r="H32" s="73">
        <f t="shared" si="5"/>
        <v>0</v>
      </c>
    </row>
    <row r="33" spans="1:8" x14ac:dyDescent="0.3">
      <c r="A33" s="12"/>
      <c r="B33" s="88">
        <v>2.5</v>
      </c>
      <c r="C33" s="88" t="s">
        <v>46</v>
      </c>
      <c r="D33" s="34">
        <v>6</v>
      </c>
      <c r="E33" s="111"/>
      <c r="F33" s="72">
        <f t="shared" si="3"/>
        <v>0</v>
      </c>
      <c r="G33" s="72">
        <f t="shared" si="4"/>
        <v>0</v>
      </c>
      <c r="H33" s="73">
        <f t="shared" si="5"/>
        <v>0</v>
      </c>
    </row>
    <row r="34" spans="1:8" x14ac:dyDescent="0.3">
      <c r="A34" s="12"/>
      <c r="B34" s="88">
        <v>2.6</v>
      </c>
      <c r="C34" s="88" t="s">
        <v>45</v>
      </c>
      <c r="D34" s="34">
        <v>48</v>
      </c>
      <c r="E34" s="111"/>
      <c r="F34" s="72">
        <f t="shared" si="3"/>
        <v>0</v>
      </c>
      <c r="G34" s="72">
        <f t="shared" si="4"/>
        <v>0</v>
      </c>
      <c r="H34" s="73">
        <f t="shared" si="5"/>
        <v>0</v>
      </c>
    </row>
    <row r="35" spans="1:8" x14ac:dyDescent="0.3">
      <c r="A35" s="12"/>
      <c r="B35" s="88">
        <v>2.7</v>
      </c>
      <c r="C35" s="88" t="s">
        <v>44</v>
      </c>
      <c r="D35" s="34">
        <v>120</v>
      </c>
      <c r="E35" s="111"/>
      <c r="F35" s="72">
        <f t="shared" si="3"/>
        <v>0</v>
      </c>
      <c r="G35" s="72">
        <f t="shared" si="4"/>
        <v>0</v>
      </c>
      <c r="H35" s="73">
        <f t="shared" si="5"/>
        <v>0</v>
      </c>
    </row>
    <row r="36" spans="1:8" ht="28.8" x14ac:dyDescent="0.3">
      <c r="A36" s="12"/>
      <c r="B36" s="88">
        <v>2.8</v>
      </c>
      <c r="C36" s="88" t="s">
        <v>39</v>
      </c>
      <c r="D36" s="34">
        <v>14</v>
      </c>
      <c r="E36" s="111"/>
      <c r="F36" s="72">
        <f t="shared" si="3"/>
        <v>0</v>
      </c>
      <c r="G36" s="72">
        <f t="shared" si="4"/>
        <v>0</v>
      </c>
      <c r="H36" s="73">
        <f t="shared" si="5"/>
        <v>0</v>
      </c>
    </row>
    <row r="37" spans="1:8" ht="43.2" x14ac:dyDescent="0.3">
      <c r="A37" s="12"/>
      <c r="B37" s="88">
        <v>2.9</v>
      </c>
      <c r="C37" s="88" t="s">
        <v>40</v>
      </c>
      <c r="D37" s="34">
        <v>5</v>
      </c>
      <c r="E37" s="111"/>
      <c r="F37" s="72">
        <f t="shared" si="3"/>
        <v>0</v>
      </c>
      <c r="G37" s="72">
        <f t="shared" si="4"/>
        <v>0</v>
      </c>
      <c r="H37" s="73">
        <f t="shared" si="5"/>
        <v>0</v>
      </c>
    </row>
    <row r="38" spans="1:8" x14ac:dyDescent="0.3">
      <c r="A38" s="12"/>
      <c r="B38" s="89" t="s">
        <v>38</v>
      </c>
      <c r="C38" s="88" t="s">
        <v>41</v>
      </c>
      <c r="D38" s="34">
        <v>5</v>
      </c>
      <c r="E38" s="111"/>
      <c r="F38" s="72">
        <f t="shared" si="3"/>
        <v>0</v>
      </c>
      <c r="G38" s="72">
        <f t="shared" si="4"/>
        <v>0</v>
      </c>
      <c r="H38" s="73">
        <f t="shared" si="5"/>
        <v>0</v>
      </c>
    </row>
    <row r="39" spans="1:8" x14ac:dyDescent="0.3">
      <c r="A39" s="12"/>
      <c r="B39" s="90">
        <v>2.11</v>
      </c>
      <c r="C39" s="88" t="s">
        <v>42</v>
      </c>
      <c r="D39" s="34">
        <v>1</v>
      </c>
      <c r="E39" s="111"/>
      <c r="F39" s="72">
        <f t="shared" si="3"/>
        <v>0</v>
      </c>
      <c r="G39" s="72">
        <f t="shared" si="4"/>
        <v>0</v>
      </c>
      <c r="H39" s="73">
        <f t="shared" si="5"/>
        <v>0</v>
      </c>
    </row>
    <row r="40" spans="1:8" ht="15" thickBot="1" x14ac:dyDescent="0.35">
      <c r="A40" s="13"/>
      <c r="B40" s="95">
        <v>2.12</v>
      </c>
      <c r="C40" s="96" t="s">
        <v>43</v>
      </c>
      <c r="D40" s="29">
        <v>1</v>
      </c>
      <c r="E40" s="113"/>
      <c r="F40" s="84">
        <f t="shared" si="3"/>
        <v>0</v>
      </c>
      <c r="G40" s="84">
        <f t="shared" si="4"/>
        <v>0</v>
      </c>
      <c r="H40" s="85">
        <f t="shared" si="5"/>
        <v>0</v>
      </c>
    </row>
    <row r="41" spans="1:8" ht="15" thickBot="1" x14ac:dyDescent="0.35">
      <c r="A41" s="118" t="s">
        <v>0</v>
      </c>
      <c r="B41" s="119"/>
      <c r="C41" s="119"/>
      <c r="D41" s="120"/>
      <c r="E41" s="101">
        <f>SUM(E29:E40)</f>
        <v>0</v>
      </c>
      <c r="F41" s="101">
        <f t="shared" ref="F41:H41" si="6">SUM(F29:F40)</f>
        <v>0</v>
      </c>
      <c r="G41" s="101">
        <f t="shared" si="6"/>
        <v>0</v>
      </c>
      <c r="H41" s="102">
        <f t="shared" si="6"/>
        <v>0</v>
      </c>
    </row>
    <row r="42" spans="1:8" ht="8.25" customHeight="1" thickBot="1" x14ac:dyDescent="0.35">
      <c r="B42" s="5"/>
      <c r="C42" s="4"/>
      <c r="D42" s="26"/>
      <c r="E42" s="79"/>
      <c r="F42" s="79"/>
      <c r="G42" s="79"/>
      <c r="H42" s="80"/>
    </row>
    <row r="43" spans="1:8" s="41" customFormat="1" ht="29.4" thickBot="1" x14ac:dyDescent="0.35">
      <c r="A43" s="52"/>
      <c r="B43" s="8" t="s">
        <v>60</v>
      </c>
      <c r="C43" s="100" t="s">
        <v>51</v>
      </c>
      <c r="D43" s="25" t="s">
        <v>7</v>
      </c>
      <c r="E43" s="7" t="s">
        <v>8</v>
      </c>
      <c r="F43" s="7" t="s">
        <v>9</v>
      </c>
      <c r="G43" s="7" t="s">
        <v>87</v>
      </c>
      <c r="H43" s="37" t="s">
        <v>86</v>
      </c>
    </row>
    <row r="44" spans="1:8" x14ac:dyDescent="0.3">
      <c r="A44" s="67"/>
      <c r="B44" s="91">
        <v>3.1</v>
      </c>
      <c r="C44" s="15" t="s">
        <v>52</v>
      </c>
      <c r="D44" s="27">
        <v>1</v>
      </c>
      <c r="E44" s="112"/>
      <c r="F44" s="76">
        <f>E44*1.15</f>
        <v>0</v>
      </c>
      <c r="G44" s="76">
        <f>D44*E44</f>
        <v>0</v>
      </c>
      <c r="H44" s="77">
        <f>D44*F44</f>
        <v>0</v>
      </c>
    </row>
    <row r="45" spans="1:8" x14ac:dyDescent="0.3">
      <c r="A45" s="68"/>
      <c r="B45" s="57">
        <v>3.2</v>
      </c>
      <c r="C45" s="11" t="s">
        <v>53</v>
      </c>
      <c r="D45" s="28">
        <v>26</v>
      </c>
      <c r="E45" s="111"/>
      <c r="F45" s="72">
        <f t="shared" ref="F45:F51" si="7">E45*1.15</f>
        <v>0</v>
      </c>
      <c r="G45" s="72">
        <f t="shared" ref="G45:G51" si="8">D45*E45</f>
        <v>0</v>
      </c>
      <c r="H45" s="73">
        <f t="shared" ref="H45:H51" si="9">D45*F45</f>
        <v>0</v>
      </c>
    </row>
    <row r="46" spans="1:8" ht="28.8" x14ac:dyDescent="0.3">
      <c r="A46" s="68"/>
      <c r="B46" s="98">
        <v>3.3</v>
      </c>
      <c r="C46" s="99" t="s">
        <v>54</v>
      </c>
      <c r="D46" s="48">
        <v>1</v>
      </c>
      <c r="E46" s="111"/>
      <c r="F46" s="72">
        <f t="shared" si="7"/>
        <v>0</v>
      </c>
      <c r="G46" s="72">
        <f t="shared" si="8"/>
        <v>0</v>
      </c>
      <c r="H46" s="73">
        <f t="shared" si="9"/>
        <v>0</v>
      </c>
    </row>
    <row r="47" spans="1:8" x14ac:dyDescent="0.3">
      <c r="A47" s="68"/>
      <c r="B47" s="57">
        <v>3.4</v>
      </c>
      <c r="C47" s="11" t="s">
        <v>55</v>
      </c>
      <c r="D47" s="28">
        <v>4</v>
      </c>
      <c r="E47" s="111"/>
      <c r="F47" s="72">
        <f t="shared" si="7"/>
        <v>0</v>
      </c>
      <c r="G47" s="72">
        <f t="shared" si="8"/>
        <v>0</v>
      </c>
      <c r="H47" s="73">
        <f t="shared" si="9"/>
        <v>0</v>
      </c>
    </row>
    <row r="48" spans="1:8" x14ac:dyDescent="0.3">
      <c r="A48" s="68"/>
      <c r="B48" s="57">
        <v>3.5</v>
      </c>
      <c r="C48" s="11" t="s">
        <v>56</v>
      </c>
      <c r="D48" s="28">
        <v>2</v>
      </c>
      <c r="E48" s="111"/>
      <c r="F48" s="72">
        <f t="shared" si="7"/>
        <v>0</v>
      </c>
      <c r="G48" s="72">
        <f t="shared" si="8"/>
        <v>0</v>
      </c>
      <c r="H48" s="73">
        <f t="shared" si="9"/>
        <v>0</v>
      </c>
    </row>
    <row r="49" spans="1:8" x14ac:dyDescent="0.3">
      <c r="A49" s="68"/>
      <c r="B49" s="57">
        <v>3.6</v>
      </c>
      <c r="C49" s="11" t="s">
        <v>57</v>
      </c>
      <c r="D49" s="28">
        <v>6</v>
      </c>
      <c r="E49" s="111"/>
      <c r="F49" s="72">
        <f t="shared" si="7"/>
        <v>0</v>
      </c>
      <c r="G49" s="72">
        <f t="shared" si="8"/>
        <v>0</v>
      </c>
      <c r="H49" s="73">
        <f t="shared" si="9"/>
        <v>0</v>
      </c>
    </row>
    <row r="50" spans="1:8" x14ac:dyDescent="0.3">
      <c r="A50" s="68"/>
      <c r="B50" s="57">
        <v>3.7</v>
      </c>
      <c r="C50" s="11" t="s">
        <v>58</v>
      </c>
      <c r="D50" s="28">
        <v>1</v>
      </c>
      <c r="E50" s="111"/>
      <c r="F50" s="72">
        <f t="shared" si="7"/>
        <v>0</v>
      </c>
      <c r="G50" s="72">
        <f t="shared" si="8"/>
        <v>0</v>
      </c>
      <c r="H50" s="73">
        <f t="shared" si="9"/>
        <v>0</v>
      </c>
    </row>
    <row r="51" spans="1:8" ht="15" thickBot="1" x14ac:dyDescent="0.35">
      <c r="A51" s="71"/>
      <c r="B51" s="96">
        <v>3.8</v>
      </c>
      <c r="C51" s="16" t="s">
        <v>59</v>
      </c>
      <c r="D51" s="29">
        <v>1</v>
      </c>
      <c r="E51" s="113"/>
      <c r="F51" s="84">
        <f t="shared" si="7"/>
        <v>0</v>
      </c>
      <c r="G51" s="84">
        <f t="shared" si="8"/>
        <v>0</v>
      </c>
      <c r="H51" s="85">
        <f t="shared" si="9"/>
        <v>0</v>
      </c>
    </row>
    <row r="52" spans="1:8" ht="15" thickBot="1" x14ac:dyDescent="0.35">
      <c r="A52" s="115" t="s">
        <v>0</v>
      </c>
      <c r="B52" s="116"/>
      <c r="C52" s="116"/>
      <c r="D52" s="117"/>
      <c r="E52" s="97">
        <f>SUM(E44:E51)</f>
        <v>0</v>
      </c>
      <c r="F52" s="60">
        <f>SUM(F44:F51)</f>
        <v>0</v>
      </c>
      <c r="G52" s="60">
        <f t="shared" ref="G52:H52" si="10">SUM(G44:G51)</f>
        <v>0</v>
      </c>
      <c r="H52" s="64">
        <f t="shared" si="10"/>
        <v>0</v>
      </c>
    </row>
    <row r="53" spans="1:8" ht="8.25" customHeight="1" thickBot="1" x14ac:dyDescent="0.35">
      <c r="B53" s="5"/>
      <c r="C53" s="4"/>
      <c r="D53" s="26"/>
      <c r="E53" s="79"/>
      <c r="F53" s="79"/>
      <c r="G53" s="79"/>
      <c r="H53" s="80"/>
    </row>
    <row r="54" spans="1:8" s="41" customFormat="1" ht="29.4" thickBot="1" x14ac:dyDescent="0.35">
      <c r="B54" s="6" t="s">
        <v>60</v>
      </c>
      <c r="C54" s="19" t="s">
        <v>62</v>
      </c>
      <c r="D54" s="30" t="s">
        <v>7</v>
      </c>
      <c r="E54" s="36" t="s">
        <v>8</v>
      </c>
      <c r="F54" s="36" t="s">
        <v>9</v>
      </c>
      <c r="G54" s="36" t="s">
        <v>87</v>
      </c>
      <c r="H54" s="36" t="s">
        <v>86</v>
      </c>
    </row>
    <row r="55" spans="1:8" x14ac:dyDescent="0.3">
      <c r="A55" s="14"/>
      <c r="B55" s="91">
        <v>4.0999999999999996</v>
      </c>
      <c r="C55" s="93" t="s">
        <v>63</v>
      </c>
      <c r="D55" s="94">
        <v>1</v>
      </c>
      <c r="E55" s="112"/>
      <c r="F55" s="76">
        <f>E55*1.15</f>
        <v>0</v>
      </c>
      <c r="G55" s="76">
        <f>D55*E55</f>
        <v>0</v>
      </c>
      <c r="H55" s="77">
        <f>D55*F55</f>
        <v>0</v>
      </c>
    </row>
    <row r="56" spans="1:8" x14ac:dyDescent="0.3">
      <c r="A56" s="12"/>
      <c r="B56" s="57">
        <v>4.2</v>
      </c>
      <c r="C56" s="33" t="s">
        <v>64</v>
      </c>
      <c r="D56" s="34">
        <v>22</v>
      </c>
      <c r="E56" s="111"/>
      <c r="F56" s="72">
        <f t="shared" ref="F56:F58" si="11">E56*1.15</f>
        <v>0</v>
      </c>
      <c r="G56" s="72">
        <f t="shared" ref="G56:G58" si="12">D56*E56</f>
        <v>0</v>
      </c>
      <c r="H56" s="73">
        <f t="shared" ref="H56:H58" si="13">D56*F56</f>
        <v>0</v>
      </c>
    </row>
    <row r="57" spans="1:8" x14ac:dyDescent="0.3">
      <c r="A57" s="12"/>
      <c r="B57" s="57">
        <v>4.3</v>
      </c>
      <c r="C57" s="33" t="s">
        <v>65</v>
      </c>
      <c r="D57" s="34">
        <v>1</v>
      </c>
      <c r="E57" s="111"/>
      <c r="F57" s="72">
        <f t="shared" si="11"/>
        <v>0</v>
      </c>
      <c r="G57" s="72">
        <f t="shared" si="12"/>
        <v>0</v>
      </c>
      <c r="H57" s="73">
        <f t="shared" si="13"/>
        <v>0</v>
      </c>
    </row>
    <row r="58" spans="1:8" ht="15" thickBot="1" x14ac:dyDescent="0.35">
      <c r="A58" s="13"/>
      <c r="B58" s="96">
        <v>4.4000000000000004</v>
      </c>
      <c r="C58" s="103" t="s">
        <v>66</v>
      </c>
      <c r="D58" s="104">
        <v>1</v>
      </c>
      <c r="E58" s="113"/>
      <c r="F58" s="84">
        <f t="shared" si="11"/>
        <v>0</v>
      </c>
      <c r="G58" s="84">
        <f t="shared" si="12"/>
        <v>0</v>
      </c>
      <c r="H58" s="105">
        <f t="shared" si="13"/>
        <v>0</v>
      </c>
    </row>
    <row r="59" spans="1:8" ht="15" thickBot="1" x14ac:dyDescent="0.35">
      <c r="A59" s="63"/>
      <c r="B59" s="118" t="s">
        <v>0</v>
      </c>
      <c r="C59" s="119"/>
      <c r="D59" s="122"/>
      <c r="E59" s="86">
        <f>SUM(E55:E58)</f>
        <v>0</v>
      </c>
      <c r="F59" s="86">
        <f t="shared" ref="F59:H59" si="14">SUM(F55:F58)</f>
        <v>0</v>
      </c>
      <c r="G59" s="86">
        <f t="shared" si="14"/>
        <v>0</v>
      </c>
      <c r="H59" s="86">
        <f t="shared" si="14"/>
        <v>0</v>
      </c>
    </row>
    <row r="60" spans="1:8" ht="8.25" customHeight="1" thickBot="1" x14ac:dyDescent="0.35">
      <c r="B60" s="5"/>
      <c r="C60" s="4"/>
      <c r="D60" s="26"/>
      <c r="E60" s="79"/>
      <c r="F60" s="79"/>
      <c r="G60" s="79"/>
      <c r="H60" s="79"/>
    </row>
    <row r="61" spans="1:8" s="41" customFormat="1" ht="29.4" thickBot="1" x14ac:dyDescent="0.35">
      <c r="A61" s="52"/>
      <c r="B61" s="39" t="s">
        <v>60</v>
      </c>
      <c r="C61" s="35" t="s">
        <v>67</v>
      </c>
      <c r="D61" s="30" t="s">
        <v>7</v>
      </c>
      <c r="E61" s="36" t="s">
        <v>8</v>
      </c>
      <c r="F61" s="36" t="s">
        <v>9</v>
      </c>
      <c r="G61" s="36" t="s">
        <v>87</v>
      </c>
      <c r="H61" s="87" t="s">
        <v>86</v>
      </c>
    </row>
    <row r="62" spans="1:8" x14ac:dyDescent="0.3">
      <c r="A62" s="68"/>
      <c r="B62" s="49">
        <v>5.0999999999999996</v>
      </c>
      <c r="C62" s="93" t="s">
        <v>68</v>
      </c>
      <c r="D62" s="94">
        <v>5</v>
      </c>
      <c r="E62" s="112"/>
      <c r="F62" s="76">
        <f>E62*1.15</f>
        <v>0</v>
      </c>
      <c r="G62" s="76">
        <f>D62*E62</f>
        <v>0</v>
      </c>
      <c r="H62" s="77">
        <f>D62*F62</f>
        <v>0</v>
      </c>
    </row>
    <row r="63" spans="1:8" x14ac:dyDescent="0.3">
      <c r="A63" s="68"/>
      <c r="B63" s="50">
        <v>5.2</v>
      </c>
      <c r="C63" s="33" t="s">
        <v>69</v>
      </c>
      <c r="D63" s="34">
        <v>2</v>
      </c>
      <c r="E63" s="111"/>
      <c r="F63" s="72">
        <f t="shared" ref="F63:F65" si="15">E63*1.15</f>
        <v>0</v>
      </c>
      <c r="G63" s="72">
        <f t="shared" ref="G63:G65" si="16">D63*E63</f>
        <v>0</v>
      </c>
      <c r="H63" s="73">
        <f t="shared" ref="H63:H65" si="17">D63*F63</f>
        <v>0</v>
      </c>
    </row>
    <row r="64" spans="1:8" x14ac:dyDescent="0.3">
      <c r="A64" s="68"/>
      <c r="B64" s="50">
        <v>5.4</v>
      </c>
      <c r="C64" s="33" t="s">
        <v>70</v>
      </c>
      <c r="D64" s="34">
        <v>2</v>
      </c>
      <c r="E64" s="111"/>
      <c r="F64" s="72">
        <f t="shared" si="15"/>
        <v>0</v>
      </c>
      <c r="G64" s="72">
        <f t="shared" si="16"/>
        <v>0</v>
      </c>
      <c r="H64" s="73">
        <f t="shared" si="17"/>
        <v>0</v>
      </c>
    </row>
    <row r="65" spans="1:8" ht="15" thickBot="1" x14ac:dyDescent="0.35">
      <c r="A65" s="68"/>
      <c r="B65" s="106">
        <v>5.5</v>
      </c>
      <c r="C65" s="103" t="s">
        <v>71</v>
      </c>
      <c r="D65" s="104">
        <v>5</v>
      </c>
      <c r="E65" s="113"/>
      <c r="F65" s="84">
        <f t="shared" si="15"/>
        <v>0</v>
      </c>
      <c r="G65" s="84">
        <f t="shared" si="16"/>
        <v>0</v>
      </c>
      <c r="H65" s="85">
        <f t="shared" si="17"/>
        <v>0</v>
      </c>
    </row>
    <row r="66" spans="1:8" ht="15" thickBot="1" x14ac:dyDescent="0.35">
      <c r="A66" s="115" t="s">
        <v>0</v>
      </c>
      <c r="B66" s="119"/>
      <c r="C66" s="119"/>
      <c r="D66" s="120"/>
      <c r="E66" s="101">
        <f>SUM(E62:E65)</f>
        <v>0</v>
      </c>
      <c r="F66" s="101">
        <f>SUM(F62:F65)</f>
        <v>0</v>
      </c>
      <c r="G66" s="101">
        <f>SUM(G62:G65)</f>
        <v>0</v>
      </c>
      <c r="H66" s="101">
        <f>SUM(H62:H65)</f>
        <v>0</v>
      </c>
    </row>
    <row r="67" spans="1:8" ht="8.25" customHeight="1" thickBot="1" x14ac:dyDescent="0.35">
      <c r="B67" s="3"/>
      <c r="C67" s="3"/>
      <c r="D67" s="26"/>
      <c r="E67" s="81"/>
      <c r="F67" s="81"/>
      <c r="G67" s="81"/>
      <c r="H67" s="79"/>
    </row>
    <row r="68" spans="1:8" s="41" customFormat="1" ht="29.4" thickBot="1" x14ac:dyDescent="0.35">
      <c r="B68" s="10" t="s">
        <v>60</v>
      </c>
      <c r="C68" s="20" t="s">
        <v>72</v>
      </c>
      <c r="D68" s="25" t="s">
        <v>7</v>
      </c>
      <c r="E68" s="7" t="s">
        <v>8</v>
      </c>
      <c r="F68" s="7" t="s">
        <v>9</v>
      </c>
      <c r="G68" s="7" t="s">
        <v>87</v>
      </c>
      <c r="H68" s="37" t="s">
        <v>86</v>
      </c>
    </row>
    <row r="69" spans="1:8" x14ac:dyDescent="0.3">
      <c r="B69" s="38">
        <v>6.1</v>
      </c>
      <c r="C69" s="58" t="s">
        <v>73</v>
      </c>
      <c r="D69" s="59">
        <v>4</v>
      </c>
      <c r="E69" s="108"/>
      <c r="F69" s="74">
        <f>E69*1.15</f>
        <v>0</v>
      </c>
      <c r="G69" s="74">
        <f>D69*E69</f>
        <v>0</v>
      </c>
      <c r="H69" s="78">
        <f>D69*F69</f>
        <v>0</v>
      </c>
    </row>
    <row r="70" spans="1:8" x14ac:dyDescent="0.3">
      <c r="B70" s="53">
        <v>6.2</v>
      </c>
      <c r="C70" s="33" t="s">
        <v>74</v>
      </c>
      <c r="D70" s="34">
        <v>4</v>
      </c>
      <c r="E70" s="109"/>
      <c r="F70" s="74">
        <f t="shared" ref="F70:F72" si="18">E70*1.15</f>
        <v>0</v>
      </c>
      <c r="G70" s="74">
        <f t="shared" ref="G70:G72" si="19">D70*E70</f>
        <v>0</v>
      </c>
      <c r="H70" s="78">
        <f t="shared" ref="H70:H72" si="20">D70*F70</f>
        <v>0</v>
      </c>
    </row>
    <row r="71" spans="1:8" x14ac:dyDescent="0.3">
      <c r="B71" s="53">
        <v>6.3</v>
      </c>
      <c r="C71" s="33" t="s">
        <v>75</v>
      </c>
      <c r="D71" s="34">
        <v>3</v>
      </c>
      <c r="E71" s="109"/>
      <c r="F71" s="74">
        <f t="shared" si="18"/>
        <v>0</v>
      </c>
      <c r="G71" s="74">
        <f t="shared" si="19"/>
        <v>0</v>
      </c>
      <c r="H71" s="78">
        <f t="shared" si="20"/>
        <v>0</v>
      </c>
    </row>
    <row r="72" spans="1:8" ht="15" thickBot="1" x14ac:dyDescent="0.35">
      <c r="B72" s="53">
        <v>6.4</v>
      </c>
      <c r="C72" s="33" t="s">
        <v>76</v>
      </c>
      <c r="D72" s="34">
        <v>1</v>
      </c>
      <c r="E72" s="109"/>
      <c r="F72" s="74">
        <f t="shared" si="18"/>
        <v>0</v>
      </c>
      <c r="G72" s="74">
        <f t="shared" si="19"/>
        <v>0</v>
      </c>
      <c r="H72" s="78">
        <f t="shared" si="20"/>
        <v>0</v>
      </c>
    </row>
    <row r="73" spans="1:8" ht="15" thickBot="1" x14ac:dyDescent="0.35">
      <c r="B73" s="115" t="s">
        <v>0</v>
      </c>
      <c r="C73" s="116"/>
      <c r="D73" s="121"/>
      <c r="E73" s="60">
        <f>SUM(E69:E72)</f>
        <v>0</v>
      </c>
      <c r="F73" s="60">
        <f>SUM(F69:F72)</f>
        <v>0</v>
      </c>
      <c r="G73" s="60">
        <f>SUM(G69:G72)</f>
        <v>0</v>
      </c>
      <c r="H73" s="60">
        <f>SUM(H69:H72)</f>
        <v>0</v>
      </c>
    </row>
    <row r="74" spans="1:8" ht="8.25" customHeight="1" thickBot="1" x14ac:dyDescent="0.35">
      <c r="B74" s="4"/>
      <c r="C74" s="4"/>
      <c r="D74" s="26"/>
      <c r="E74" s="79"/>
      <c r="F74" s="79"/>
      <c r="G74" s="79"/>
      <c r="H74" s="79"/>
    </row>
    <row r="75" spans="1:8" s="41" customFormat="1" ht="29.4" thickBot="1" x14ac:dyDescent="0.35">
      <c r="A75" s="69"/>
      <c r="B75" s="10" t="s">
        <v>60</v>
      </c>
      <c r="C75" s="20" t="s">
        <v>77</v>
      </c>
      <c r="D75" s="25" t="s">
        <v>7</v>
      </c>
      <c r="E75" s="7" t="s">
        <v>8</v>
      </c>
      <c r="F75" s="7" t="s">
        <v>9</v>
      </c>
      <c r="G75" s="7" t="s">
        <v>87</v>
      </c>
      <c r="H75" s="37" t="s">
        <v>86</v>
      </c>
    </row>
    <row r="76" spans="1:8" s="41" customFormat="1" x14ac:dyDescent="0.3">
      <c r="A76" s="70"/>
      <c r="B76" s="54">
        <v>7.1</v>
      </c>
      <c r="C76" s="58" t="s">
        <v>78</v>
      </c>
      <c r="D76" s="55">
        <v>15</v>
      </c>
      <c r="E76" s="110"/>
      <c r="F76" s="74">
        <f>E76*1.15</f>
        <v>0</v>
      </c>
      <c r="G76" s="74">
        <f>D76*E76</f>
        <v>0</v>
      </c>
      <c r="H76" s="78">
        <f>D76*F76</f>
        <v>0</v>
      </c>
    </row>
    <row r="77" spans="1:8" x14ac:dyDescent="0.3">
      <c r="A77" s="68"/>
      <c r="B77" s="53">
        <v>7.2</v>
      </c>
      <c r="C77" s="33" t="s">
        <v>79</v>
      </c>
      <c r="D77" s="51">
        <v>1</v>
      </c>
      <c r="E77" s="111"/>
      <c r="F77" s="74">
        <f t="shared" ref="F77:F78" si="21">E77*1.15</f>
        <v>0</v>
      </c>
      <c r="G77" s="74">
        <f t="shared" ref="G77:G78" si="22">D77*E77</f>
        <v>0</v>
      </c>
      <c r="H77" s="78">
        <f t="shared" ref="H77:H78" si="23">D77*F77</f>
        <v>0</v>
      </c>
    </row>
    <row r="78" spans="1:8" ht="29.4" thickBot="1" x14ac:dyDescent="0.35">
      <c r="A78" s="68"/>
      <c r="B78" s="53">
        <v>7.3</v>
      </c>
      <c r="C78" s="33" t="s">
        <v>80</v>
      </c>
      <c r="D78" s="51">
        <v>1</v>
      </c>
      <c r="E78" s="111"/>
      <c r="F78" s="74">
        <f t="shared" si="21"/>
        <v>0</v>
      </c>
      <c r="G78" s="74">
        <f t="shared" si="22"/>
        <v>0</v>
      </c>
      <c r="H78" s="78">
        <f t="shared" si="23"/>
        <v>0</v>
      </c>
    </row>
    <row r="79" spans="1:8" ht="15" thickBot="1" x14ac:dyDescent="0.35">
      <c r="A79" s="71"/>
      <c r="B79" s="115" t="s">
        <v>0</v>
      </c>
      <c r="C79" s="116"/>
      <c r="D79" s="121"/>
      <c r="E79" s="60">
        <f>SUM(E76:E78)</f>
        <v>0</v>
      </c>
      <c r="F79" s="60">
        <f t="shared" ref="F79:H79" si="24">SUM(F76:F78)</f>
        <v>0</v>
      </c>
      <c r="G79" s="60">
        <f t="shared" si="24"/>
        <v>0</v>
      </c>
      <c r="H79" s="60">
        <f t="shared" si="24"/>
        <v>0</v>
      </c>
    </row>
    <row r="80" spans="1:8" ht="8.25" customHeight="1" thickBot="1" x14ac:dyDescent="0.35">
      <c r="B80" s="4"/>
      <c r="C80" s="4"/>
      <c r="D80" s="26"/>
      <c r="E80" s="79"/>
      <c r="F80" s="79"/>
      <c r="G80" s="79"/>
      <c r="H80" s="79"/>
    </row>
    <row r="81" spans="1:8" s="41" customFormat="1" ht="29.4" thickBot="1" x14ac:dyDescent="0.35">
      <c r="A81" s="52"/>
      <c r="B81" s="10" t="s">
        <v>60</v>
      </c>
      <c r="C81" s="40" t="s">
        <v>81</v>
      </c>
      <c r="D81" s="25" t="s">
        <v>7</v>
      </c>
      <c r="E81" s="7" t="s">
        <v>8</v>
      </c>
      <c r="F81" s="7" t="s">
        <v>9</v>
      </c>
      <c r="G81" s="7" t="s">
        <v>87</v>
      </c>
      <c r="H81" s="37" t="s">
        <v>86</v>
      </c>
    </row>
    <row r="82" spans="1:8" x14ac:dyDescent="0.3">
      <c r="A82" s="32"/>
      <c r="B82" s="56">
        <v>8.1</v>
      </c>
      <c r="C82" s="58" t="s">
        <v>82</v>
      </c>
      <c r="D82" s="59">
        <v>1</v>
      </c>
      <c r="E82" s="108"/>
      <c r="F82" s="74">
        <f>E82*1.15</f>
        <v>0</v>
      </c>
      <c r="G82" s="74">
        <f>D82*E82</f>
        <v>0</v>
      </c>
      <c r="H82" s="78">
        <f>D82*F82</f>
        <v>0</v>
      </c>
    </row>
    <row r="83" spans="1:8" x14ac:dyDescent="0.3">
      <c r="A83" s="12"/>
      <c r="B83" s="57">
        <v>8.1999999999999993</v>
      </c>
      <c r="C83" s="33" t="s">
        <v>83</v>
      </c>
      <c r="D83" s="34">
        <v>48</v>
      </c>
      <c r="E83" s="109"/>
      <c r="F83" s="74">
        <f t="shared" ref="F83:F85" si="25">E83*1.15</f>
        <v>0</v>
      </c>
      <c r="G83" s="74">
        <f t="shared" ref="G83:G85" si="26">D83*E83</f>
        <v>0</v>
      </c>
      <c r="H83" s="78">
        <f t="shared" ref="H83:H85" si="27">D83*F83</f>
        <v>0</v>
      </c>
    </row>
    <row r="84" spans="1:8" x14ac:dyDescent="0.3">
      <c r="A84" s="12"/>
      <c r="B84" s="57">
        <v>8.3000000000000007</v>
      </c>
      <c r="C84" s="33" t="s">
        <v>84</v>
      </c>
      <c r="D84" s="34">
        <v>2</v>
      </c>
      <c r="E84" s="109"/>
      <c r="F84" s="74">
        <f t="shared" si="25"/>
        <v>0</v>
      </c>
      <c r="G84" s="74">
        <f t="shared" si="26"/>
        <v>0</v>
      </c>
      <c r="H84" s="78">
        <f t="shared" si="27"/>
        <v>0</v>
      </c>
    </row>
    <row r="85" spans="1:8" ht="15" thickBot="1" x14ac:dyDescent="0.35">
      <c r="A85" s="50"/>
      <c r="B85" s="57">
        <v>8.4</v>
      </c>
      <c r="C85" s="33" t="s">
        <v>85</v>
      </c>
      <c r="D85" s="34">
        <v>5</v>
      </c>
      <c r="E85" s="109"/>
      <c r="F85" s="74">
        <f t="shared" si="25"/>
        <v>0</v>
      </c>
      <c r="G85" s="74">
        <f t="shared" si="26"/>
        <v>0</v>
      </c>
      <c r="H85" s="78">
        <f t="shared" si="27"/>
        <v>0</v>
      </c>
    </row>
    <row r="86" spans="1:8" ht="15" thickBot="1" x14ac:dyDescent="0.35">
      <c r="A86" s="71"/>
      <c r="B86" s="115" t="s">
        <v>0</v>
      </c>
      <c r="C86" s="116"/>
      <c r="D86" s="121"/>
      <c r="E86" s="60">
        <f>SUM(E82:E85)</f>
        <v>0</v>
      </c>
      <c r="F86" s="60">
        <f t="shared" ref="F86:H86" si="28">SUM(F82:F85)</f>
        <v>0</v>
      </c>
      <c r="G86" s="60">
        <f t="shared" si="28"/>
        <v>0</v>
      </c>
      <c r="H86" s="60">
        <f t="shared" si="28"/>
        <v>0</v>
      </c>
    </row>
    <row r="87" spans="1:8" ht="8.25" customHeight="1" x14ac:dyDescent="0.3">
      <c r="B87" s="4"/>
      <c r="C87" s="4"/>
      <c r="D87" s="26"/>
      <c r="E87" s="79"/>
      <c r="F87" s="79"/>
      <c r="G87" s="79"/>
      <c r="H87" s="79"/>
    </row>
    <row r="88" spans="1:8" ht="19.5" customHeight="1" thickBot="1" x14ac:dyDescent="0.35">
      <c r="B88" s="3"/>
      <c r="C88" s="3"/>
      <c r="D88" s="26"/>
      <c r="E88" s="81"/>
      <c r="F88" s="81"/>
      <c r="G88" s="81"/>
      <c r="H88" s="79"/>
    </row>
    <row r="89" spans="1:8" ht="15" thickBot="1" x14ac:dyDescent="0.35">
      <c r="A89" s="61"/>
      <c r="B89" s="17" t="s">
        <v>1</v>
      </c>
      <c r="C89" s="18"/>
      <c r="D89" s="62"/>
      <c r="E89" s="107">
        <f>SUM(E26,E41,E52,E59,E66,E73,E79,E86)</f>
        <v>0</v>
      </c>
      <c r="F89" s="107">
        <f t="shared" ref="F89:H89" si="29">SUM(F26,F41,F52,F59,F66,F73,F79,F86)</f>
        <v>0</v>
      </c>
      <c r="G89" s="107">
        <f t="shared" si="29"/>
        <v>0</v>
      </c>
      <c r="H89" s="107">
        <f t="shared" si="29"/>
        <v>0</v>
      </c>
    </row>
    <row r="95" spans="1:8" x14ac:dyDescent="0.3">
      <c r="B95" s="1" t="s">
        <v>2</v>
      </c>
    </row>
    <row r="97" spans="2:2" x14ac:dyDescent="0.3">
      <c r="B97" s="1" t="s">
        <v>3</v>
      </c>
    </row>
    <row r="98" spans="2:2" x14ac:dyDescent="0.3">
      <c r="B98" s="1" t="s">
        <v>4</v>
      </c>
    </row>
  </sheetData>
  <mergeCells count="8">
    <mergeCell ref="A52:D52"/>
    <mergeCell ref="A41:D41"/>
    <mergeCell ref="B86:D86"/>
    <mergeCell ref="B26:D26"/>
    <mergeCell ref="B79:D79"/>
    <mergeCell ref="B73:D73"/>
    <mergeCell ref="A66:D66"/>
    <mergeCell ref="B59:D59"/>
  </mergeCells>
  <pageMargins left="0.31496062992125984" right="0.31496062992125984" top="0.74803149606299213" bottom="0.74803149606299213" header="0.31496062992125984" footer="0.31496062992125984"/>
  <pageSetup paperSize="9" scale="71" fitToHeight="0" orientation="portrait" r:id="rId1"/>
  <headerFooter>
    <oddFooter>&amp;LAnnexure C_Unit Cost Pricing for Annexure A_Bill of Quantities&amp;RPage &amp;P</oddFooter>
  </headerFooter>
  <rowBreaks count="1" manualBreakCount="1">
    <brk id="60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karabol</dc:creator>
  <cp:lastModifiedBy>Lorraine Masenya</cp:lastModifiedBy>
  <cp:lastPrinted>2022-10-12T13:33:58Z</cp:lastPrinted>
  <dcterms:created xsi:type="dcterms:W3CDTF">2014-02-21T11:21:05Z</dcterms:created>
  <dcterms:modified xsi:type="dcterms:W3CDTF">2022-11-25T07:40:07Z</dcterms:modified>
</cp:coreProperties>
</file>