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bolekwam\Desktop\Cleaning\"/>
    </mc:Choice>
  </mc:AlternateContent>
  <xr:revisionPtr revIDLastSave="0" documentId="8_{BAFEA705-4793-4525-B2BE-9185A06ABF2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6" l="1"/>
  <c r="O32" i="6"/>
  <c r="O30" i="6"/>
  <c r="O29" i="6"/>
  <c r="O27" i="6"/>
  <c r="O26" i="6"/>
  <c r="N33" i="6"/>
  <c r="N32" i="6"/>
  <c r="N30" i="6"/>
  <c r="N29" i="6"/>
  <c r="N27" i="6"/>
  <c r="N26" i="6"/>
  <c r="J34" i="6"/>
  <c r="J33" i="6"/>
  <c r="J32" i="6"/>
  <c r="J24" i="6"/>
  <c r="J30" i="6"/>
  <c r="J29" i="6"/>
  <c r="G34" i="6"/>
  <c r="N34" i="6" s="1"/>
  <c r="O34" i="6" s="1"/>
  <c r="G33" i="6"/>
  <c r="G30" i="6"/>
  <c r="G29" i="6"/>
  <c r="G32" i="6"/>
  <c r="G27" i="6"/>
  <c r="G26" i="6"/>
  <c r="J31" i="6" l="1"/>
  <c r="G28" i="6"/>
  <c r="N28" i="6" s="1"/>
  <c r="O28" i="6" s="1"/>
  <c r="J21" i="6"/>
  <c r="G21" i="6"/>
  <c r="J20" i="6"/>
  <c r="G20" i="6"/>
  <c r="N20" i="6" s="1"/>
  <c r="O20" i="6" s="1"/>
  <c r="J22" i="6"/>
  <c r="G22" i="6"/>
  <c r="G24" i="6"/>
  <c r="G25" i="6"/>
  <c r="G31" i="6"/>
  <c r="N24" i="6" l="1"/>
  <c r="O24" i="6" s="1"/>
  <c r="N31" i="6"/>
  <c r="O31" i="6" s="1"/>
  <c r="N22" i="6"/>
  <c r="O22" i="6" s="1"/>
  <c r="N25" i="6"/>
  <c r="O25" i="6" s="1"/>
  <c r="N21" i="6"/>
  <c r="O21" i="6" s="1"/>
  <c r="G23" i="6" l="1"/>
  <c r="N23" i="6" l="1"/>
  <c r="O23" i="6" s="1"/>
  <c r="J35" i="6" l="1"/>
  <c r="J36" i="6" s="1"/>
  <c r="J37" i="6" s="1"/>
  <c r="G35" i="6" l="1"/>
  <c r="O35" i="6"/>
  <c r="G36" i="6" l="1"/>
  <c r="N35" i="6"/>
  <c r="G37" i="6" l="1"/>
  <c r="N37" i="6" s="1"/>
  <c r="N36" i="6"/>
</calcChain>
</file>

<file path=xl/sharedStrings.xml><?xml version="1.0" encoding="utf-8"?>
<sst xmlns="http://schemas.openxmlformats.org/spreadsheetml/2006/main" count="85" uniqueCount="64">
  <si>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</si>
  <si>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</si>
  <si>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</si>
  <si>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</si>
  <si>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</si>
  <si>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</si>
  <si>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</si>
  <si>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</si>
  <si>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</si>
  <si>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</si>
  <si>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</si>
  <si>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</si>
  <si>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</si>
  <si>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</si>
  <si>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</si>
  <si>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</si>
  <si>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</si>
  <si>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</si>
  <si>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</si>
  <si>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</si>
  <si>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</si>
  <si>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</si>
  <si>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</si>
  <si>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</si>
  <si>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</si>
  <si>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</si>
  <si>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</si>
  <si>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</si>
  <si>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</si>
  <si>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</si>
  <si>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</si>
  <si>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</si>
  <si>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</si>
  <si>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</si>
  <si>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</si>
  <si>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</si>
  <si>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</si>
  <si>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</si>
  <si>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</si>
  <si>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</si>
  <si>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m²</t>
  </si>
  <si>
    <t>Only year one applicable - once off</t>
  </si>
  <si>
    <t>RFB No</t>
  </si>
  <si>
    <t>RFB Title</t>
  </si>
  <si>
    <t>Provision of Office Cleaning and Sanitary Services at SITA WC office for a period of two (2) years.</t>
  </si>
  <si>
    <t>Monthly salary cost per Cleaning Supervisor - Mondays to Fridays, 07:00am to 16:00pm</t>
  </si>
  <si>
    <t>each</t>
  </si>
  <si>
    <t>Supply of cleaning and hygiene consumables (per month)</t>
  </si>
  <si>
    <t>Supply of cleaning and hygiene equipment &amp; tools (once-off)</t>
  </si>
  <si>
    <t>Maintenance of Cleaning and Hygiene Equipment &amp; Tools (per month)</t>
  </si>
  <si>
    <t>Supply of Sanitary Bins/Units (once-off)</t>
  </si>
  <si>
    <t>Suppy and Installation of Hand Towel Dispensers (once-off)</t>
  </si>
  <si>
    <t>Suppy and Installation of Liquid Handsoap Dispensers (once-off)</t>
  </si>
  <si>
    <t xml:space="preserve">Supply and installation of Wall-mounted Aerosol Air Freshener Dispensers (once off) </t>
  </si>
  <si>
    <t>Weekly Maintenance/Service of Sanitary Bins/Units and Disposal of Sanitary Waste (per month)</t>
  </si>
  <si>
    <t>Annual Deep Cleaning of Carpets/Carpeted areas (once a year)</t>
  </si>
  <si>
    <t>Quarterly Deep Cleaning of Upholstered Furniture/Couches and Chairs (every 3 months)</t>
  </si>
  <si>
    <t>Quarterly Steam Cleaning of Window Blinds (every 3 months)</t>
  </si>
  <si>
    <t>Deep cleaning of toilet bowls and urinals (per month)</t>
  </si>
  <si>
    <t>Ad hoc Emergency decontamination, disinfection or sanitization of infected office areas for COVID-19, etc. (for the duration of the contract)</t>
  </si>
  <si>
    <t>BRAND/MODEL</t>
  </si>
  <si>
    <t>3305,64</t>
  </si>
  <si>
    <t>1+A20A20:B32</t>
  </si>
  <si>
    <t>Monthly salary c+B20:B34ost per Cleaner - Mondays to Fridays, 07:00am to 16:00pm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</si>
</sst>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/>
      <diagonal/>
    </border>
    <border>
      <left style="medium">
        <color rgb="FF5B9BD5"/>
      </left>
      <right style="medium">
        <color rgb="FF5B9BD5"/>
      </right>
      <top/>
      <bottom/>
      <diagonal/>
    </border>
    <border>
      <left style="medium">
        <color rgb="FF5B9BD5"/>
      </left>
      <right style="medium">
        <color rgb="FF5B9BD5"/>
      </right>
      <top style="thin">
        <color indexed="64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medium">
        <color rgb="FF5B9BD5"/>
      </bottom>
      <diagonal/>
    </border>
    <border>
      <left style="medium">
        <color rgb="FF5B9BD5"/>
      </left>
      <right style="thin">
        <color theme="4"/>
      </right>
      <top style="thin">
        <color indexed="64"/>
      </top>
      <bottom/>
      <diagonal/>
    </border>
    <border>
      <left style="medium">
        <color rgb="FF5B9BD5"/>
      </left>
      <right style="thin">
        <color theme="4"/>
      </right>
      <top style="thin">
        <color indexed="64"/>
      </top>
      <bottom style="thin">
        <color theme="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8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4" fontId="2" fillId="4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4" borderId="4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165" fontId="2" fillId="4" borderId="2" xfId="1" applyNumberFormat="1" applyFont="1" applyFill="1" applyBorder="1" applyAlignment="1">
      <alignment horizontal="right" vertical="top" wrapText="1"/>
    </xf>
    <xf numFmtId="165" fontId="2" fillId="4" borderId="7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6" fillId="0" borderId="0" xfId="0" applyFont="1" applyFill="1"/>
    <xf numFmtId="0" fontId="1" fillId="3" borderId="12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4" borderId="2" xfId="0" applyNumberFormat="1" applyFont="1" applyFill="1" applyBorder="1" applyAlignment="1">
      <alignment vertical="top"/>
    </xf>
    <xf numFmtId="0" fontId="0" fillId="4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vertical="top" wrapText="1"/>
    </xf>
    <xf numFmtId="9" fontId="2" fillId="5" borderId="1" xfId="2" applyFont="1" applyFill="1" applyBorder="1" applyAlignment="1">
      <alignment horizontal="right" vertical="top" wrapText="1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2" fillId="5" borderId="22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12" fillId="5" borderId="7" xfId="0" applyFont="1" applyFill="1" applyBorder="1" applyAlignment="1">
      <alignment horizontal="left" vertical="top" wrapText="1"/>
    </xf>
    <xf numFmtId="0" fontId="0" fillId="4" borderId="25" xfId="0" applyFont="1" applyFill="1" applyBorder="1" applyAlignment="1">
      <alignment vertical="top"/>
    </xf>
    <xf numFmtId="44" fontId="3" fillId="4" borderId="26" xfId="0" applyNumberFormat="1" applyFont="1" applyFill="1" applyBorder="1" applyAlignment="1">
      <alignment vertical="top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2" fillId="0" borderId="2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 vertical="top" wrapText="1"/>
    </xf>
    <xf numFmtId="165" fontId="2" fillId="4" borderId="7" xfId="1" applyNumberFormat="1" applyFont="1" applyFill="1" applyBorder="1" applyAlignment="1">
      <alignment horizontal="center" vertical="top" wrapText="1"/>
    </xf>
    <xf numFmtId="3" fontId="2" fillId="0" borderId="29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/>
    <xf numFmtId="9" fontId="2" fillId="5" borderId="1" xfId="2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44" fontId="2" fillId="4" borderId="1" xfId="0" applyNumberFormat="1" applyFont="1" applyFill="1" applyBorder="1" applyAlignment="1">
      <alignment vertical="center" wrapText="1"/>
    </xf>
    <xf numFmtId="44" fontId="3" fillId="4" borderId="2" xfId="0" applyNumberFormat="1" applyFont="1" applyFill="1" applyBorder="1" applyAlignment="1">
      <alignment vertical="center" wrapText="1"/>
    </xf>
    <xf numFmtId="44" fontId="0" fillId="4" borderId="2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22" xfId="0" applyFont="1" applyFill="1" applyBorder="1" applyAlignment="1">
      <alignment horizontal="left" vertical="center" wrapText="1"/>
    </xf>
    <xf numFmtId="3" fontId="2" fillId="6" borderId="29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top" wrapText="1"/>
    </xf>
    <xf numFmtId="44" fontId="2" fillId="6" borderId="1" xfId="0" applyNumberFormat="1" applyFont="1" applyFill="1" applyBorder="1" applyAlignment="1">
      <alignment vertical="top" wrapText="1"/>
    </xf>
    <xf numFmtId="0" fontId="2" fillId="6" borderId="28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5" borderId="17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4" fontId="13" fillId="3" borderId="22" xfId="0" applyNumberFormat="1" applyFont="1" applyFill="1" applyBorder="1" applyAlignment="1">
      <alignment horizontal="center" vertical="center" wrapText="1"/>
    </xf>
    <xf numFmtId="44" fontId="13" fillId="3" borderId="23" xfId="0" applyNumberFormat="1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44" fontId="13" fillId="3" borderId="2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1</xdr:col>
      <xdr:colOff>125574</xdr:colOff>
      <xdr:row>1</xdr:row>
      <xdr:rowOff>152400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tabSelected="1" zoomScale="98" zoomScaleNormal="98" workbookViewId="0">
      <selection activeCell="B20" sqref="B20:B34"/>
    </sheetView>
  </sheetViews>
  <sheetFormatPr defaultColWidth="9.21875" defaultRowHeight="41.25" customHeight="1" x14ac:dyDescent="0.3"/>
  <cols>
    <col min="1" max="1" width="8.21875" style="60" customWidth="1"/>
    <col min="2" max="2" width="64.21875" style="57" customWidth="1"/>
    <col min="3" max="3" width="9" style="61" bestFit="1" customWidth="1"/>
    <col min="4" max="4" width="8.21875" style="61" bestFit="1" customWidth="1"/>
    <col min="5" max="5" width="8.109375" style="61" bestFit="1" customWidth="1"/>
    <col min="6" max="6" width="16.21875" style="57" customWidth="1"/>
    <col min="7" max="7" width="11.6640625" style="57" customWidth="1"/>
    <col min="8" max="8" width="8.109375" style="61" bestFit="1" customWidth="1"/>
    <col min="9" max="9" width="10.33203125" style="57" bestFit="1" customWidth="1"/>
    <col min="10" max="10" width="10.88671875" style="57" customWidth="1"/>
    <col min="11" max="11" width="10.21875" style="61" hidden="1" customWidth="1"/>
    <col min="12" max="12" width="21.21875" style="57" hidden="1" customWidth="1"/>
    <col min="13" max="13" width="19.5546875" style="57" hidden="1" customWidth="1"/>
    <col min="14" max="14" width="15.6640625" style="57" bestFit="1" customWidth="1"/>
    <col min="15" max="15" width="11.6640625" style="57" bestFit="1" customWidth="1"/>
    <col min="16" max="16" width="15.88671875" style="57" bestFit="1" customWidth="1"/>
    <col min="17" max="17" width="18.6640625" style="57" customWidth="1"/>
    <col min="18" max="16384" width="9.21875" style="57"/>
  </cols>
  <sheetData>
    <row r="1" spans="1:22" s="42" customFormat="1" ht="41.25" customHeight="1" x14ac:dyDescent="0.6">
      <c r="A1" s="7"/>
      <c r="B1" s="2" t="s">
        <v>19</v>
      </c>
      <c r="C1" s="3"/>
      <c r="D1" s="3"/>
      <c r="E1" s="87"/>
      <c r="F1" s="1"/>
      <c r="G1" s="1"/>
      <c r="H1" s="87"/>
      <c r="I1" s="1"/>
      <c r="J1" s="1"/>
      <c r="K1" s="87"/>
      <c r="L1" s="1"/>
      <c r="M1" s="5"/>
      <c r="N1" s="1"/>
      <c r="O1" s="1"/>
      <c r="P1" s="1"/>
      <c r="Q1" s="1"/>
    </row>
    <row r="2" spans="1:22" s="53" customFormat="1" ht="41.25" customHeight="1" x14ac:dyDescent="0.3">
      <c r="A2" s="50"/>
      <c r="B2" s="38" t="s">
        <v>39</v>
      </c>
      <c r="C2" s="4"/>
      <c r="D2" s="4"/>
      <c r="E2" s="88"/>
      <c r="F2" s="51"/>
      <c r="G2" s="51"/>
      <c r="H2" s="88"/>
      <c r="I2" s="51"/>
      <c r="J2" s="51"/>
      <c r="K2" s="88"/>
      <c r="L2" s="51"/>
      <c r="M2" s="52"/>
      <c r="N2" s="51"/>
      <c r="O2" s="51"/>
      <c r="P2" s="51"/>
      <c r="Q2" s="51"/>
    </row>
    <row r="3" spans="1:22" s="55" customFormat="1" ht="21" customHeight="1" x14ac:dyDescent="0.3">
      <c r="A3" s="27" t="s">
        <v>42</v>
      </c>
      <c r="B3" s="49">
        <v>1065</v>
      </c>
      <c r="C3" s="36"/>
      <c r="D3" s="36"/>
      <c r="E3" s="89"/>
      <c r="F3" s="35"/>
      <c r="G3" s="35"/>
      <c r="H3" s="89"/>
      <c r="I3" s="35"/>
      <c r="J3" s="35"/>
      <c r="K3" s="89"/>
      <c r="L3" s="35"/>
      <c r="M3" s="35"/>
      <c r="N3" s="54"/>
      <c r="O3" s="54"/>
      <c r="P3" s="54"/>
      <c r="Q3" s="54"/>
      <c r="R3" s="54"/>
      <c r="S3" s="54"/>
      <c r="T3" s="54"/>
      <c r="U3" s="54"/>
      <c r="V3" s="54"/>
    </row>
    <row r="4" spans="1:22" s="55" customFormat="1" ht="81" customHeight="1" x14ac:dyDescent="0.3">
      <c r="A4" s="63" t="s">
        <v>43</v>
      </c>
      <c r="B4" s="66" t="s">
        <v>44</v>
      </c>
      <c r="C4" s="36"/>
      <c r="D4" s="36"/>
      <c r="E4" s="36"/>
      <c r="F4" s="39"/>
      <c r="G4" s="39"/>
      <c r="H4" s="36"/>
      <c r="I4" s="39"/>
      <c r="J4" s="39"/>
      <c r="K4" s="36"/>
      <c r="L4" s="39"/>
      <c r="M4" s="35"/>
      <c r="N4" s="54"/>
      <c r="O4" s="54"/>
      <c r="P4" s="54"/>
      <c r="Q4" s="54"/>
      <c r="R4" s="54"/>
      <c r="S4" s="54"/>
      <c r="T4" s="54"/>
      <c r="U4" s="54"/>
      <c r="V4" s="54"/>
    </row>
    <row r="5" spans="1:22" s="55" customFormat="1" ht="35.25" customHeight="1" x14ac:dyDescent="0.3">
      <c r="A5" s="95" t="s">
        <v>20</v>
      </c>
      <c r="B5" s="70"/>
      <c r="C5" s="36"/>
      <c r="D5" s="36"/>
      <c r="E5" s="90"/>
      <c r="F5" s="20"/>
      <c r="G5" s="20"/>
      <c r="H5" s="90"/>
      <c r="I5" s="20"/>
      <c r="J5" s="20"/>
      <c r="K5" s="90"/>
      <c r="L5" s="20"/>
      <c r="M5" s="35"/>
      <c r="N5" s="54"/>
      <c r="O5" s="54"/>
      <c r="P5" s="54"/>
      <c r="Q5" s="54"/>
      <c r="R5" s="54"/>
      <c r="S5" s="54"/>
      <c r="T5" s="54"/>
      <c r="U5" s="54"/>
      <c r="V5" s="54"/>
    </row>
    <row r="6" spans="1:22" s="53" customFormat="1" ht="14.25" customHeight="1" x14ac:dyDescent="0.3">
      <c r="A6" s="64"/>
      <c r="B6" s="65"/>
      <c r="C6" s="36"/>
      <c r="D6" s="36"/>
      <c r="E6" s="90"/>
      <c r="F6" s="20"/>
      <c r="G6" s="20"/>
      <c r="H6" s="90"/>
      <c r="I6" s="20"/>
      <c r="J6" s="20"/>
      <c r="K6" s="90"/>
      <c r="L6" s="20"/>
      <c r="M6" s="35"/>
      <c r="N6" s="54"/>
      <c r="O6" s="54"/>
      <c r="P6" s="54"/>
      <c r="Q6" s="54"/>
      <c r="R6" s="54"/>
      <c r="S6" s="54"/>
      <c r="T6" s="54"/>
      <c r="U6" s="54"/>
      <c r="V6" s="54"/>
    </row>
    <row r="7" spans="1:22" s="54" customFormat="1" ht="22.5" customHeight="1" x14ac:dyDescent="0.3">
      <c r="A7" s="21" t="s">
        <v>7</v>
      </c>
      <c r="B7" s="22"/>
      <c r="C7" s="22"/>
      <c r="D7" s="23"/>
      <c r="E7" s="90"/>
      <c r="F7" s="20"/>
      <c r="G7" s="20"/>
      <c r="H7" s="90"/>
      <c r="I7" s="20"/>
      <c r="J7" s="20"/>
      <c r="K7" s="90"/>
      <c r="L7" s="20"/>
      <c r="M7" s="35"/>
    </row>
    <row r="8" spans="1:22" s="54" customFormat="1" ht="33" customHeight="1" x14ac:dyDescent="0.3">
      <c r="A8" s="37" t="s">
        <v>21</v>
      </c>
      <c r="B8" s="6"/>
      <c r="C8" s="6"/>
      <c r="D8" s="6"/>
      <c r="E8" s="90"/>
      <c r="F8" s="20"/>
      <c r="G8" s="20"/>
      <c r="H8" s="90"/>
      <c r="I8" s="20"/>
      <c r="J8" s="20"/>
      <c r="K8" s="90"/>
      <c r="L8" s="20"/>
      <c r="M8" s="35"/>
    </row>
    <row r="9" spans="1:22" s="54" customFormat="1" ht="15.75" customHeight="1" x14ac:dyDescent="0.3">
      <c r="A9" s="71" t="s">
        <v>38</v>
      </c>
      <c r="B9" s="24"/>
      <c r="C9" s="25"/>
      <c r="D9" s="25"/>
      <c r="E9" s="90"/>
      <c r="F9" s="20"/>
      <c r="G9" s="20"/>
      <c r="H9" s="90"/>
      <c r="I9" s="20"/>
      <c r="J9" s="20"/>
      <c r="K9" s="90"/>
      <c r="L9" s="20"/>
      <c r="M9" s="35"/>
    </row>
    <row r="10" spans="1:22" s="54" customFormat="1" ht="23.25" customHeight="1" x14ac:dyDescent="0.3">
      <c r="A10" s="34" t="s">
        <v>36</v>
      </c>
      <c r="B10" s="6"/>
      <c r="C10" s="6"/>
      <c r="D10" s="6"/>
      <c r="E10" s="90"/>
      <c r="F10" s="20"/>
      <c r="G10" s="20"/>
      <c r="H10" s="90"/>
      <c r="I10" s="20"/>
      <c r="J10" s="20"/>
      <c r="K10" s="90"/>
      <c r="L10" s="20"/>
      <c r="M10" s="35"/>
    </row>
    <row r="11" spans="1:22" s="54" customFormat="1" ht="15.75" customHeight="1" x14ac:dyDescent="0.3">
      <c r="A11" s="34" t="s">
        <v>28</v>
      </c>
      <c r="B11" s="6"/>
      <c r="C11" s="6"/>
      <c r="D11" s="6"/>
      <c r="E11" s="90"/>
      <c r="F11" s="20"/>
      <c r="G11" s="20"/>
      <c r="H11" s="90"/>
      <c r="I11" s="20"/>
      <c r="J11" s="20"/>
      <c r="K11" s="90"/>
      <c r="L11" s="20"/>
      <c r="M11" s="35"/>
    </row>
    <row r="12" spans="1:22" s="54" customFormat="1" ht="17.25" customHeight="1" x14ac:dyDescent="0.3">
      <c r="A12" s="33" t="s">
        <v>33</v>
      </c>
      <c r="B12" s="6"/>
      <c r="C12" s="6"/>
      <c r="D12" s="6"/>
      <c r="E12" s="90"/>
      <c r="F12" s="20"/>
      <c r="G12" s="20"/>
      <c r="H12" s="90"/>
      <c r="I12" s="20"/>
      <c r="J12" s="20"/>
      <c r="K12" s="90"/>
      <c r="L12" s="20"/>
      <c r="M12" s="35"/>
    </row>
    <row r="13" spans="1:22" s="54" customFormat="1" ht="48.45" customHeight="1" x14ac:dyDescent="0.3">
      <c r="A13" s="6"/>
      <c r="B13" s="62" t="s">
        <v>3</v>
      </c>
      <c r="C13" s="141" t="s">
        <v>4</v>
      </c>
      <c r="D13" s="142"/>
      <c r="E13" s="91"/>
      <c r="F13" s="20"/>
      <c r="G13" s="20"/>
      <c r="H13" s="90"/>
      <c r="I13" s="20"/>
      <c r="J13" s="20"/>
      <c r="K13" s="90"/>
      <c r="L13" s="20"/>
      <c r="M13" s="35"/>
    </row>
    <row r="14" spans="1:22" s="54" customFormat="1" ht="17.25" customHeight="1" x14ac:dyDescent="0.3">
      <c r="A14" s="6"/>
      <c r="B14" s="40" t="s">
        <v>5</v>
      </c>
      <c r="C14" s="143"/>
      <c r="D14" s="144"/>
      <c r="E14" s="69"/>
      <c r="F14" s="147" t="s">
        <v>29</v>
      </c>
      <c r="G14" s="20"/>
      <c r="H14" s="90"/>
      <c r="I14" s="20"/>
      <c r="J14" s="20"/>
      <c r="K14" s="90"/>
      <c r="L14" s="20"/>
      <c r="M14" s="35"/>
    </row>
    <row r="15" spans="1:22" s="54" customFormat="1" ht="21" customHeight="1" x14ac:dyDescent="0.3">
      <c r="A15" s="6"/>
      <c r="B15" s="40" t="s">
        <v>6</v>
      </c>
      <c r="C15" s="145"/>
      <c r="D15" s="146"/>
      <c r="E15" s="69"/>
      <c r="F15" s="147"/>
      <c r="G15" s="20"/>
      <c r="H15" s="90"/>
      <c r="I15" s="20"/>
      <c r="J15" s="20"/>
      <c r="K15" s="90"/>
      <c r="L15" s="20"/>
      <c r="M15" s="35"/>
    </row>
    <row r="16" spans="1:22" s="54" customFormat="1" ht="12.75" customHeight="1" x14ac:dyDescent="0.3">
      <c r="A16" s="6"/>
      <c r="B16" s="41" t="s">
        <v>8</v>
      </c>
      <c r="C16" s="145"/>
      <c r="D16" s="146"/>
      <c r="E16" s="69"/>
      <c r="F16" s="147"/>
      <c r="G16" s="20"/>
      <c r="H16" s="90"/>
      <c r="I16" s="20"/>
      <c r="J16" s="20"/>
      <c r="K16" s="90"/>
      <c r="L16" s="20"/>
      <c r="M16" s="35"/>
    </row>
    <row r="17" spans="1:17" s="54" customFormat="1" ht="13.5" hidden="1" customHeight="1" x14ac:dyDescent="0.3">
      <c r="A17" s="26"/>
      <c r="B17" s="19"/>
      <c r="C17" s="36"/>
      <c r="D17" s="36"/>
      <c r="E17" s="90"/>
      <c r="F17" s="20"/>
      <c r="G17" s="20"/>
      <c r="H17" s="90"/>
      <c r="I17" s="20"/>
      <c r="J17" s="20"/>
      <c r="K17" s="90"/>
      <c r="L17" s="20"/>
      <c r="M17" s="35"/>
    </row>
    <row r="18" spans="1:17" s="55" customFormat="1" ht="27" customHeight="1" x14ac:dyDescent="0.3">
      <c r="A18" s="8"/>
      <c r="B18" s="9"/>
      <c r="C18" s="48"/>
      <c r="D18" s="48"/>
      <c r="E18" s="124" t="s">
        <v>9</v>
      </c>
      <c r="F18" s="124"/>
      <c r="G18" s="124"/>
      <c r="H18" s="124" t="s">
        <v>10</v>
      </c>
      <c r="I18" s="124"/>
      <c r="J18" s="124"/>
      <c r="K18" s="124" t="s">
        <v>11</v>
      </c>
      <c r="L18" s="124"/>
      <c r="M18" s="125"/>
      <c r="N18" s="44" t="s">
        <v>13</v>
      </c>
      <c r="O18" s="56"/>
      <c r="P18" s="56"/>
    </row>
    <row r="19" spans="1:17" ht="34.5" customHeight="1" thickBot="1" x14ac:dyDescent="0.35">
      <c r="A19" s="8" t="s">
        <v>0</v>
      </c>
      <c r="B19" s="9" t="s">
        <v>22</v>
      </c>
      <c r="C19" s="48" t="s">
        <v>1</v>
      </c>
      <c r="D19" s="48" t="s">
        <v>17</v>
      </c>
      <c r="E19" s="84" t="s">
        <v>12</v>
      </c>
      <c r="F19" s="12" t="s">
        <v>15</v>
      </c>
      <c r="G19" s="12" t="s">
        <v>32</v>
      </c>
      <c r="H19" s="84" t="s">
        <v>14</v>
      </c>
      <c r="I19" s="12" t="s">
        <v>15</v>
      </c>
      <c r="J19" s="12" t="s">
        <v>30</v>
      </c>
      <c r="K19" s="84" t="s">
        <v>14</v>
      </c>
      <c r="L19" s="12" t="s">
        <v>15</v>
      </c>
      <c r="M19" s="12" t="s">
        <v>31</v>
      </c>
      <c r="N19" s="45" t="s">
        <v>16</v>
      </c>
      <c r="O19" s="46" t="s">
        <v>18</v>
      </c>
      <c r="P19" s="47" t="s">
        <v>60</v>
      </c>
      <c r="Q19" s="46" t="s">
        <v>35</v>
      </c>
    </row>
    <row r="20" spans="1:17" ht="32.549999999999997" customHeight="1" thickBot="1" x14ac:dyDescent="0.35">
      <c r="A20" s="81" t="s">
        <v>62</v>
      </c>
      <c r="B20" s="81" t="s">
        <v>63</v>
      </c>
      <c r="C20" s="83" t="s">
        <v>46</v>
      </c>
      <c r="D20" s="99">
        <v>0</v>
      </c>
      <c r="E20" s="94">
        <v>3</v>
      </c>
      <c r="F20" s="100"/>
      <c r="G20" s="101">
        <f t="shared" ref="G20" si="0">E20*F20</f>
        <v>0</v>
      </c>
      <c r="H20" s="94">
        <v>3</v>
      </c>
      <c r="I20" s="100"/>
      <c r="J20" s="102">
        <f t="shared" ref="J20" si="1">H20*I20</f>
        <v>0</v>
      </c>
      <c r="K20" s="94"/>
      <c r="L20" s="100"/>
      <c r="M20" s="102"/>
      <c r="N20" s="103">
        <f>SUM(G20,J20)</f>
        <v>0</v>
      </c>
      <c r="O20" s="104">
        <f t="shared" ref="O20" si="2">D20*N20</f>
        <v>0</v>
      </c>
      <c r="P20" s="105"/>
      <c r="Q20" s="106"/>
    </row>
    <row r="21" spans="1:17" ht="37.5" customHeight="1" thickBot="1" x14ac:dyDescent="0.35">
      <c r="A21" s="82">
        <v>2</v>
      </c>
      <c r="B21" s="82" t="s">
        <v>45</v>
      </c>
      <c r="C21" s="14" t="s">
        <v>46</v>
      </c>
      <c r="D21" s="68">
        <v>0</v>
      </c>
      <c r="E21" s="86">
        <v>1</v>
      </c>
      <c r="F21" s="67"/>
      <c r="G21" s="15">
        <f>F21*12</f>
        <v>0</v>
      </c>
      <c r="H21" s="86">
        <v>1</v>
      </c>
      <c r="I21" s="67"/>
      <c r="J21" s="15">
        <f>I21*12</f>
        <v>0</v>
      </c>
      <c r="K21" s="86"/>
      <c r="L21" s="67"/>
      <c r="M21" s="15"/>
      <c r="N21" s="103">
        <f t="shared" ref="N21:N37" si="3">SUM(G21,J21)</f>
        <v>0</v>
      </c>
      <c r="O21" s="58">
        <f t="shared" ref="O21:O23" si="4">D21*N21</f>
        <v>0</v>
      </c>
      <c r="P21" s="73"/>
      <c r="Q21" s="72"/>
    </row>
    <row r="22" spans="1:17" ht="29.25" customHeight="1" thickBot="1" x14ac:dyDescent="0.35">
      <c r="A22" s="82">
        <v>3</v>
      </c>
      <c r="B22" s="82" t="s">
        <v>47</v>
      </c>
      <c r="C22" s="83" t="s">
        <v>40</v>
      </c>
      <c r="D22" s="68">
        <v>0</v>
      </c>
      <c r="E22" s="113">
        <v>3805.64</v>
      </c>
      <c r="F22" s="67"/>
      <c r="G22" s="15">
        <f t="shared" ref="G22:G23" si="5">E22*F22</f>
        <v>0</v>
      </c>
      <c r="H22" s="113">
        <v>3805.64</v>
      </c>
      <c r="I22" s="67"/>
      <c r="J22" s="13">
        <f t="shared" ref="J22:J34" si="6">H22*I22</f>
        <v>0</v>
      </c>
      <c r="K22" s="94"/>
      <c r="L22" s="67"/>
      <c r="M22" s="13"/>
      <c r="N22" s="103">
        <f t="shared" si="3"/>
        <v>0</v>
      </c>
      <c r="O22" s="58">
        <f t="shared" si="4"/>
        <v>0</v>
      </c>
      <c r="P22" s="73"/>
      <c r="Q22" s="72"/>
    </row>
    <row r="23" spans="1:17" ht="29.25" customHeight="1" thickBot="1" x14ac:dyDescent="0.35">
      <c r="A23" s="81">
        <v>4</v>
      </c>
      <c r="B23" s="82" t="s">
        <v>48</v>
      </c>
      <c r="C23" s="83" t="s">
        <v>40</v>
      </c>
      <c r="D23" s="68">
        <v>0</v>
      </c>
      <c r="E23" s="113">
        <v>3805.64</v>
      </c>
      <c r="F23" s="67"/>
      <c r="G23" s="15">
        <f t="shared" si="5"/>
        <v>0</v>
      </c>
      <c r="H23" s="107"/>
      <c r="I23" s="108"/>
      <c r="J23" s="109"/>
      <c r="K23" s="107"/>
      <c r="L23" s="108"/>
      <c r="M23" s="13"/>
      <c r="N23" s="103">
        <f t="shared" si="3"/>
        <v>0</v>
      </c>
      <c r="O23" s="58">
        <f t="shared" si="4"/>
        <v>0</v>
      </c>
      <c r="P23" s="73"/>
      <c r="Q23" s="72" t="s">
        <v>41</v>
      </c>
    </row>
    <row r="24" spans="1:17" ht="29.25" customHeight="1" thickBot="1" x14ac:dyDescent="0.35">
      <c r="A24" s="81">
        <v>5</v>
      </c>
      <c r="B24" s="82" t="s">
        <v>49</v>
      </c>
      <c r="C24" s="83" t="s">
        <v>40</v>
      </c>
      <c r="D24" s="68">
        <v>0</v>
      </c>
      <c r="E24" s="113">
        <v>3805.64</v>
      </c>
      <c r="F24" s="67"/>
      <c r="G24" s="15">
        <f t="shared" ref="G24" si="7">E24*F24</f>
        <v>0</v>
      </c>
      <c r="H24" s="113">
        <v>3805.64</v>
      </c>
      <c r="I24" s="67"/>
      <c r="J24" s="13">
        <f t="shared" si="6"/>
        <v>0</v>
      </c>
      <c r="K24" s="94"/>
      <c r="L24" s="67"/>
      <c r="M24" s="13"/>
      <c r="N24" s="103">
        <f t="shared" si="3"/>
        <v>0</v>
      </c>
      <c r="O24" s="58">
        <f t="shared" ref="O24" si="8">D24*N24</f>
        <v>0</v>
      </c>
      <c r="P24" s="73"/>
      <c r="Q24" s="72"/>
    </row>
    <row r="25" spans="1:17" ht="29.25" customHeight="1" thickBot="1" x14ac:dyDescent="0.35">
      <c r="A25" s="82">
        <v>6</v>
      </c>
      <c r="B25" s="82" t="s">
        <v>52</v>
      </c>
      <c r="C25" s="14" t="s">
        <v>46</v>
      </c>
      <c r="D25" s="68">
        <v>0</v>
      </c>
      <c r="E25" s="117">
        <v>11</v>
      </c>
      <c r="F25" s="67"/>
      <c r="G25" s="15">
        <f t="shared" ref="G25:G30" si="9">E25*F25</f>
        <v>0</v>
      </c>
      <c r="H25" s="110"/>
      <c r="I25" s="108"/>
      <c r="J25" s="109"/>
      <c r="K25" s="110"/>
      <c r="L25" s="108"/>
      <c r="M25" s="13"/>
      <c r="N25" s="103">
        <f t="shared" si="3"/>
        <v>0</v>
      </c>
      <c r="O25" s="58">
        <f t="shared" ref="O25:O34" si="10">D25*N25</f>
        <v>0</v>
      </c>
      <c r="P25" s="73"/>
      <c r="Q25" s="72" t="s">
        <v>41</v>
      </c>
    </row>
    <row r="26" spans="1:17" ht="29.25" customHeight="1" thickBot="1" x14ac:dyDescent="0.35">
      <c r="A26" s="82">
        <v>7</v>
      </c>
      <c r="B26" s="82" t="s">
        <v>51</v>
      </c>
      <c r="C26" s="14" t="s">
        <v>46</v>
      </c>
      <c r="D26" s="68">
        <v>0</v>
      </c>
      <c r="E26" s="112">
        <v>11</v>
      </c>
      <c r="F26" s="67"/>
      <c r="G26" s="15">
        <f t="shared" si="9"/>
        <v>0</v>
      </c>
      <c r="H26" s="110"/>
      <c r="I26" s="108"/>
      <c r="J26" s="109"/>
      <c r="K26" s="110"/>
      <c r="L26" s="108"/>
      <c r="M26" s="13"/>
      <c r="N26" s="103">
        <f t="shared" si="3"/>
        <v>0</v>
      </c>
      <c r="O26" s="58">
        <f t="shared" si="10"/>
        <v>0</v>
      </c>
      <c r="P26" s="73"/>
      <c r="Q26" s="72" t="s">
        <v>41</v>
      </c>
    </row>
    <row r="27" spans="1:17" ht="29.25" customHeight="1" thickBot="1" x14ac:dyDescent="0.35">
      <c r="A27" s="82">
        <v>8</v>
      </c>
      <c r="B27" s="82" t="s">
        <v>53</v>
      </c>
      <c r="C27" s="14" t="s">
        <v>46</v>
      </c>
      <c r="D27" s="68">
        <v>0</v>
      </c>
      <c r="E27" s="112">
        <v>11</v>
      </c>
      <c r="F27" s="67"/>
      <c r="G27" s="15">
        <f t="shared" si="9"/>
        <v>0</v>
      </c>
      <c r="H27" s="110"/>
      <c r="I27" s="108"/>
      <c r="J27" s="109"/>
      <c r="K27" s="110"/>
      <c r="L27" s="108"/>
      <c r="M27" s="13"/>
      <c r="N27" s="103">
        <f t="shared" si="3"/>
        <v>0</v>
      </c>
      <c r="O27" s="58">
        <f t="shared" si="10"/>
        <v>0</v>
      </c>
      <c r="P27" s="73"/>
      <c r="Q27" s="72" t="s">
        <v>41</v>
      </c>
    </row>
    <row r="28" spans="1:17" ht="29.25" customHeight="1" thickBot="1" x14ac:dyDescent="0.35">
      <c r="A28" s="82">
        <v>10</v>
      </c>
      <c r="B28" s="82" t="s">
        <v>50</v>
      </c>
      <c r="C28" s="14" t="s">
        <v>46</v>
      </c>
      <c r="D28" s="68">
        <v>0</v>
      </c>
      <c r="E28" s="117">
        <v>10</v>
      </c>
      <c r="F28" s="67"/>
      <c r="G28" s="15">
        <f t="shared" si="9"/>
        <v>0</v>
      </c>
      <c r="H28" s="110"/>
      <c r="I28" s="108"/>
      <c r="J28" s="109"/>
      <c r="K28" s="110"/>
      <c r="L28" s="108"/>
      <c r="M28" s="13"/>
      <c r="N28" s="103">
        <f t="shared" si="3"/>
        <v>0</v>
      </c>
      <c r="O28" s="58">
        <f t="shared" si="10"/>
        <v>0</v>
      </c>
      <c r="P28" s="73"/>
      <c r="Q28" s="72" t="s">
        <v>41</v>
      </c>
    </row>
    <row r="29" spans="1:17" ht="29.25" customHeight="1" thickBot="1" x14ac:dyDescent="0.35">
      <c r="A29" s="82">
        <v>11</v>
      </c>
      <c r="B29" s="82" t="s">
        <v>54</v>
      </c>
      <c r="C29" s="120" t="s">
        <v>46</v>
      </c>
      <c r="D29" s="68">
        <v>0</v>
      </c>
      <c r="E29" s="112">
        <v>10</v>
      </c>
      <c r="F29" s="67"/>
      <c r="G29" s="15">
        <f t="shared" si="9"/>
        <v>0</v>
      </c>
      <c r="H29" s="116">
        <v>10</v>
      </c>
      <c r="I29" s="67"/>
      <c r="J29" s="13">
        <f t="shared" si="6"/>
        <v>0</v>
      </c>
      <c r="K29" s="110"/>
      <c r="L29" s="108"/>
      <c r="M29" s="13"/>
      <c r="N29" s="103">
        <f t="shared" si="3"/>
        <v>0</v>
      </c>
      <c r="O29" s="58">
        <f t="shared" si="10"/>
        <v>0</v>
      </c>
      <c r="P29" s="73"/>
      <c r="Q29" s="72"/>
    </row>
    <row r="30" spans="1:17" ht="29.25" customHeight="1" thickBot="1" x14ac:dyDescent="0.35">
      <c r="A30" s="82"/>
      <c r="B30" s="82" t="s">
        <v>58</v>
      </c>
      <c r="C30" s="121" t="s">
        <v>46</v>
      </c>
      <c r="D30" s="68">
        <v>0</v>
      </c>
      <c r="E30" s="114">
        <v>23</v>
      </c>
      <c r="F30" s="67"/>
      <c r="G30" s="15">
        <f t="shared" si="9"/>
        <v>0</v>
      </c>
      <c r="H30" s="123">
        <v>23</v>
      </c>
      <c r="I30" s="67"/>
      <c r="J30" s="13">
        <f t="shared" si="6"/>
        <v>0</v>
      </c>
      <c r="K30" s="110"/>
      <c r="L30" s="108"/>
      <c r="M30" s="13"/>
      <c r="N30" s="103">
        <f t="shared" si="3"/>
        <v>0</v>
      </c>
      <c r="O30" s="58">
        <f t="shared" si="10"/>
        <v>0</v>
      </c>
      <c r="P30" s="73"/>
      <c r="Q30" s="72"/>
    </row>
    <row r="31" spans="1:17" ht="29.25" customHeight="1" thickBot="1" x14ac:dyDescent="0.35">
      <c r="A31" s="81">
        <v>12</v>
      </c>
      <c r="B31" s="82" t="s">
        <v>55</v>
      </c>
      <c r="C31" s="122" t="s">
        <v>40</v>
      </c>
      <c r="D31" s="68">
        <v>0</v>
      </c>
      <c r="E31" s="113" t="s">
        <v>61</v>
      </c>
      <c r="F31" s="67"/>
      <c r="G31" s="15">
        <f t="shared" ref="G31:G34" si="11">E31*F31</f>
        <v>0</v>
      </c>
      <c r="H31" s="113" t="s">
        <v>61</v>
      </c>
      <c r="I31" s="67"/>
      <c r="J31" s="13">
        <f t="shared" si="6"/>
        <v>0</v>
      </c>
      <c r="K31" s="111"/>
      <c r="L31" s="67"/>
      <c r="M31" s="13"/>
      <c r="N31" s="103">
        <f t="shared" si="3"/>
        <v>0</v>
      </c>
      <c r="O31" s="58">
        <f t="shared" ref="O31" si="12">D31*N31</f>
        <v>0</v>
      </c>
      <c r="P31" s="73"/>
      <c r="Q31" s="72"/>
    </row>
    <row r="32" spans="1:17" ht="29.25" customHeight="1" thickBot="1" x14ac:dyDescent="0.35">
      <c r="A32" s="81">
        <v>13</v>
      </c>
      <c r="B32" s="82" t="s">
        <v>56</v>
      </c>
      <c r="C32" s="14" t="s">
        <v>46</v>
      </c>
      <c r="D32" s="68">
        <v>0</v>
      </c>
      <c r="E32" s="118">
        <v>519</v>
      </c>
      <c r="F32" s="67"/>
      <c r="G32" s="15">
        <f t="shared" si="11"/>
        <v>0</v>
      </c>
      <c r="H32" s="119">
        <v>519</v>
      </c>
      <c r="I32" s="67"/>
      <c r="J32" s="13">
        <f t="shared" si="6"/>
        <v>0</v>
      </c>
      <c r="K32" s="115"/>
      <c r="L32" s="67"/>
      <c r="M32" s="13"/>
      <c r="N32" s="103">
        <f t="shared" si="3"/>
        <v>0</v>
      </c>
      <c r="O32" s="58">
        <f t="shared" si="10"/>
        <v>0</v>
      </c>
      <c r="P32" s="73"/>
      <c r="Q32" s="72"/>
    </row>
    <row r="33" spans="1:17" ht="29.25" customHeight="1" thickBot="1" x14ac:dyDescent="0.35">
      <c r="A33" s="81">
        <v>14</v>
      </c>
      <c r="B33" s="82" t="s">
        <v>57</v>
      </c>
      <c r="C33" s="83" t="s">
        <v>40</v>
      </c>
      <c r="D33" s="68">
        <v>0</v>
      </c>
      <c r="E33" s="113">
        <v>3805.64</v>
      </c>
      <c r="F33" s="67"/>
      <c r="G33" s="15">
        <f t="shared" si="11"/>
        <v>0</v>
      </c>
      <c r="H33" s="113">
        <v>3805.64</v>
      </c>
      <c r="I33" s="67"/>
      <c r="J33" s="13">
        <f t="shared" si="6"/>
        <v>0</v>
      </c>
      <c r="K33" s="115"/>
      <c r="L33" s="67"/>
      <c r="M33" s="13"/>
      <c r="N33" s="103">
        <f t="shared" si="3"/>
        <v>0</v>
      </c>
      <c r="O33" s="58">
        <f t="shared" si="10"/>
        <v>0</v>
      </c>
      <c r="P33" s="73"/>
      <c r="Q33" s="72"/>
    </row>
    <row r="34" spans="1:17" ht="47.4" thickBot="1" x14ac:dyDescent="0.35">
      <c r="A34" s="81">
        <v>15</v>
      </c>
      <c r="B34" s="82" t="s">
        <v>59</v>
      </c>
      <c r="C34" s="122" t="s">
        <v>40</v>
      </c>
      <c r="D34" s="68">
        <v>0</v>
      </c>
      <c r="E34" s="113">
        <v>3805.64</v>
      </c>
      <c r="F34" s="67"/>
      <c r="G34" s="15">
        <f t="shared" si="11"/>
        <v>0</v>
      </c>
      <c r="H34" s="113">
        <v>3805.64</v>
      </c>
      <c r="I34" s="67"/>
      <c r="J34" s="13">
        <f t="shared" si="6"/>
        <v>0</v>
      </c>
      <c r="K34" s="115"/>
      <c r="L34" s="67"/>
      <c r="M34" s="13"/>
      <c r="N34" s="103">
        <f t="shared" si="3"/>
        <v>0</v>
      </c>
      <c r="O34" s="58">
        <f t="shared" si="10"/>
        <v>0</v>
      </c>
      <c r="P34" s="73"/>
      <c r="Q34" s="72"/>
    </row>
    <row r="35" spans="1:17" ht="23.25" customHeight="1" thickBot="1" x14ac:dyDescent="0.35">
      <c r="A35" s="10"/>
      <c r="B35" s="11" t="s">
        <v>23</v>
      </c>
      <c r="C35" s="16"/>
      <c r="D35" s="16"/>
      <c r="E35" s="17"/>
      <c r="F35" s="30"/>
      <c r="G35" s="18">
        <f>SUBTOTAL(9,G20:G34)</f>
        <v>0</v>
      </c>
      <c r="H35" s="29"/>
      <c r="I35" s="29"/>
      <c r="J35" s="18">
        <f>SUBTOTAL(9,J20:J34)</f>
        <v>0</v>
      </c>
      <c r="K35" s="92"/>
      <c r="L35" s="28"/>
      <c r="M35" s="18"/>
      <c r="N35" s="103">
        <f t="shared" si="3"/>
        <v>0</v>
      </c>
      <c r="O35" s="80">
        <f>SUBTOTAL(9,O20:O34)</f>
        <v>0</v>
      </c>
      <c r="P35" s="78"/>
      <c r="Q35" s="72"/>
    </row>
    <row r="36" spans="1:17" ht="24" customHeight="1" x14ac:dyDescent="0.3">
      <c r="A36" s="10"/>
      <c r="B36" s="11" t="s">
        <v>2</v>
      </c>
      <c r="C36" s="16"/>
      <c r="D36" s="16"/>
      <c r="E36" s="17"/>
      <c r="F36" s="30"/>
      <c r="G36" s="31">
        <f>G35*0.15</f>
        <v>0</v>
      </c>
      <c r="H36" s="93"/>
      <c r="I36" s="28"/>
      <c r="J36" s="31">
        <f>J35*0.15</f>
        <v>0</v>
      </c>
      <c r="K36" s="93"/>
      <c r="L36" s="28"/>
      <c r="M36" s="31"/>
      <c r="N36" s="103">
        <f t="shared" si="3"/>
        <v>0</v>
      </c>
      <c r="O36" s="79"/>
      <c r="P36" s="73"/>
      <c r="Q36" s="72"/>
    </row>
    <row r="37" spans="1:17" ht="22.5" customHeight="1" thickBot="1" x14ac:dyDescent="0.35">
      <c r="A37" s="10"/>
      <c r="B37" s="11" t="s">
        <v>24</v>
      </c>
      <c r="C37" s="16"/>
      <c r="D37" s="16"/>
      <c r="E37" s="17"/>
      <c r="F37" s="30"/>
      <c r="G37" s="32">
        <f>G35+G36</f>
        <v>0</v>
      </c>
      <c r="H37" s="93"/>
      <c r="I37" s="28"/>
      <c r="J37" s="32">
        <f>J35+J36</f>
        <v>0</v>
      </c>
      <c r="K37" s="93"/>
      <c r="L37" s="28"/>
      <c r="M37" s="32"/>
      <c r="N37" s="103">
        <f t="shared" si="3"/>
        <v>0</v>
      </c>
      <c r="O37" s="59"/>
      <c r="P37" s="73"/>
      <c r="Q37" s="72"/>
    </row>
    <row r="38" spans="1:17" ht="41.25" customHeight="1" x14ac:dyDescent="0.3">
      <c r="A38" s="74"/>
      <c r="B38" s="75"/>
      <c r="C38" s="76"/>
      <c r="D38" s="76"/>
      <c r="E38" s="76"/>
      <c r="F38" s="77"/>
      <c r="G38" s="77"/>
      <c r="H38" s="76"/>
      <c r="I38" s="77"/>
      <c r="J38" s="77"/>
      <c r="K38" s="76"/>
      <c r="L38" s="77"/>
      <c r="M38" s="77"/>
      <c r="N38" s="77"/>
      <c r="O38" s="77"/>
      <c r="P38" s="77"/>
      <c r="Q38" s="77"/>
    </row>
    <row r="39" spans="1:17" ht="41.25" customHeight="1" thickBot="1" x14ac:dyDescent="0.35">
      <c r="A39" s="74"/>
      <c r="B39" s="77"/>
      <c r="C39" s="76"/>
      <c r="D39" s="76"/>
      <c r="E39" s="76"/>
      <c r="F39" s="77"/>
      <c r="G39" s="77"/>
      <c r="H39" s="76"/>
      <c r="I39" s="77"/>
      <c r="J39" s="77"/>
      <c r="K39" s="76"/>
      <c r="L39" s="77"/>
      <c r="M39" s="77"/>
      <c r="N39" s="77"/>
      <c r="O39" s="77"/>
      <c r="P39" s="77"/>
      <c r="Q39" s="77"/>
    </row>
    <row r="40" spans="1:17" ht="20.25" customHeight="1" x14ac:dyDescent="0.3">
      <c r="A40" s="74"/>
      <c r="B40" s="128" t="s">
        <v>34</v>
      </c>
      <c r="C40" s="126"/>
      <c r="D40" s="127"/>
      <c r="E40" s="133"/>
      <c r="F40" s="134"/>
      <c r="G40" s="77"/>
      <c r="H40" s="76"/>
      <c r="I40" s="96"/>
      <c r="J40" s="77"/>
      <c r="K40" s="76"/>
      <c r="L40" s="77"/>
      <c r="M40" s="77"/>
      <c r="N40" s="77"/>
      <c r="O40" s="77"/>
      <c r="P40" s="77"/>
      <c r="Q40" s="77"/>
    </row>
    <row r="41" spans="1:17" ht="24" customHeight="1" x14ac:dyDescent="0.3">
      <c r="A41" s="74"/>
      <c r="B41" s="129"/>
      <c r="C41" s="135" t="s">
        <v>25</v>
      </c>
      <c r="D41" s="136"/>
      <c r="E41" s="85" t="s">
        <v>27</v>
      </c>
      <c r="F41" s="43"/>
      <c r="G41" s="77"/>
      <c r="H41" s="76"/>
      <c r="I41" s="96"/>
      <c r="J41" s="77"/>
      <c r="K41" s="76"/>
      <c r="L41" s="77"/>
      <c r="M41" s="77"/>
      <c r="N41" s="77"/>
      <c r="O41" s="77"/>
      <c r="P41" s="77"/>
      <c r="Q41" s="77"/>
    </row>
    <row r="42" spans="1:17" ht="18" customHeight="1" x14ac:dyDescent="0.3">
      <c r="A42" s="74"/>
      <c r="B42" s="129"/>
      <c r="C42" s="131"/>
      <c r="D42" s="132"/>
      <c r="E42" s="131"/>
      <c r="F42" s="132"/>
      <c r="G42" s="77"/>
      <c r="H42" s="76"/>
      <c r="I42" s="96"/>
      <c r="J42" s="77"/>
      <c r="K42" s="76"/>
      <c r="L42" s="77"/>
      <c r="M42" s="77"/>
      <c r="N42" s="77"/>
      <c r="O42" s="77"/>
      <c r="P42" s="77"/>
      <c r="Q42" s="77"/>
    </row>
    <row r="43" spans="1:17" ht="59.25" customHeight="1" thickBot="1" x14ac:dyDescent="0.35">
      <c r="A43" s="74"/>
      <c r="B43" s="130"/>
      <c r="C43" s="137" t="s">
        <v>37</v>
      </c>
      <c r="D43" s="138"/>
      <c r="E43" s="139" t="s">
        <v>26</v>
      </c>
      <c r="F43" s="140"/>
      <c r="G43" s="77"/>
      <c r="H43" s="76"/>
      <c r="I43" s="96"/>
      <c r="J43" s="77"/>
      <c r="K43" s="76"/>
      <c r="L43" s="77"/>
      <c r="M43" s="77"/>
      <c r="N43" s="77"/>
      <c r="O43" s="77"/>
      <c r="P43" s="77"/>
      <c r="Q43" s="77"/>
    </row>
    <row r="44" spans="1:17" ht="41.25" customHeight="1" x14ac:dyDescent="0.3">
      <c r="A44" s="74"/>
      <c r="B44" s="77"/>
      <c r="C44" s="76"/>
      <c r="D44" s="76"/>
      <c r="E44" s="76"/>
      <c r="F44" s="77"/>
      <c r="G44" s="77"/>
      <c r="H44" s="76"/>
      <c r="I44" s="96"/>
      <c r="J44" s="77"/>
      <c r="K44" s="76"/>
      <c r="L44" s="77"/>
      <c r="M44" s="77"/>
      <c r="N44" s="77"/>
      <c r="O44" s="77"/>
      <c r="P44" s="77"/>
      <c r="Q44" s="77"/>
    </row>
    <row r="45" spans="1:17" ht="41.25" customHeight="1" x14ac:dyDescent="0.3">
      <c r="A45" s="74"/>
      <c r="B45" s="77"/>
      <c r="C45" s="76"/>
      <c r="D45" s="76"/>
      <c r="E45" s="76"/>
      <c r="F45" s="77"/>
      <c r="G45" s="77"/>
      <c r="H45" s="76"/>
      <c r="I45" s="96"/>
      <c r="J45" s="77"/>
      <c r="K45" s="76"/>
      <c r="L45" s="77"/>
      <c r="M45" s="77"/>
      <c r="N45" s="77"/>
      <c r="O45" s="77"/>
      <c r="P45" s="77"/>
      <c r="Q45" s="77"/>
    </row>
    <row r="46" spans="1:17" ht="41.25" customHeight="1" x14ac:dyDescent="0.3">
      <c r="I46" s="97"/>
    </row>
    <row r="47" spans="1:17" ht="41.25" customHeight="1" x14ac:dyDescent="0.3">
      <c r="I47" s="98"/>
    </row>
  </sheetData>
  <sheetProtection formatCells="0" formatColumns="0" formatRows="0" insertRows="0" deleteRows="0"/>
  <protectedRanges>
    <protectedRange sqref="C40:F42" name="Range7"/>
    <protectedRange sqref="P20:Q37" name="Range6"/>
    <protectedRange sqref="H35 K35 K20:L34 A20:F34 H20:I34" name="Range3"/>
    <protectedRange sqref="C14:E16" name="Range2"/>
    <protectedRange sqref="B3:B5" name="Range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40:D40"/>
    <mergeCell ref="B40:B43"/>
    <mergeCell ref="E42:F42"/>
    <mergeCell ref="E40:F40"/>
    <mergeCell ref="C41:D41"/>
    <mergeCell ref="C42:D42"/>
    <mergeCell ref="C43:D43"/>
    <mergeCell ref="E43:F43"/>
  </mergeCells>
  <phoneticPr fontId="11" type="noConversion"/>
  <dataValidations count="2">
    <dataValidation type="decimal" operator="greaterThanOrEqual" allowBlank="1" showInputMessage="1" showErrorMessage="1" sqref="C14:D16 H35 I20:I34 F20:F34 L20:L34 K35" xr:uid="{00000000-0002-0000-0000-000000000000}">
      <formula1>0</formula1>
    </dataValidation>
    <dataValidation type="list" allowBlank="1" showInputMessage="1" showErrorMessage="1" sqref="E14:E16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Bolekwa Moea</cp:lastModifiedBy>
  <cp:lastPrinted>2020-07-02T18:44:36Z</cp:lastPrinted>
  <dcterms:created xsi:type="dcterms:W3CDTF">2017-06-15T23:28:53Z</dcterms:created>
  <dcterms:modified xsi:type="dcterms:W3CDTF">2021-10-20T08:15:15Z</dcterms:modified>
</cp:coreProperties>
</file>