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Nosipho SCM\RFB 27422023 - Exinda 2\Publication pak\"/>
    </mc:Choice>
  </mc:AlternateContent>
  <xr:revisionPtr revIDLastSave="0" documentId="13_ncr:1_{3CFB3837-5454-494A-8E45-51CA3B87BBB0}" xr6:coauthVersionLast="36" xr6:coauthVersionMax="36" xr10:uidLastSave="{00000000-0000-0000-0000-000000000000}"/>
  <bookViews>
    <workbookView xWindow="0" yWindow="0" windowWidth="23040" windowHeight="10404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6" l="1"/>
  <c r="N27" i="6"/>
  <c r="M27" i="6"/>
  <c r="M28" i="6" s="1"/>
  <c r="J27" i="6"/>
  <c r="J28" i="6" s="1"/>
  <c r="G27" i="6"/>
  <c r="G28" i="6"/>
  <c r="J25" i="6" l="1"/>
  <c r="N25" i="6"/>
  <c r="M25" i="6"/>
  <c r="M21" i="6" l="1"/>
  <c r="M22" i="6"/>
  <c r="M23" i="6"/>
  <c r="M24" i="6"/>
  <c r="J21" i="6"/>
  <c r="J22" i="6"/>
  <c r="J23" i="6"/>
  <c r="J24" i="6"/>
  <c r="G21" i="6"/>
  <c r="N21" i="6" s="1"/>
  <c r="G22" i="6"/>
  <c r="N22" i="6" s="1"/>
  <c r="G23" i="6"/>
  <c r="G24" i="6"/>
  <c r="N24" i="6" s="1"/>
  <c r="G25" i="6"/>
  <c r="N23" i="6" l="1"/>
  <c r="J20" i="6"/>
  <c r="M20" i="6" l="1"/>
  <c r="M19" i="6" s="1"/>
  <c r="J19" i="6"/>
  <c r="G20" i="6"/>
  <c r="G19" i="6" s="1"/>
  <c r="N20" i="6" l="1"/>
  <c r="N19" i="6" s="1"/>
  <c r="O20" i="6" l="1"/>
  <c r="O19" i="6" s="1"/>
  <c r="O26" i="6" l="1"/>
</calcChain>
</file>

<file path=xl/sharedStrings.xml><?xml version="1.0" encoding="utf-8"?>
<sst xmlns="http://schemas.openxmlformats.org/spreadsheetml/2006/main" count="62" uniqueCount="57">
  <si>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</si>
  <si>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</si>
  <si>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</si>
  <si>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</si>
  <si>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</si>
  <si>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</si>
  <si>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</si>
  <si>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</si>
  <si>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</si>
  <si>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</si>
  <si>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</si>
  <si>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</si>
  <si>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</si>
  <si>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</si>
  <si>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</si>
  <si>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</si>
  <si>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</si>
  <si>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</si>
  <si>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</si>
  <si>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</si>
  <si>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</si>
  <si>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</si>
  <si>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</si>
  <si>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</si>
  <si>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</si>
  <si>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</si>
  <si>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</si>
  <si>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</si>
  <si>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</si>
  <si>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</si>
  <si>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</si>
  <si>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</si>
  <si>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</si>
  <si>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</si>
  <si>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</si>
  <si>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</si>
  <si>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</si>
  <si>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Procurement of the license renewal of Exinda devices for the period of three (3) years for the Department of KZNEDTEA</t>
  </si>
  <si>
    <t>Core Device</t>
  </si>
  <si>
    <t>1.1.1</t>
  </si>
  <si>
    <t>1.2</t>
  </si>
  <si>
    <t>Remote site (licenses)</t>
  </si>
  <si>
    <t>1.3</t>
  </si>
  <si>
    <t xml:space="preserve">Premium Support for for 3 years : EXPSREN -3062-2-2  </t>
  </si>
  <si>
    <t>Premium Support  renewal for 3 years:EXPS-8063-100-100</t>
  </si>
  <si>
    <t xml:space="preserve">Premium Support renewal  for 3 years:EXN-RJ45-6P-F </t>
  </si>
  <si>
    <t>Support and maintenance for 3 years  as per scope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</si>
  <si>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</si>
  <si>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</si>
  <si>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</si>
  <si>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</si>
  <si>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 xml:space="preserve">Exinda Software License Renewal </t>
  </si>
  <si>
    <t>RFB No</t>
  </si>
  <si>
    <t>Yearly</t>
  </si>
  <si>
    <t>each</t>
  </si>
  <si>
    <t>RFB 2742/2023</t>
  </si>
  <si>
    <t>RFB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</si>
</sst>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5B9BD5"/>
      </left>
      <right style="thin">
        <color rgb="FF5B9BD5"/>
      </right>
      <top/>
      <bottom style="medium">
        <color theme="4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/>
      <diagonal/>
    </border>
    <border>
      <left style="thin">
        <color rgb="FF5B9BD5"/>
      </left>
      <right style="thin">
        <color rgb="FF5B9BD5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7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6" xfId="0" applyFont="1" applyFill="1" applyBorder="1" applyAlignment="1">
      <alignment vertical="top"/>
    </xf>
    <xf numFmtId="44" fontId="3" fillId="5" borderId="27" xfId="0" applyNumberFormat="1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0" fontId="2" fillId="0" borderId="7" xfId="1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44" fontId="0" fillId="5" borderId="28" xfId="0" applyNumberFormat="1" applyFont="1" applyFill="1" applyBorder="1" applyAlignment="1">
      <alignment vertical="top"/>
    </xf>
    <xf numFmtId="44" fontId="0" fillId="5" borderId="29" xfId="0" applyNumberFormat="1" applyFont="1" applyFill="1" applyBorder="1" applyAlignment="1">
      <alignment vertical="top"/>
    </xf>
    <xf numFmtId="44" fontId="0" fillId="5" borderId="31" xfId="0" applyNumberFormat="1" applyFont="1" applyFill="1" applyBorder="1" applyAlignment="1">
      <alignment vertical="top"/>
    </xf>
    <xf numFmtId="44" fontId="0" fillId="5" borderId="30" xfId="0" applyNumberFormat="1" applyFont="1" applyFill="1" applyBorder="1" applyAlignment="1">
      <alignment vertical="top"/>
    </xf>
    <xf numFmtId="44" fontId="0" fillId="5" borderId="32" xfId="0" applyNumberFormat="1" applyFont="1" applyFill="1" applyBorder="1" applyAlignment="1">
      <alignment vertical="top"/>
    </xf>
    <xf numFmtId="0" fontId="2" fillId="5" borderId="1" xfId="1" applyNumberFormat="1" applyFont="1" applyFill="1" applyBorder="1" applyAlignment="1">
      <alignment horizontal="right" vertical="top" wrapText="1"/>
    </xf>
    <xf numFmtId="164" fontId="5" fillId="3" borderId="0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8" fontId="14" fillId="3" borderId="23" xfId="0" applyNumberFormat="1" applyFont="1" applyFill="1" applyBorder="1" applyAlignment="1">
      <alignment horizontal="right" vertical="center" wrapText="1"/>
    </xf>
    <xf numFmtId="44" fontId="14" fillId="3" borderId="24" xfId="0" applyNumberFormat="1" applyFont="1" applyFill="1" applyBorder="1" applyAlignment="1">
      <alignment horizontal="right" vertical="center" wrapText="1"/>
    </xf>
    <xf numFmtId="8" fontId="14" fillId="3" borderId="1" xfId="0" applyNumberFormat="1" applyFont="1" applyFill="1" applyBorder="1" applyAlignment="1">
      <alignment horizontal="right" vertical="center" wrapText="1"/>
    </xf>
    <xf numFmtId="44" fontId="14" fillId="3" borderId="2" xfId="0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5B9BD5"/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zoomScale="70" zoomScaleNormal="70" workbookViewId="0">
      <selection activeCell="C15" sqref="C15:D15"/>
    </sheetView>
  </sheetViews>
  <sheetFormatPr defaultColWidth="9.109375" defaultRowHeight="14.4" x14ac:dyDescent="0.3"/>
  <cols>
    <col min="1" max="1" width="13.5546875" style="70" customWidth="1"/>
    <col min="2" max="2" width="59.5546875" style="68" customWidth="1"/>
    <col min="3" max="3" width="13.33203125" style="71" customWidth="1"/>
    <col min="4" max="4" width="9.6640625" style="71" customWidth="1"/>
    <col min="5" max="5" width="7.5546875" style="71" customWidth="1"/>
    <col min="6" max="7" width="19.5546875" style="68" customWidth="1"/>
    <col min="8" max="8" width="7.21875" style="68" customWidth="1"/>
    <col min="9" max="10" width="19.5546875" style="68" customWidth="1"/>
    <col min="11" max="11" width="7.44140625" style="68" customWidth="1"/>
    <col min="12" max="13" width="19.5546875" style="68" customWidth="1"/>
    <col min="14" max="14" width="21.33203125" style="68" customWidth="1"/>
    <col min="15" max="15" width="17.21875" style="68" customWidth="1"/>
    <col min="16" max="16" width="32.77734375" style="68" customWidth="1"/>
    <col min="17" max="17" width="36.77734375" style="68" customWidth="1"/>
    <col min="18" max="16384" width="9.109375" style="68"/>
  </cols>
  <sheetData>
    <row r="1" spans="1:22" s="52" customFormat="1" ht="31.2" x14ac:dyDescent="0.6">
      <c r="A1" s="7"/>
      <c r="B1" s="2" t="s">
        <v>20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s="64" customFormat="1" ht="28.8" customHeight="1" x14ac:dyDescent="0.3">
      <c r="A2" s="61"/>
      <c r="B2" s="43" t="s">
        <v>36</v>
      </c>
      <c r="C2" s="4"/>
      <c r="D2" s="4"/>
      <c r="E2" s="62"/>
      <c r="F2" s="62"/>
      <c r="G2" s="62"/>
      <c r="H2" s="62"/>
      <c r="I2" s="62"/>
      <c r="J2" s="62"/>
      <c r="K2" s="62"/>
      <c r="L2" s="62"/>
      <c r="M2" s="63"/>
      <c r="N2" s="62"/>
      <c r="O2" s="62"/>
      <c r="P2" s="62"/>
      <c r="Q2" s="62"/>
    </row>
    <row r="3" spans="1:22" s="66" customFormat="1" ht="15.6" x14ac:dyDescent="0.3">
      <c r="A3" s="30" t="s">
        <v>52</v>
      </c>
      <c r="B3" s="60" t="s">
        <v>55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5"/>
      <c r="O3" s="65"/>
      <c r="P3" s="65"/>
      <c r="Q3" s="65"/>
      <c r="R3" s="65"/>
      <c r="S3" s="65"/>
      <c r="T3" s="65"/>
      <c r="U3" s="65"/>
      <c r="V3" s="65"/>
    </row>
    <row r="4" spans="1:22" s="66" customFormat="1" ht="31.2" x14ac:dyDescent="0.3">
      <c r="A4" s="74" t="s">
        <v>56</v>
      </c>
      <c r="B4" s="101" t="s">
        <v>37</v>
      </c>
      <c r="C4" s="41"/>
      <c r="D4" s="41"/>
      <c r="E4" s="44"/>
      <c r="F4" s="44"/>
      <c r="G4" s="44"/>
      <c r="H4" s="44"/>
      <c r="I4" s="44"/>
      <c r="J4" s="44"/>
      <c r="K4" s="44"/>
      <c r="L4" s="44"/>
      <c r="M4" s="40"/>
      <c r="N4" s="65"/>
      <c r="O4" s="65"/>
      <c r="P4" s="65"/>
      <c r="Q4" s="65"/>
      <c r="R4" s="65"/>
      <c r="S4" s="65"/>
      <c r="T4" s="65"/>
      <c r="U4" s="65"/>
      <c r="V4" s="65"/>
    </row>
    <row r="5" spans="1:22" s="66" customFormat="1" ht="15.6" x14ac:dyDescent="0.3">
      <c r="A5" s="87" t="s">
        <v>21</v>
      </c>
      <c r="B5" s="91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5"/>
      <c r="O5" s="65"/>
      <c r="P5" s="65"/>
      <c r="Q5" s="65"/>
      <c r="R5" s="65"/>
      <c r="S5" s="65"/>
      <c r="T5" s="65"/>
      <c r="U5" s="65"/>
      <c r="V5" s="65"/>
    </row>
    <row r="6" spans="1:22" s="64" customFormat="1" ht="15.6" x14ac:dyDescent="0.3">
      <c r="A6" s="75"/>
      <c r="B6" s="76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5"/>
      <c r="O6" s="65"/>
      <c r="P6" s="65"/>
      <c r="Q6" s="65"/>
      <c r="R6" s="65"/>
      <c r="S6" s="65"/>
      <c r="T6" s="65"/>
      <c r="U6" s="65"/>
      <c r="V6" s="65"/>
    </row>
    <row r="7" spans="1:22" s="65" customFormat="1" ht="15.6" x14ac:dyDescent="0.3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5" customFormat="1" ht="15.6" x14ac:dyDescent="0.3">
      <c r="A8" s="80" t="s">
        <v>47</v>
      </c>
      <c r="B8" s="27"/>
      <c r="C8" s="28"/>
      <c r="D8" s="28"/>
      <c r="E8" s="23"/>
      <c r="F8" s="23"/>
      <c r="G8" s="23"/>
      <c r="H8" s="23"/>
      <c r="I8" s="23"/>
      <c r="J8" s="23"/>
      <c r="K8" s="23"/>
      <c r="L8" s="23"/>
      <c r="M8" s="40"/>
    </row>
    <row r="9" spans="1:22" s="65" customFormat="1" ht="15.6" x14ac:dyDescent="0.3">
      <c r="A9" s="39" t="s">
        <v>48</v>
      </c>
      <c r="B9" s="6"/>
      <c r="C9" s="6"/>
      <c r="D9" s="6"/>
      <c r="E9" s="23"/>
      <c r="F9" s="23"/>
      <c r="G9" s="23"/>
      <c r="H9" s="23"/>
      <c r="I9" s="23"/>
      <c r="J9" s="23"/>
      <c r="K9" s="23"/>
      <c r="L9" s="23"/>
      <c r="M9" s="40"/>
    </row>
    <row r="10" spans="1:22" s="65" customFormat="1" ht="15.6" x14ac:dyDescent="0.3">
      <c r="A10" s="39" t="s">
        <v>49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5" customFormat="1" ht="15.6" x14ac:dyDescent="0.3">
      <c r="A11" s="38" t="s">
        <v>50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5" customFormat="1" ht="15.6" x14ac:dyDescent="0.3">
      <c r="A12" s="6"/>
      <c r="B12" s="73" t="s">
        <v>3</v>
      </c>
      <c r="C12" s="102" t="s">
        <v>4</v>
      </c>
      <c r="D12" s="102"/>
      <c r="E12" s="72"/>
      <c r="F12" s="23"/>
      <c r="G12" s="23"/>
      <c r="H12" s="23"/>
      <c r="I12" s="23"/>
      <c r="J12" s="23"/>
      <c r="K12" s="23"/>
      <c r="L12" s="23"/>
      <c r="M12" s="40"/>
    </row>
    <row r="13" spans="1:22" s="65" customFormat="1" ht="15.6" x14ac:dyDescent="0.3">
      <c r="A13" s="6"/>
      <c r="B13" s="45" t="s">
        <v>5</v>
      </c>
      <c r="C13" s="123">
        <v>18.16</v>
      </c>
      <c r="D13" s="124"/>
      <c r="E13" s="79"/>
      <c r="F13" s="104" t="s">
        <v>28</v>
      </c>
      <c r="G13" s="23"/>
      <c r="H13" s="23"/>
      <c r="I13" s="23"/>
      <c r="J13" s="23"/>
      <c r="K13" s="23"/>
      <c r="L13" s="23"/>
      <c r="M13" s="40"/>
    </row>
    <row r="14" spans="1:22" s="65" customFormat="1" ht="15.6" customHeight="1" x14ac:dyDescent="0.3">
      <c r="A14" s="6"/>
      <c r="B14" s="45" t="s">
        <v>6</v>
      </c>
      <c r="C14" s="125">
        <v>19.948</v>
      </c>
      <c r="D14" s="126"/>
      <c r="E14" s="79"/>
      <c r="F14" s="104"/>
      <c r="G14" s="23"/>
      <c r="H14" s="23"/>
      <c r="I14" s="23"/>
      <c r="J14" s="23"/>
      <c r="K14" s="23"/>
      <c r="L14" s="23"/>
      <c r="M14" s="40"/>
    </row>
    <row r="15" spans="1:22" s="65" customFormat="1" ht="15.6" x14ac:dyDescent="0.3">
      <c r="A15" s="6"/>
      <c r="B15" s="46" t="s">
        <v>8</v>
      </c>
      <c r="C15" s="125">
        <v>22.574999999999999</v>
      </c>
      <c r="D15" s="126"/>
      <c r="E15" s="79"/>
      <c r="F15" s="104"/>
      <c r="G15" s="23"/>
      <c r="H15" s="23"/>
      <c r="I15" s="23"/>
      <c r="J15" s="23"/>
      <c r="K15" s="23"/>
      <c r="L15" s="23"/>
      <c r="M15" s="40"/>
    </row>
    <row r="16" spans="1:22" s="65" customFormat="1" ht="15.6" x14ac:dyDescent="0.3">
      <c r="A16" s="29"/>
      <c r="B16" s="22"/>
      <c r="C16" s="41"/>
      <c r="D16" s="41"/>
      <c r="E16" s="23"/>
      <c r="F16" s="23"/>
      <c r="G16" s="23"/>
      <c r="H16" s="23"/>
      <c r="I16" s="23"/>
      <c r="J16" s="23"/>
      <c r="K16" s="23"/>
      <c r="L16" s="23"/>
      <c r="M16" s="40"/>
    </row>
    <row r="17" spans="1:17" s="66" customFormat="1" ht="15.6" x14ac:dyDescent="0.3">
      <c r="A17" s="9"/>
      <c r="B17" s="10"/>
      <c r="C17" s="58"/>
      <c r="D17" s="58"/>
      <c r="E17" s="103" t="s">
        <v>9</v>
      </c>
      <c r="F17" s="103"/>
      <c r="G17" s="103"/>
      <c r="H17" s="103" t="s">
        <v>10</v>
      </c>
      <c r="I17" s="103"/>
      <c r="J17" s="103"/>
      <c r="K17" s="103" t="s">
        <v>11</v>
      </c>
      <c r="L17" s="103"/>
      <c r="M17" s="105"/>
      <c r="N17" s="54" t="s">
        <v>13</v>
      </c>
      <c r="O17" s="67"/>
      <c r="P17" s="67"/>
    </row>
    <row r="18" spans="1:17" ht="31.2" x14ac:dyDescent="0.3">
      <c r="A18" s="9" t="s">
        <v>0</v>
      </c>
      <c r="B18" s="10" t="s">
        <v>22</v>
      </c>
      <c r="C18" s="58" t="s">
        <v>1</v>
      </c>
      <c r="D18" s="58" t="s">
        <v>18</v>
      </c>
      <c r="E18" s="58" t="s">
        <v>12</v>
      </c>
      <c r="F18" s="15" t="s">
        <v>16</v>
      </c>
      <c r="G18" s="15" t="s">
        <v>31</v>
      </c>
      <c r="H18" s="58" t="s">
        <v>14</v>
      </c>
      <c r="I18" s="15" t="s">
        <v>16</v>
      </c>
      <c r="J18" s="15" t="s">
        <v>29</v>
      </c>
      <c r="K18" s="58" t="s">
        <v>14</v>
      </c>
      <c r="L18" s="15" t="s">
        <v>16</v>
      </c>
      <c r="M18" s="15" t="s">
        <v>30</v>
      </c>
      <c r="N18" s="55" t="s">
        <v>17</v>
      </c>
      <c r="O18" s="56" t="s">
        <v>19</v>
      </c>
      <c r="P18" s="57" t="s">
        <v>33</v>
      </c>
      <c r="Q18" s="57" t="s">
        <v>34</v>
      </c>
    </row>
    <row r="19" spans="1:17" ht="15.6" x14ac:dyDescent="0.3">
      <c r="A19" s="8">
        <v>1</v>
      </c>
      <c r="B19" s="12" t="s">
        <v>51</v>
      </c>
      <c r="C19" s="50"/>
      <c r="D19" s="50"/>
      <c r="E19" s="51"/>
      <c r="F19" s="47"/>
      <c r="G19" s="48">
        <f>SUBTOTAL(9,G20:G20)</f>
        <v>0</v>
      </c>
      <c r="H19" s="47"/>
      <c r="I19" s="49"/>
      <c r="J19" s="48">
        <f>SUBTOTAL(9,J20:J20)</f>
        <v>0</v>
      </c>
      <c r="K19" s="47"/>
      <c r="L19" s="47"/>
      <c r="M19" s="48">
        <f>SUBTOTAL(9,M20:M20)</f>
        <v>0</v>
      </c>
      <c r="N19" s="48">
        <f>SUBTOTAL(9,N20:N20)</f>
        <v>0</v>
      </c>
      <c r="O19" s="48">
        <f>SUBTOTAL(9,O20:O20)</f>
        <v>0</v>
      </c>
      <c r="P19" s="81"/>
      <c r="Q19" s="81"/>
    </row>
    <row r="20" spans="1:17" ht="15.6" x14ac:dyDescent="0.3">
      <c r="A20" s="31" t="s">
        <v>15</v>
      </c>
      <c r="B20" s="93" t="s">
        <v>38</v>
      </c>
      <c r="C20" s="17"/>
      <c r="D20" s="78">
        <v>0</v>
      </c>
      <c r="E20" s="99"/>
      <c r="F20" s="77"/>
      <c r="G20" s="18">
        <f>E20*F20</f>
        <v>0</v>
      </c>
      <c r="H20" s="32">
        <v>0</v>
      </c>
      <c r="I20" s="77"/>
      <c r="J20" s="16">
        <f>H20*I20</f>
        <v>0</v>
      </c>
      <c r="K20" s="32">
        <v>0</v>
      </c>
      <c r="L20" s="77"/>
      <c r="M20" s="16">
        <f>K20*L20</f>
        <v>0</v>
      </c>
      <c r="N20" s="42">
        <f>SUM(G20,J20,M20)</f>
        <v>0</v>
      </c>
      <c r="O20" s="94">
        <f>D20*N20</f>
        <v>0</v>
      </c>
      <c r="P20" s="82"/>
      <c r="Q20" s="81"/>
    </row>
    <row r="21" spans="1:17" ht="15.6" x14ac:dyDescent="0.3">
      <c r="A21" s="31" t="s">
        <v>39</v>
      </c>
      <c r="B21" s="11" t="s">
        <v>44</v>
      </c>
      <c r="C21" s="17" t="s">
        <v>54</v>
      </c>
      <c r="D21" s="78">
        <v>0</v>
      </c>
      <c r="E21" s="32">
        <v>1</v>
      </c>
      <c r="F21" s="77"/>
      <c r="G21" s="18">
        <f t="shared" ref="G21:G25" si="0">E21*F21</f>
        <v>0</v>
      </c>
      <c r="H21" s="92">
        <v>0</v>
      </c>
      <c r="I21" s="77">
        <v>0</v>
      </c>
      <c r="J21" s="16">
        <f t="shared" ref="J21:J25" si="1">H21*I21</f>
        <v>0</v>
      </c>
      <c r="K21" s="92">
        <v>0</v>
      </c>
      <c r="L21" s="77">
        <v>0</v>
      </c>
      <c r="M21" s="16">
        <f t="shared" ref="M21:M25" si="2">K21*L21</f>
        <v>0</v>
      </c>
      <c r="N21" s="42">
        <f t="shared" ref="N21:N25" si="3">SUM(G21,J21,M21)</f>
        <v>0</v>
      </c>
      <c r="O21" s="96"/>
      <c r="P21" s="88"/>
      <c r="Q21" s="81"/>
    </row>
    <row r="22" spans="1:17" ht="15.6" x14ac:dyDescent="0.3">
      <c r="A22" s="31"/>
      <c r="B22" s="11" t="s">
        <v>45</v>
      </c>
      <c r="C22" s="17" t="s">
        <v>54</v>
      </c>
      <c r="D22" s="78">
        <v>0</v>
      </c>
      <c r="E22" s="32">
        <v>1</v>
      </c>
      <c r="F22" s="77"/>
      <c r="G22" s="18">
        <f t="shared" si="0"/>
        <v>0</v>
      </c>
      <c r="H22" s="92">
        <v>0</v>
      </c>
      <c r="I22" s="77">
        <v>0</v>
      </c>
      <c r="J22" s="16">
        <f t="shared" si="1"/>
        <v>0</v>
      </c>
      <c r="K22" s="92">
        <v>0</v>
      </c>
      <c r="L22" s="77">
        <v>0</v>
      </c>
      <c r="M22" s="16">
        <f t="shared" si="2"/>
        <v>0</v>
      </c>
      <c r="N22" s="42">
        <f t="shared" si="3"/>
        <v>0</v>
      </c>
      <c r="O22" s="97"/>
      <c r="P22" s="88"/>
      <c r="Q22" s="81"/>
    </row>
    <row r="23" spans="1:17" ht="15.6" x14ac:dyDescent="0.3">
      <c r="A23" s="31" t="s">
        <v>40</v>
      </c>
      <c r="B23" s="93" t="s">
        <v>41</v>
      </c>
      <c r="C23" s="20"/>
      <c r="D23" s="78">
        <v>0</v>
      </c>
      <c r="E23" s="99"/>
      <c r="F23" s="77"/>
      <c r="G23" s="18">
        <f t="shared" si="0"/>
        <v>0</v>
      </c>
      <c r="H23" s="92">
        <v>0</v>
      </c>
      <c r="I23" s="77">
        <v>0</v>
      </c>
      <c r="J23" s="16">
        <f t="shared" si="1"/>
        <v>0</v>
      </c>
      <c r="K23" s="92">
        <v>0</v>
      </c>
      <c r="L23" s="77">
        <v>0</v>
      </c>
      <c r="M23" s="16">
        <f t="shared" si="2"/>
        <v>0</v>
      </c>
      <c r="N23" s="42">
        <f t="shared" si="3"/>
        <v>0</v>
      </c>
      <c r="O23" s="98"/>
      <c r="P23" s="88"/>
      <c r="Q23" s="81"/>
    </row>
    <row r="24" spans="1:17" ht="15.6" x14ac:dyDescent="0.3">
      <c r="A24" s="31"/>
      <c r="B24" s="11" t="s">
        <v>43</v>
      </c>
      <c r="C24" s="17" t="s">
        <v>54</v>
      </c>
      <c r="D24" s="78">
        <v>0</v>
      </c>
      <c r="E24" s="32">
        <v>18</v>
      </c>
      <c r="F24" s="77"/>
      <c r="G24" s="18">
        <f t="shared" si="0"/>
        <v>0</v>
      </c>
      <c r="H24" s="92">
        <v>0</v>
      </c>
      <c r="I24" s="77">
        <v>0</v>
      </c>
      <c r="J24" s="16">
        <f t="shared" si="1"/>
        <v>0</v>
      </c>
      <c r="K24" s="92">
        <v>0</v>
      </c>
      <c r="L24" s="77">
        <v>0</v>
      </c>
      <c r="M24" s="16">
        <f t="shared" si="2"/>
        <v>0</v>
      </c>
      <c r="N24" s="42">
        <f t="shared" si="3"/>
        <v>0</v>
      </c>
      <c r="O24" s="97"/>
      <c r="P24" s="88"/>
      <c r="Q24" s="81"/>
    </row>
    <row r="25" spans="1:17" ht="16.2" thickBot="1" x14ac:dyDescent="0.35">
      <c r="A25" s="31" t="s">
        <v>42</v>
      </c>
      <c r="B25" s="93" t="s">
        <v>46</v>
      </c>
      <c r="C25" s="17" t="s">
        <v>53</v>
      </c>
      <c r="D25" s="78">
        <v>0</v>
      </c>
      <c r="E25" s="32">
        <v>12</v>
      </c>
      <c r="F25" s="77"/>
      <c r="G25" s="18">
        <f t="shared" si="0"/>
        <v>0</v>
      </c>
      <c r="H25" s="92">
        <v>12</v>
      </c>
      <c r="I25" s="77">
        <v>0</v>
      </c>
      <c r="J25" s="16">
        <f t="shared" si="1"/>
        <v>0</v>
      </c>
      <c r="K25" s="92">
        <v>12</v>
      </c>
      <c r="L25" s="77">
        <v>0</v>
      </c>
      <c r="M25" s="16">
        <f t="shared" si="2"/>
        <v>0</v>
      </c>
      <c r="N25" s="42">
        <f t="shared" si="3"/>
        <v>0</v>
      </c>
      <c r="O25" s="95"/>
      <c r="P25" s="88"/>
      <c r="Q25" s="81"/>
    </row>
    <row r="26" spans="1:17" ht="16.2" thickBot="1" x14ac:dyDescent="0.35">
      <c r="A26" s="13"/>
      <c r="B26" s="14" t="s">
        <v>23</v>
      </c>
      <c r="C26" s="19"/>
      <c r="D26" s="19"/>
      <c r="E26" s="20"/>
      <c r="F26" s="35"/>
      <c r="G26" s="21">
        <v>0</v>
      </c>
      <c r="H26" s="21"/>
      <c r="I26" s="21"/>
      <c r="J26" s="21">
        <v>0</v>
      </c>
      <c r="K26" s="34"/>
      <c r="L26" s="33"/>
      <c r="M26" s="21">
        <v>0</v>
      </c>
      <c r="N26" s="21">
        <v>0</v>
      </c>
      <c r="O26" s="90">
        <f>SUBTOTAL(9,O19:O20)</f>
        <v>0</v>
      </c>
      <c r="P26" s="88"/>
      <c r="Q26" s="81"/>
    </row>
    <row r="27" spans="1:17" ht="15.6" x14ac:dyDescent="0.3">
      <c r="A27" s="13"/>
      <c r="B27" s="14" t="s">
        <v>2</v>
      </c>
      <c r="C27" s="19"/>
      <c r="D27" s="19"/>
      <c r="E27" s="20"/>
      <c r="F27" s="35"/>
      <c r="G27" s="36">
        <f>G26*0.15</f>
        <v>0</v>
      </c>
      <c r="H27" s="36"/>
      <c r="I27" s="36"/>
      <c r="J27" s="36">
        <f>J26*0.15</f>
        <v>0</v>
      </c>
      <c r="K27" s="34"/>
      <c r="L27" s="33"/>
      <c r="M27" s="36">
        <f t="shared" ref="M27:N27" si="4">M26*0.15</f>
        <v>0</v>
      </c>
      <c r="N27" s="36">
        <f t="shared" si="4"/>
        <v>0</v>
      </c>
      <c r="O27" s="89"/>
      <c r="P27" s="82"/>
      <c r="Q27" s="81"/>
    </row>
    <row r="28" spans="1:17" ht="16.2" thickBot="1" x14ac:dyDescent="0.35">
      <c r="A28" s="13"/>
      <c r="B28" s="14" t="s">
        <v>24</v>
      </c>
      <c r="C28" s="19"/>
      <c r="D28" s="19"/>
      <c r="E28" s="20"/>
      <c r="F28" s="35"/>
      <c r="G28" s="37">
        <f>G26+G27</f>
        <v>0</v>
      </c>
      <c r="H28" s="37"/>
      <c r="I28" s="37"/>
      <c r="J28" s="37">
        <f>J26+J27</f>
        <v>0</v>
      </c>
      <c r="K28" s="34"/>
      <c r="L28" s="33"/>
      <c r="M28" s="37">
        <f t="shared" ref="M28:N28" si="5">M26+M27</f>
        <v>0</v>
      </c>
      <c r="N28" s="37">
        <f t="shared" si="5"/>
        <v>0</v>
      </c>
      <c r="O28" s="69"/>
      <c r="P28" s="82"/>
      <c r="Q28" s="81"/>
    </row>
    <row r="29" spans="1:17" ht="15.6" x14ac:dyDescent="0.3">
      <c r="A29" s="83"/>
      <c r="B29" s="84"/>
      <c r="C29" s="85"/>
      <c r="D29" s="85"/>
      <c r="E29" s="85"/>
      <c r="F29" s="86"/>
      <c r="G29" s="86"/>
      <c r="H29" s="86"/>
      <c r="I29" s="86"/>
      <c r="J29" s="86"/>
      <c r="K29" s="86"/>
      <c r="L29" s="86"/>
      <c r="M29" s="86"/>
      <c r="N29" s="100"/>
      <c r="O29" s="86"/>
      <c r="P29" s="86"/>
      <c r="Q29" s="86"/>
    </row>
    <row r="30" spans="1:17" ht="15" thickBot="1" x14ac:dyDescent="0.35">
      <c r="A30" s="83"/>
      <c r="B30" s="86"/>
      <c r="C30" s="85"/>
      <c r="D30" s="85"/>
      <c r="E30" s="85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ht="25.8" customHeight="1" x14ac:dyDescent="0.3">
      <c r="A31" s="83"/>
      <c r="B31" s="108" t="s">
        <v>32</v>
      </c>
      <c r="C31" s="106"/>
      <c r="D31" s="107"/>
      <c r="E31" s="113"/>
      <c r="F31" s="114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ht="17.399999999999999" customHeight="1" x14ac:dyDescent="0.3">
      <c r="A32" s="83"/>
      <c r="B32" s="109"/>
      <c r="C32" s="115" t="s">
        <v>25</v>
      </c>
      <c r="D32" s="116"/>
      <c r="E32" s="59" t="s">
        <v>27</v>
      </c>
      <c r="F32" s="53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ht="34.799999999999997" customHeight="1" x14ac:dyDescent="0.3">
      <c r="A33" s="83"/>
      <c r="B33" s="109"/>
      <c r="C33" s="117"/>
      <c r="D33" s="118"/>
      <c r="E33" s="111"/>
      <c r="F33" s="112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17" ht="19.2" customHeight="1" thickBot="1" x14ac:dyDescent="0.35">
      <c r="A34" s="83"/>
      <c r="B34" s="110"/>
      <c r="C34" s="119" t="s">
        <v>35</v>
      </c>
      <c r="D34" s="120"/>
      <c r="E34" s="121" t="s">
        <v>26</v>
      </c>
      <c r="F34" s="122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7" x14ac:dyDescent="0.3">
      <c r="A35" s="83"/>
      <c r="B35" s="86"/>
      <c r="C35" s="85"/>
      <c r="D35" s="85"/>
      <c r="E35" s="85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17" x14ac:dyDescent="0.3">
      <c r="A36" s="83"/>
      <c r="B36" s="86"/>
      <c r="C36" s="85"/>
      <c r="D36" s="85"/>
      <c r="E36" s="85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</sheetData>
  <sheetProtection formatCells="0" formatColumns="0" formatRows="0" insertRows="0" deleteRows="0"/>
  <protectedRanges>
    <protectedRange sqref="C31:F33" name="Range7"/>
    <protectedRange sqref="P19:Q28" name="Range6"/>
    <protectedRange sqref="K20:L25" name="Range5"/>
    <protectedRange sqref="H20:I25" name="Range4"/>
    <protectedRange sqref="A19:F25" name="Range3"/>
    <protectedRange sqref="C13:E15" name="Range2"/>
    <protectedRange sqref="B3:B5" name="Range1"/>
  </protectedRanges>
  <mergeCells count="16">
    <mergeCell ref="H17:J17"/>
    <mergeCell ref="K17:M17"/>
    <mergeCell ref="C31:D31"/>
    <mergeCell ref="B31:B34"/>
    <mergeCell ref="E33:F33"/>
    <mergeCell ref="E31:F31"/>
    <mergeCell ref="C32:D32"/>
    <mergeCell ref="C33:D33"/>
    <mergeCell ref="C34:D34"/>
    <mergeCell ref="E34:F34"/>
    <mergeCell ref="C12:D12"/>
    <mergeCell ref="C13:D13"/>
    <mergeCell ref="C14:D14"/>
    <mergeCell ref="C15:D15"/>
    <mergeCell ref="E17:G17"/>
    <mergeCell ref="F13:F15"/>
  </mergeCells>
  <phoneticPr fontId="12" type="noConversion"/>
  <dataValidations count="2">
    <dataValidation type="decimal" operator="greaterThanOrEqual" allowBlank="1" showInputMessage="1" showErrorMessage="1" sqref="C13:D15 E20:F25 H20:I25 K20:L25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Nosipho Moya</cp:lastModifiedBy>
  <cp:lastPrinted>2020-07-02T18:44:36Z</cp:lastPrinted>
  <dcterms:created xsi:type="dcterms:W3CDTF">2017-06-15T23:28:53Z</dcterms:created>
  <dcterms:modified xsi:type="dcterms:W3CDTF">2023-04-24T13:26:55Z</dcterms:modified>
</cp:coreProperties>
</file>