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ntralenergyfund-my.sharepoint.com/personal/isaacmat_cefgroup_co_za/Documents/2. Projects/2. SANPC Refinery/1. Purified Water Supply Services/"/>
    </mc:Choice>
  </mc:AlternateContent>
  <xr:revisionPtr revIDLastSave="1" documentId="6_{AC60E7F7-528C-45A4-8E6D-03BE4A685AA7}" xr6:coauthVersionLast="47" xr6:coauthVersionMax="47" xr10:uidLastSave="{00EB01B0-B015-4845-B06C-DF43AC5D612F}"/>
  <bookViews>
    <workbookView xWindow="19980" yWindow="-16830" windowWidth="29040" windowHeight="15720" xr2:uid="{00000000-000D-0000-FFFF-FFFF00000000}"/>
  </bookViews>
  <sheets>
    <sheet name="PURIFIED WATER SUPPLY SERVICES " sheetId="11" r:id="rId1"/>
  </sheets>
  <externalReferences>
    <externalReference r:id="rId2"/>
  </externalReferences>
  <definedNames>
    <definedName name="BuildingStandard">[1]Lookup!$N$3:$N$4</definedName>
    <definedName name="Mandatory1">[1]Lookup!$F$4:$F$5</definedName>
    <definedName name="NonMandatory">[1]Lookup!$H$4:$H$4</definedName>
    <definedName name="Region">[1]Lookup!$Q$3:$Q$77</definedName>
    <definedName name="YesNo">[1]Lookup!$B$3:$B$4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1" l="1"/>
  <c r="I8" i="11" s="1"/>
  <c r="J8" i="11" s="1"/>
  <c r="I7" i="11"/>
  <c r="J7" i="11" s="1"/>
  <c r="I6" i="11"/>
  <c r="J6" i="11" s="1"/>
  <c r="L12" i="11"/>
  <c r="H11" i="11"/>
  <c r="H10" i="11"/>
  <c r="H9" i="11"/>
  <c r="I9" i="11" s="1"/>
  <c r="J9" i="11" s="1"/>
  <c r="I11" i="11"/>
  <c r="J11" i="11" s="1"/>
  <c r="I10" i="11"/>
  <c r="J10" i="11" s="1"/>
  <c r="H12" i="11" l="1"/>
  <c r="H13" i="11" s="1"/>
  <c r="M12" i="11" l="1"/>
  <c r="J12" i="11"/>
  <c r="J13" i="11" l="1"/>
  <c r="E18" i="11" s="1"/>
  <c r="M13" i="11"/>
  <c r="G18" i="11" s="1"/>
  <c r="L13" i="11" l="1"/>
  <c r="I14" i="11" l="1"/>
  <c r="F18" i="11"/>
  <c r="E19" i="11" s="1"/>
  <c r="I12" i="11"/>
  <c r="I13" i="11" s="1"/>
</calcChain>
</file>

<file path=xl/sharedStrings.xml><?xml version="1.0" encoding="utf-8"?>
<sst xmlns="http://schemas.openxmlformats.org/spreadsheetml/2006/main" count="35" uniqueCount="29">
  <si>
    <t>ITEM</t>
  </si>
  <si>
    <t xml:space="preserve">EQUIPMENT RENTAL </t>
  </si>
  <si>
    <t>ESTIMATED QUANTITIES</t>
  </si>
  <si>
    <t>FREQUENCY</t>
  </si>
  <si>
    <t>UNIT COST 
(VAT EXCL.)</t>
  </si>
  <si>
    <t>Total Cost EXCL. VAT</t>
  </si>
  <si>
    <t xml:space="preserve"> VAT@15%</t>
  </si>
  <si>
    <t>Monthly</t>
  </si>
  <si>
    <t>PRICE YEAR 1</t>
  </si>
  <si>
    <t>PRICE YEAR 2</t>
  </si>
  <si>
    <t>ITEM DESCRIPTION</t>
  </si>
  <si>
    <t>PRICE YEAR 3</t>
  </si>
  <si>
    <t xml:space="preserve">PRICE YEAR 2 </t>
  </si>
  <si>
    <t xml:space="preserve">PRICE YEAR 3 </t>
  </si>
  <si>
    <t>TOTAL OFFER PRICE - VAT INCLUSIVE</t>
  </si>
  <si>
    <t>SERVICES INTERVALS</t>
  </si>
  <si>
    <t>TOTAL QUANTITY COST / PRICE PER MONTH</t>
  </si>
  <si>
    <t>TOTAL QUANTITY COST / PRICE PER YEAR</t>
  </si>
  <si>
    <t>Yearly</t>
  </si>
  <si>
    <t>GRAND TOTAL COST FOR THE PROVISION OF PURIFIED WATER SERVICES  FOR 3 YEARS (VAT INCL)</t>
  </si>
  <si>
    <t>PROVISION OF PURIFIED WATER SERVICES FOR  36 MONTHS</t>
  </si>
  <si>
    <t xml:space="preserve">Supply and Service water stand storing 3 x 21.8L per stand </t>
  </si>
  <si>
    <t>Supply and Service purified Water Dispenser (Hot &amp; Cold) for each 21.8L with a cup holder to accommodate 20 cups</t>
  </si>
  <si>
    <t>Supply 500ml Water Still per (24 per case)</t>
  </si>
  <si>
    <t>Supply 500ml Sparkling Water per (24 per case)</t>
  </si>
  <si>
    <t>Supply 21.8L premium purified water, with 20 cups</t>
  </si>
  <si>
    <t xml:space="preserve">  SANPC REFINERY - PROVISION OF PURIFIED WATER SERVICES FOR 36 MONTHS (3 YEARS) </t>
  </si>
  <si>
    <t>Supply 21.8L Water Bottle Containers</t>
  </si>
  <si>
    <t xml:space="preserve">TOTAL COST FOR THE PROVISION OF PURIFIED WATER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</si>
</sst>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&quot;R&quot;\ 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  <scheme val="minor"/>
    </font>
    <font>
      <sz val="10"/>
      <color rgb="FF000000"/>
      <name val="Century Gothic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3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11" fillId="6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8" fillId="2" borderId="0" xfId="5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Alignment="1">
      <alignment vertical="center"/>
    </xf>
    <xf numFmtId="166" fontId="8" fillId="7" borderId="5" xfId="4" applyNumberFormat="1" applyFont="1" applyFill="1" applyBorder="1" applyAlignment="1" applyProtection="1">
      <alignment vertical="center"/>
    </xf>
    <xf numFmtId="166" fontId="8" fillId="5" borderId="5" xfId="7" applyNumberFormat="1" applyFont="1" applyFill="1" applyBorder="1" applyAlignment="1">
      <alignment vertical="center"/>
    </xf>
    <xf numFmtId="166" fontId="8" fillId="7" borderId="7" xfId="4" applyNumberFormat="1" applyFont="1" applyFill="1" applyBorder="1" applyAlignment="1" applyProtection="1">
      <alignment vertical="center"/>
    </xf>
    <xf numFmtId="166" fontId="8" fillId="5" borderId="7" xfId="7" applyNumberFormat="1" applyFont="1" applyFill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6" fontId="7" fillId="2" borderId="3" xfId="4" applyNumberFormat="1" applyFont="1" applyFill="1" applyBorder="1" applyAlignment="1" applyProtection="1">
      <alignment horizontal="right" vertical="center"/>
    </xf>
    <xf numFmtId="166" fontId="7" fillId="2" borderId="3" xfId="7" applyNumberFormat="1" applyFont="1" applyFill="1" applyBorder="1" applyAlignment="1">
      <alignment vertical="center"/>
    </xf>
    <xf numFmtId="166" fontId="7" fillId="2" borderId="21" xfId="7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1" fillId="2" borderId="26" xfId="0" applyFont="1" applyFill="1" applyBorder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166" fontId="7" fillId="2" borderId="26" xfId="4" applyNumberFormat="1" applyFont="1" applyFill="1" applyBorder="1" applyAlignment="1" applyProtection="1">
      <alignment horizontal="right" vertical="center"/>
    </xf>
    <xf numFmtId="166" fontId="7" fillId="2" borderId="26" xfId="7" applyNumberFormat="1" applyFont="1" applyFill="1" applyBorder="1" applyAlignment="1">
      <alignment vertical="center"/>
    </xf>
    <xf numFmtId="166" fontId="7" fillId="2" borderId="27" xfId="7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7" fillId="2" borderId="1" xfId="4" applyNumberFormat="1" applyFont="1" applyFill="1" applyBorder="1" applyAlignment="1" applyProtection="1">
      <alignment horizontal="right" vertical="center"/>
    </xf>
    <xf numFmtId="166" fontId="7" fillId="2" borderId="1" xfId="7" applyNumberFormat="1" applyFont="1" applyFill="1" applyBorder="1" applyAlignment="1">
      <alignment vertical="center"/>
    </xf>
    <xf numFmtId="166" fontId="7" fillId="2" borderId="22" xfId="7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5" fillId="4" borderId="16" xfId="0" applyFont="1" applyFill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/>
    </xf>
    <xf numFmtId="166" fontId="7" fillId="2" borderId="3" xfId="5" applyNumberFormat="1" applyFont="1" applyFill="1" applyBorder="1" applyAlignment="1">
      <alignment vertical="center"/>
    </xf>
    <xf numFmtId="166" fontId="7" fillId="0" borderId="21" xfId="5" applyNumberFormat="1" applyFont="1" applyFill="1" applyBorder="1" applyAlignment="1">
      <alignment vertical="center"/>
    </xf>
    <xf numFmtId="166" fontId="7" fillId="2" borderId="0" xfId="5" applyNumberFormat="1" applyFont="1" applyFill="1" applyBorder="1" applyAlignment="1">
      <alignment vertical="center"/>
    </xf>
    <xf numFmtId="0" fontId="7" fillId="0" borderId="0" xfId="5" applyNumberFormat="1" applyFont="1" applyFill="1" applyBorder="1" applyAlignment="1">
      <alignment vertical="center"/>
    </xf>
    <xf numFmtId="9" fontId="7" fillId="2" borderId="3" xfId="5" applyFont="1" applyFill="1" applyBorder="1" applyAlignment="1">
      <alignment vertical="center" wrapText="1"/>
    </xf>
    <xf numFmtId="166" fontId="7" fillId="8" borderId="3" xfId="4" applyNumberFormat="1" applyFont="1" applyFill="1" applyBorder="1" applyAlignment="1" applyProtection="1">
      <alignment vertical="center"/>
      <protection locked="0"/>
    </xf>
    <xf numFmtId="166" fontId="7" fillId="8" borderId="26" xfId="4" applyNumberFormat="1" applyFont="1" applyFill="1" applyBorder="1" applyAlignment="1" applyProtection="1">
      <alignment vertical="center"/>
      <protection locked="0"/>
    </xf>
    <xf numFmtId="166" fontId="7" fillId="8" borderId="1" xfId="4" applyNumberFormat="1" applyFont="1" applyFill="1" applyBorder="1" applyAlignment="1" applyProtection="1">
      <alignment vertical="center"/>
      <protection locked="0"/>
    </xf>
    <xf numFmtId="0" fontId="14" fillId="4" borderId="15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20" fillId="0" borderId="0" xfId="0" applyFont="1"/>
    <xf numFmtId="166" fontId="18" fillId="2" borderId="0" xfId="5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" fillId="0" borderId="0" xfId="0" applyFont="1"/>
    <xf numFmtId="0" fontId="1" fillId="0" borderId="18" xfId="0" applyFont="1" applyBorder="1" applyAlignment="1">
      <alignment horizontal="center" vertical="center"/>
    </xf>
    <xf numFmtId="0" fontId="21" fillId="2" borderId="23" xfId="0" applyFont="1" applyFill="1" applyBorder="1" applyAlignment="1">
      <alignment horizontal="justify" vertical="center" wrapText="1"/>
    </xf>
    <xf numFmtId="0" fontId="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166" fontId="1" fillId="8" borderId="23" xfId="4" applyNumberFormat="1" applyFont="1" applyFill="1" applyBorder="1" applyAlignment="1" applyProtection="1">
      <alignment vertical="center"/>
      <protection locked="0"/>
    </xf>
    <xf numFmtId="166" fontId="1" fillId="2" borderId="23" xfId="4" applyNumberFormat="1" applyFont="1" applyFill="1" applyBorder="1" applyAlignment="1" applyProtection="1">
      <alignment horizontal="right" vertical="center"/>
    </xf>
    <xf numFmtId="166" fontId="1" fillId="2" borderId="23" xfId="7" applyNumberFormat="1" applyFont="1" applyFill="1" applyBorder="1" applyAlignment="1">
      <alignment vertical="center"/>
    </xf>
    <xf numFmtId="166" fontId="1" fillId="2" borderId="24" xfId="7" applyNumberFormat="1" applyFont="1" applyFill="1" applyBorder="1" applyAlignment="1">
      <alignment vertical="center"/>
    </xf>
    <xf numFmtId="166" fontId="7" fillId="2" borderId="28" xfId="7" applyNumberFormat="1" applyFont="1" applyFill="1" applyBorder="1" applyAlignment="1">
      <alignment horizontal="right" vertical="center"/>
    </xf>
    <xf numFmtId="166" fontId="7" fillId="2" borderId="29" xfId="7" applyNumberFormat="1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6" fontId="18" fillId="5" borderId="8" xfId="5" applyNumberFormat="1" applyFont="1" applyFill="1" applyBorder="1" applyAlignment="1">
      <alignment horizontal="center" vertical="center"/>
    </xf>
    <xf numFmtId="166" fontId="18" fillId="5" borderId="9" xfId="5" applyNumberFormat="1" applyFont="1" applyFill="1" applyBorder="1" applyAlignment="1">
      <alignment horizontal="center" vertical="center"/>
    </xf>
    <xf numFmtId="166" fontId="18" fillId="5" borderId="10" xfId="5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8" fillId="5" borderId="8" xfId="4" applyNumberFormat="1" applyFont="1" applyFill="1" applyBorder="1" applyAlignment="1" applyProtection="1">
      <alignment horizontal="center" vertical="center"/>
    </xf>
    <xf numFmtId="166" fontId="8" fillId="5" borderId="9" xfId="4" applyNumberFormat="1" applyFont="1" applyFill="1" applyBorder="1" applyAlignment="1" applyProtection="1">
      <alignment horizontal="center" vertical="center"/>
    </xf>
    <xf numFmtId="166" fontId="8" fillId="5" borderId="10" xfId="4" applyNumberFormat="1" applyFont="1" applyFill="1" applyBorder="1" applyAlignment="1" applyProtection="1">
      <alignment horizontal="center" vertical="center"/>
    </xf>
    <xf numFmtId="166" fontId="8" fillId="5" borderId="6" xfId="7" applyNumberFormat="1" applyFont="1" applyFill="1" applyBorder="1" applyAlignment="1">
      <alignment horizontal="right" vertical="center"/>
    </xf>
    <xf numFmtId="166" fontId="8" fillId="5" borderId="14" xfId="7" applyNumberFormat="1" applyFont="1" applyFill="1" applyBorder="1" applyAlignment="1">
      <alignment horizontal="right" vertical="center"/>
    </xf>
    <xf numFmtId="166" fontId="1" fillId="2" borderId="30" xfId="7" applyNumberFormat="1" applyFont="1" applyFill="1" applyBorder="1" applyAlignment="1">
      <alignment horizontal="right" vertical="center"/>
    </xf>
    <xf numFmtId="166" fontId="1" fillId="2" borderId="31" xfId="7" applyNumberFormat="1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166" fontId="7" fillId="2" borderId="3" xfId="7" applyNumberFormat="1" applyFont="1" applyFill="1" applyBorder="1" applyAlignment="1">
      <alignment horizontal="right" vertical="center"/>
    </xf>
  </cellXfs>
  <cellStyles count="8">
    <cellStyle name="Comma" xfId="4" builtinId="3"/>
    <cellStyle name="Comma 2" xfId="6" xr:uid="{00000000-0005-0000-0000-000001000000}"/>
    <cellStyle name="Currency" xfId="7" builtinId="4"/>
    <cellStyle name="Hyperlink 2" xfId="3" xr:uid="{00000000-0005-0000-0000-000002000000}"/>
    <cellStyle name="Normal" xfId="0" builtinId="0"/>
    <cellStyle name="Normal 2 2" xfId="1" xr:uid="{00000000-0005-0000-0000-000004000000}"/>
    <cellStyle name="Normal 3 2" xfId="2" xr:uid="{00000000-0005-0000-0000-000005000000}"/>
    <cellStyle name="Percent" xfId="5" builtin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408174</xdr:colOff>
      <xdr:row>0</xdr:row>
      <xdr:rowOff>189659</xdr:rowOff>
    </xdr:from>
    <xdr:to>
      <xdr:col>3</xdr:col>
      <xdr:colOff>438990</xdr:colOff>
      <xdr:row>0</xdr:row>
      <xdr:rowOff>1107014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4AB736-7524-E5B9-4529-CDFF1FA3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821" y="189659"/>
          <a:ext cx="1174657" cy="912593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45943</xdr:colOff>
      <xdr:row>0</xdr:row>
      <xdr:rowOff>134749</xdr:rowOff>
    </xdr:from>
    <xdr:to>
      <xdr:col>12</xdr:col>
      <xdr:colOff>285220</xdr:colOff>
      <xdr:row>0</xdr:row>
      <xdr:rowOff>943255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DB06DF-2089-4E18-8016-B91365A7F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8" r="4033"/>
        <a:stretch/>
      </xdr:blipFill>
      <xdr:spPr bwMode="auto">
        <a:xfrm>
          <a:off x="14767671" y="134749"/>
          <a:ext cx="1513946" cy="8085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2027147\Documents\INFRASTRUCTURE%20MNGT\Business%20case%20TFM\Example%20RFP\Attachment%203%20-%20Annex%20A%20-%20RM3830%20Deliverables%20Matrix%20all%20Lots%20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ork Package"/>
      <sheetName val="Building Information"/>
      <sheetName val="Service Matrix"/>
      <sheetName val="Requirements"/>
      <sheetName val="Building Specifics"/>
      <sheetName val="Asset Collection"/>
      <sheetName val="Reactive Works"/>
      <sheetName val="Lookup"/>
    </sheetNames>
    <sheetDataSet>
      <sheetData sheetId="0"/>
      <sheetData sheetId="1"/>
      <sheetData sheetId="2">
        <row r="4">
          <cell r="E4" t="str">
            <v>Building Name</v>
          </cell>
        </row>
      </sheetData>
      <sheetData sheetId="3">
        <row r="8">
          <cell r="H8">
            <v>0</v>
          </cell>
        </row>
      </sheetData>
      <sheetData sheetId="4"/>
      <sheetData sheetId="5"/>
      <sheetData sheetId="6"/>
      <sheetData sheetId="7"/>
      <sheetData sheetId="8">
        <row r="3">
          <cell r="B3" t="str">
            <v>Yes</v>
          </cell>
          <cell r="N3" t="str">
            <v>Standard</v>
          </cell>
          <cell r="Q3" t="str">
            <v>Tees Valley and Durham</v>
          </cell>
        </row>
        <row r="4">
          <cell r="B4" t="str">
            <v>No</v>
          </cell>
          <cell r="F4" t="str">
            <v>Yes - Std</v>
          </cell>
          <cell r="H4" t="str">
            <v>Yes - Non-Std</v>
          </cell>
          <cell r="N4" t="str">
            <v>Non-Standard</v>
          </cell>
          <cell r="Q4" t="str">
            <v>Northumberland and Tyne and Wear</v>
          </cell>
        </row>
        <row r="5">
          <cell r="F5" t="str">
            <v>Yes - Non-Std</v>
          </cell>
          <cell r="Q5" t="str">
            <v>Cumbria</v>
          </cell>
        </row>
        <row r="6">
          <cell r="Q6" t="str">
            <v>Greater Manchester</v>
          </cell>
        </row>
        <row r="7">
          <cell r="Q7" t="str">
            <v>Lancashire</v>
          </cell>
        </row>
        <row r="8">
          <cell r="Q8" t="str">
            <v>Cheshire</v>
          </cell>
        </row>
        <row r="9">
          <cell r="Q9" t="str">
            <v>Merseyside</v>
          </cell>
        </row>
        <row r="10">
          <cell r="Q10" t="str">
            <v>East Yorkshire and Northern Lincolnshire</v>
          </cell>
        </row>
        <row r="11">
          <cell r="Q11" t="str">
            <v>North Yorkshire</v>
          </cell>
        </row>
        <row r="12">
          <cell r="Q12" t="str">
            <v>South Yorkshire</v>
          </cell>
        </row>
        <row r="13">
          <cell r="Q13" t="str">
            <v>West Yorkshire</v>
          </cell>
        </row>
        <row r="14">
          <cell r="Q14" t="str">
            <v>Derbyshire and Nottinghamshire</v>
          </cell>
        </row>
        <row r="15">
          <cell r="Q15" t="str">
            <v>Leicestershire, Rutland and Northamptonshire</v>
          </cell>
        </row>
        <row r="16">
          <cell r="Q16" t="str">
            <v>Lincolnshire</v>
          </cell>
        </row>
        <row r="17">
          <cell r="Q17" t="str">
            <v>Herefordshire, Worcestershire and Warwickshire</v>
          </cell>
        </row>
        <row r="18">
          <cell r="Q18" t="str">
            <v>Shropshire and Staffordshire</v>
          </cell>
        </row>
        <row r="19">
          <cell r="Q19" t="str">
            <v>West Midlands (county)</v>
          </cell>
        </row>
        <row r="20">
          <cell r="Q20" t="str">
            <v>East Anglia</v>
          </cell>
        </row>
        <row r="21">
          <cell r="Q21" t="str">
            <v>Bedfordshire and Hertfordshire</v>
          </cell>
        </row>
        <row r="22">
          <cell r="Q22" t="str">
            <v>Essex</v>
          </cell>
        </row>
        <row r="23">
          <cell r="Q23" t="str">
            <v>Inner London – West</v>
          </cell>
        </row>
        <row r="24">
          <cell r="Q24" t="str">
            <v>Inner London – East</v>
          </cell>
        </row>
        <row r="25">
          <cell r="Q25" t="str">
            <v>Outer London – East and North East</v>
          </cell>
        </row>
        <row r="26">
          <cell r="Q26" t="str">
            <v>Outer London – South</v>
          </cell>
        </row>
        <row r="27">
          <cell r="Q27" t="str">
            <v>Outer London – West and North West</v>
          </cell>
        </row>
        <row r="28">
          <cell r="Q28" t="str">
            <v>Berkshire, Buckinghamshire and Oxfordshire</v>
          </cell>
        </row>
        <row r="29">
          <cell r="Q29" t="str">
            <v>Surrey, East and West Sussex</v>
          </cell>
        </row>
        <row r="30">
          <cell r="Q30" t="str">
            <v>Hampshire and Isle of Wight</v>
          </cell>
        </row>
        <row r="31">
          <cell r="Q31" t="str">
            <v>Kent</v>
          </cell>
        </row>
        <row r="32">
          <cell r="Q32" t="str">
            <v>Gloucestershire, Wiltshire and Bristol/Bath area</v>
          </cell>
        </row>
        <row r="33">
          <cell r="Q33" t="str">
            <v>Dorset and Somerset</v>
          </cell>
        </row>
        <row r="34">
          <cell r="Q34" t="str">
            <v>Cornwall and Isles of Scilly</v>
          </cell>
        </row>
        <row r="35">
          <cell r="Q35" t="str">
            <v>Devon</v>
          </cell>
        </row>
        <row r="36">
          <cell r="Q36" t="str">
            <v>Isle of Anglesey</v>
          </cell>
        </row>
        <row r="37">
          <cell r="Q37" t="str">
            <v>Gwynedd</v>
          </cell>
        </row>
        <row r="38">
          <cell r="Q38" t="str">
            <v>Conwy and Denbighshire</v>
          </cell>
        </row>
        <row r="39">
          <cell r="Q39" t="str">
            <v>South West Wales (Ceredigion, Carmarthenshire, Pembrokeshire)</v>
          </cell>
        </row>
        <row r="40">
          <cell r="Q40" t="str">
            <v>Central Valleys (Merthyr Tydfil, Rhondda Cynon Taff)</v>
          </cell>
        </row>
        <row r="41">
          <cell r="Q41" t="str">
            <v>Gwent Valleys (Blaenau Gwent, Caerphilly, Torfaen)</v>
          </cell>
        </row>
        <row r="42">
          <cell r="Q42" t="str">
            <v>Bridgend and Neath Port Talbot</v>
          </cell>
        </row>
        <row r="43">
          <cell r="Q43" t="str">
            <v>Swansea</v>
          </cell>
        </row>
        <row r="44">
          <cell r="Q44" t="str">
            <v>Monmouthshire and Newport</v>
          </cell>
        </row>
        <row r="45">
          <cell r="Q45" t="str">
            <v>Cardiff and Vale of Glamorgan</v>
          </cell>
        </row>
        <row r="46">
          <cell r="Q46" t="str">
            <v>Flintshire and Wrexham</v>
          </cell>
        </row>
        <row r="47">
          <cell r="Q47" t="str">
            <v>Powys</v>
          </cell>
        </row>
        <row r="48">
          <cell r="Q48" t="str">
            <v>Angus and Dundee</v>
          </cell>
        </row>
        <row r="49">
          <cell r="Q49" t="str">
            <v>Clackmannanshire and Fife</v>
          </cell>
        </row>
        <row r="50">
          <cell r="Q50" t="str">
            <v>East Lothian and Midlothian</v>
          </cell>
        </row>
        <row r="51">
          <cell r="Q51" t="str">
            <v>Scottish Borders</v>
          </cell>
        </row>
        <row r="52">
          <cell r="Q52" t="str">
            <v>Edinburgh</v>
          </cell>
        </row>
        <row r="53">
          <cell r="Q53" t="str">
            <v>Falkirk</v>
          </cell>
        </row>
        <row r="54">
          <cell r="Q54" t="str">
            <v>Perth and Kinross, and Stirling</v>
          </cell>
        </row>
        <row r="55">
          <cell r="Q55" t="str">
            <v>West Lothian</v>
          </cell>
        </row>
        <row r="56">
          <cell r="Q56" t="str">
            <v>East Dunbartonshire, West Dunbartonshire, and Helensburgh and Lomond</v>
          </cell>
        </row>
        <row r="57">
          <cell r="Q57" t="str">
            <v>Dumfries and Galloway</v>
          </cell>
        </row>
        <row r="58">
          <cell r="Q58" t="str">
            <v>East and North Ayrshire mainland</v>
          </cell>
        </row>
        <row r="59">
          <cell r="Q59" t="str">
            <v>Glasgow</v>
          </cell>
        </row>
        <row r="60">
          <cell r="Q60" t="str">
            <v>Inverclyde, East Renfrewshire, and Renfrewshire</v>
          </cell>
        </row>
        <row r="61">
          <cell r="Q61" t="str">
            <v>North Lanarkshire</v>
          </cell>
        </row>
        <row r="62">
          <cell r="Q62" t="str">
            <v>South Ayrshire</v>
          </cell>
        </row>
        <row r="63">
          <cell r="Q63" t="str">
            <v>South Lanarkshire</v>
          </cell>
        </row>
        <row r="64">
          <cell r="Q64" t="str">
            <v>Aberdeen and Aberdeenshire</v>
          </cell>
        </row>
        <row r="65">
          <cell r="Q65" t="str">
            <v>Caithness and Sutherland, and Ross and Cromarty</v>
          </cell>
        </row>
        <row r="66">
          <cell r="Q66" t="str">
            <v>Inverness, Nairn, Moray, and Badenoch and Strathspey</v>
          </cell>
        </row>
        <row r="67">
          <cell r="Q67" t="str">
            <v>Lochaber, Skye and Lochalsh, Arran and Cumbrae, and Argyll and Bute (except Helensburgh and Lomond)</v>
          </cell>
        </row>
        <row r="68">
          <cell r="Q68" t="str">
            <v>Eilean Siar (Western Isles)</v>
          </cell>
        </row>
        <row r="69">
          <cell r="Q69" t="str">
            <v>Orkney Islands</v>
          </cell>
        </row>
        <row r="70">
          <cell r="Q70" t="str">
            <v>Shetland Islands</v>
          </cell>
        </row>
        <row r="71">
          <cell r="Q71" t="str">
            <v>Belfast</v>
          </cell>
        </row>
        <row r="72">
          <cell r="Q72" t="str">
            <v>Outer Belfast (Carrickfergus, Castlereagh, Lisburn, Newtownabbey, North Down)</v>
          </cell>
        </row>
        <row r="73">
          <cell r="Q73" t="str">
            <v>East of Northern Ireland (Antrim, Ards, Ballymena, Banbridge, Craigavon, Down, Larne)</v>
          </cell>
        </row>
        <row r="74">
          <cell r="Q74" t="str">
            <v>North of Northern Ireland (Ballymoney, Coleraine, Derry, Limavady, Moyle, Strabane)</v>
          </cell>
        </row>
        <row r="75">
          <cell r="Q75" t="str">
            <v>West and South of Northern Ireland (Armagh, Cookstown, Dungannon, Fermanagh, Magherafelt, Newry and Mourne, Omagh)</v>
          </cell>
        </row>
        <row r="76">
          <cell r="Q76" t="str">
            <v>National coverage (all of the above)</v>
          </cell>
        </row>
        <row r="77">
          <cell r="Q77" t="str">
            <v>International coverage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tabSelected="1" zoomScale="68" zoomScaleNormal="68" workbookViewId="0">
      <selection activeCell="I19" sqref="I19"/>
    </sheetView>
  </sheetViews>
  <sheetFormatPr defaultColWidth="8.6640625" defaultRowHeight="11.65" x14ac:dyDescent="0.35"/>
  <cols>
    <col min="1" max="2" width="8.6640625" style="1"/>
    <col min="3" max="3" width="16.1328125" style="1" customWidth="1"/>
    <col min="4" max="4" width="54.1328125" style="1" customWidth="1"/>
    <col min="5" max="5" width="20.796875" style="1" customWidth="1"/>
    <col min="6" max="6" width="20.53125" style="2" customWidth="1"/>
    <col min="7" max="7" width="21.6640625" style="1" customWidth="1"/>
    <col min="8" max="8" width="17.53125" style="1" customWidth="1"/>
    <col min="9" max="9" width="20.46484375" style="1" customWidth="1"/>
    <col min="10" max="11" width="8.6640625" style="1"/>
    <col min="12" max="12" width="17.86328125" style="1" customWidth="1"/>
    <col min="13" max="13" width="18.86328125" style="1" customWidth="1"/>
    <col min="14" max="16384" width="8.6640625" style="1"/>
  </cols>
  <sheetData>
    <row r="1" spans="1:13" ht="119.45" customHeight="1" thickBot="1" x14ac:dyDescent="0.4"/>
    <row r="2" spans="1:13" s="3" customFormat="1" ht="57.75" customHeight="1" thickBot="1" x14ac:dyDescent="0.45">
      <c r="C2" s="72" t="s">
        <v>26</v>
      </c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customFormat="1" ht="14.65" thickBot="1" x14ac:dyDescent="0.5">
      <c r="A3" s="5"/>
      <c r="B3" s="1"/>
      <c r="C3" s="6"/>
      <c r="D3" s="6"/>
      <c r="E3" s="6"/>
      <c r="F3" s="6"/>
      <c r="G3" s="6"/>
      <c r="H3" s="6"/>
    </row>
    <row r="4" spans="1:13" ht="46.15" customHeight="1" thickBot="1" x14ac:dyDescent="0.4">
      <c r="A4" s="4"/>
      <c r="B4" s="4"/>
      <c r="C4" s="75" t="s">
        <v>15</v>
      </c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1:13" s="43" customFormat="1" ht="61.5" customHeight="1" thickBot="1" x14ac:dyDescent="0.5">
      <c r="C5" s="55" t="s">
        <v>0</v>
      </c>
      <c r="D5" s="44" t="s">
        <v>1</v>
      </c>
      <c r="E5" s="45" t="s">
        <v>2</v>
      </c>
      <c r="F5" s="46" t="s">
        <v>3</v>
      </c>
      <c r="G5" s="45" t="s">
        <v>4</v>
      </c>
      <c r="H5" s="56" t="s">
        <v>16</v>
      </c>
      <c r="I5" s="56" t="s">
        <v>17</v>
      </c>
      <c r="J5" s="100" t="s">
        <v>8</v>
      </c>
      <c r="K5" s="101"/>
      <c r="L5" s="57" t="s">
        <v>12</v>
      </c>
      <c r="M5" s="57" t="s">
        <v>13</v>
      </c>
    </row>
    <row r="6" spans="1:13" s="22" customFormat="1" ht="29.25" customHeight="1" x14ac:dyDescent="0.35">
      <c r="C6" s="23">
        <v>1</v>
      </c>
      <c r="D6" s="24" t="s">
        <v>22</v>
      </c>
      <c r="E6" s="25">
        <v>17</v>
      </c>
      <c r="F6" s="26" t="s">
        <v>18</v>
      </c>
      <c r="G6" s="52">
        <v>0</v>
      </c>
      <c r="H6" s="27"/>
      <c r="I6" s="27">
        <f>E6*G6</f>
        <v>0</v>
      </c>
      <c r="J6" s="102">
        <f>I6</f>
        <v>0</v>
      </c>
      <c r="K6" s="102"/>
      <c r="L6" s="28"/>
      <c r="M6" s="29"/>
    </row>
    <row r="7" spans="1:13" s="22" customFormat="1" ht="21.75" customHeight="1" x14ac:dyDescent="0.35">
      <c r="C7" s="30">
        <v>2</v>
      </c>
      <c r="D7" s="31" t="s">
        <v>21</v>
      </c>
      <c r="E7" s="32">
        <v>17</v>
      </c>
      <c r="F7" s="33" t="s">
        <v>18</v>
      </c>
      <c r="G7" s="53">
        <v>0</v>
      </c>
      <c r="H7" s="34"/>
      <c r="I7" s="34">
        <f t="shared" ref="I7" si="0">E7*G7</f>
        <v>0</v>
      </c>
      <c r="J7" s="70">
        <f t="shared" ref="J7:J11" si="1">I7</f>
        <v>0</v>
      </c>
      <c r="K7" s="71"/>
      <c r="L7" s="35"/>
      <c r="M7" s="36"/>
    </row>
    <row r="8" spans="1:13" s="22" customFormat="1" ht="22.9" customHeight="1" x14ac:dyDescent="0.35">
      <c r="C8" s="30">
        <v>3</v>
      </c>
      <c r="D8" s="37" t="s">
        <v>23</v>
      </c>
      <c r="E8" s="38">
        <v>20</v>
      </c>
      <c r="F8" s="39" t="s">
        <v>7</v>
      </c>
      <c r="G8" s="54">
        <v>0</v>
      </c>
      <c r="H8" s="40">
        <f>E8*G8</f>
        <v>0</v>
      </c>
      <c r="I8" s="40">
        <f>H8*12</f>
        <v>0</v>
      </c>
      <c r="J8" s="70">
        <f t="shared" si="1"/>
        <v>0</v>
      </c>
      <c r="K8" s="71"/>
      <c r="L8" s="41"/>
      <c r="M8" s="42"/>
    </row>
    <row r="9" spans="1:13" s="22" customFormat="1" ht="22.15" customHeight="1" x14ac:dyDescent="0.35">
      <c r="C9" s="30">
        <v>4</v>
      </c>
      <c r="D9" s="37" t="s">
        <v>24</v>
      </c>
      <c r="E9" s="38">
        <v>10</v>
      </c>
      <c r="F9" s="39" t="s">
        <v>7</v>
      </c>
      <c r="G9" s="54">
        <v>0</v>
      </c>
      <c r="H9" s="40">
        <f>(E9*G9)</f>
        <v>0</v>
      </c>
      <c r="I9" s="40">
        <f>(H9*4)</f>
        <v>0</v>
      </c>
      <c r="J9" s="70">
        <f t="shared" si="1"/>
        <v>0</v>
      </c>
      <c r="K9" s="71"/>
      <c r="L9" s="41"/>
      <c r="M9" s="42"/>
    </row>
    <row r="10" spans="1:13" s="22" customFormat="1" ht="22.9" customHeight="1" x14ac:dyDescent="0.35">
      <c r="C10" s="30">
        <v>5</v>
      </c>
      <c r="D10" s="37" t="s">
        <v>25</v>
      </c>
      <c r="E10" s="38">
        <v>68</v>
      </c>
      <c r="F10" s="39" t="s">
        <v>7</v>
      </c>
      <c r="G10" s="54">
        <v>0</v>
      </c>
      <c r="H10" s="40">
        <f>(E10*G10)</f>
        <v>0</v>
      </c>
      <c r="I10" s="40">
        <f>(E10*G10)</f>
        <v>0</v>
      </c>
      <c r="J10" s="70">
        <f t="shared" si="1"/>
        <v>0</v>
      </c>
      <c r="K10" s="71"/>
      <c r="L10" s="41"/>
      <c r="M10" s="42"/>
    </row>
    <row r="11" spans="1:13" s="61" customFormat="1" ht="27.4" customHeight="1" thickBot="1" x14ac:dyDescent="0.4">
      <c r="C11" s="62">
        <v>7</v>
      </c>
      <c r="D11" s="63" t="s">
        <v>27</v>
      </c>
      <c r="E11" s="64">
        <v>68</v>
      </c>
      <c r="F11" s="65" t="s">
        <v>7</v>
      </c>
      <c r="G11" s="66">
        <v>0</v>
      </c>
      <c r="H11" s="67">
        <f>(E11*G11)</f>
        <v>0</v>
      </c>
      <c r="I11" s="67">
        <f>(E11*G11)</f>
        <v>0</v>
      </c>
      <c r="J11" s="90">
        <f t="shared" si="1"/>
        <v>0</v>
      </c>
      <c r="K11" s="91"/>
      <c r="L11" s="68"/>
      <c r="M11" s="69"/>
    </row>
    <row r="12" spans="1:13" ht="17.75" customHeight="1" thickBot="1" x14ac:dyDescent="0.4">
      <c r="C12" s="92" t="s">
        <v>5</v>
      </c>
      <c r="D12" s="93"/>
      <c r="E12" s="93"/>
      <c r="F12" s="93"/>
      <c r="G12" s="94"/>
      <c r="H12" s="18">
        <f>SUM(H6:H11)</f>
        <v>0</v>
      </c>
      <c r="I12" s="18">
        <f>SUM(I6:I11)</f>
        <v>0</v>
      </c>
      <c r="J12" s="88">
        <f>SUM(J6:K11)</f>
        <v>0</v>
      </c>
      <c r="K12" s="89"/>
      <c r="L12" s="19">
        <f>SUM(L6:L11)</f>
        <v>0</v>
      </c>
      <c r="M12" s="19">
        <f>SUM(M6:M11)</f>
        <v>0</v>
      </c>
    </row>
    <row r="13" spans="1:13" ht="17.75" customHeight="1" thickBot="1" x14ac:dyDescent="0.4">
      <c r="C13" s="95" t="s">
        <v>6</v>
      </c>
      <c r="D13" s="96"/>
      <c r="E13" s="96"/>
      <c r="F13" s="96"/>
      <c r="G13" s="96"/>
      <c r="H13" s="20">
        <f>(H12*15%)+H12</f>
        <v>0</v>
      </c>
      <c r="I13" s="20">
        <f>(I12*15%)+I12</f>
        <v>0</v>
      </c>
      <c r="J13" s="88">
        <f>(J12*15%)+J12</f>
        <v>0</v>
      </c>
      <c r="K13" s="89"/>
      <c r="L13" s="21">
        <f>(L12*15%)+L12</f>
        <v>0</v>
      </c>
      <c r="M13" s="21">
        <f>(M12*15%)+M12</f>
        <v>0</v>
      </c>
    </row>
    <row r="14" spans="1:13" ht="27" customHeight="1" thickBot="1" x14ac:dyDescent="0.4">
      <c r="C14" s="97" t="s">
        <v>19</v>
      </c>
      <c r="D14" s="98"/>
      <c r="E14" s="98"/>
      <c r="F14" s="98"/>
      <c r="G14" s="99"/>
      <c r="H14" s="11"/>
      <c r="I14" s="85">
        <f>(J13+L13+M13)</f>
        <v>0</v>
      </c>
      <c r="J14" s="86"/>
      <c r="K14" s="86"/>
      <c r="L14" s="86"/>
      <c r="M14" s="87"/>
    </row>
    <row r="15" spans="1:13" ht="15.6" customHeight="1" x14ac:dyDescent="0.35">
      <c r="C15" s="17"/>
      <c r="D15" s="17"/>
      <c r="E15" s="17"/>
      <c r="F15" s="9"/>
      <c r="G15" s="17"/>
      <c r="H15" s="17"/>
      <c r="I15" s="17"/>
      <c r="J15" s="17"/>
      <c r="K15" s="17"/>
      <c r="L15" s="17"/>
      <c r="M15" s="17"/>
    </row>
    <row r="16" spans="1:13" s="9" customFormat="1" ht="25.5" customHeight="1" thickBot="1" x14ac:dyDescent="0.5">
      <c r="C16" s="83" t="s">
        <v>28</v>
      </c>
      <c r="D16" s="84"/>
      <c r="E16" s="84"/>
      <c r="F16" s="84"/>
      <c r="G16" s="84"/>
      <c r="H16" s="14"/>
    </row>
    <row r="17" spans="3:13" s="9" customFormat="1" ht="38.25" customHeight="1" thickBot="1" x14ac:dyDescent="0.5">
      <c r="C17" s="12" t="s">
        <v>0</v>
      </c>
      <c r="D17" s="13" t="s">
        <v>10</v>
      </c>
      <c r="E17" s="13" t="s">
        <v>8</v>
      </c>
      <c r="F17" s="13" t="s">
        <v>9</v>
      </c>
      <c r="G17" s="7" t="s">
        <v>11</v>
      </c>
      <c r="H17" s="15"/>
    </row>
    <row r="18" spans="3:13" s="22" customFormat="1" ht="30" customHeight="1" thickBot="1" x14ac:dyDescent="0.4">
      <c r="C18" s="23">
        <v>1</v>
      </c>
      <c r="D18" s="51" t="s">
        <v>20</v>
      </c>
      <c r="E18" s="47">
        <f>J13</f>
        <v>0</v>
      </c>
      <c r="F18" s="47">
        <f>L13</f>
        <v>0</v>
      </c>
      <c r="G18" s="48">
        <f>M13</f>
        <v>0</v>
      </c>
      <c r="H18" s="49"/>
      <c r="I18" s="50"/>
      <c r="J18" s="43"/>
      <c r="K18" s="43"/>
      <c r="L18" s="43"/>
      <c r="M18" s="43"/>
    </row>
    <row r="19" spans="3:13" s="58" customFormat="1" ht="38.25" customHeight="1" thickBot="1" x14ac:dyDescent="0.5">
      <c r="C19" s="78" t="s">
        <v>14</v>
      </c>
      <c r="D19" s="79"/>
      <c r="E19" s="80">
        <f>E18+F18+G18</f>
        <v>0</v>
      </c>
      <c r="F19" s="81"/>
      <c r="G19" s="82"/>
      <c r="H19" s="59"/>
      <c r="I19" s="60"/>
      <c r="J19" s="60"/>
      <c r="K19" s="60"/>
      <c r="L19" s="60"/>
      <c r="M19" s="60"/>
    </row>
    <row r="20" spans="3:13" ht="38.25" customHeight="1" x14ac:dyDescent="0.35">
      <c r="C20" s="8"/>
      <c r="D20" s="9"/>
      <c r="E20" s="10"/>
      <c r="H20" s="16"/>
    </row>
  </sheetData>
  <mergeCells count="18">
    <mergeCell ref="J11:K11"/>
    <mergeCell ref="C12:G12"/>
    <mergeCell ref="C13:G13"/>
    <mergeCell ref="C14:G14"/>
    <mergeCell ref="J5:K5"/>
    <mergeCell ref="J6:K6"/>
    <mergeCell ref="J8:K8"/>
    <mergeCell ref="C19:D19"/>
    <mergeCell ref="E19:G19"/>
    <mergeCell ref="C16:G16"/>
    <mergeCell ref="I14:M14"/>
    <mergeCell ref="J12:K12"/>
    <mergeCell ref="J13:K13"/>
    <mergeCell ref="J9:K9"/>
    <mergeCell ref="C2:M2"/>
    <mergeCell ref="J10:K10"/>
    <mergeCell ref="J7:K7"/>
    <mergeCell ref="C4:M4"/>
  </mergeCells>
  <phoneticPr fontId="12" type="noConversion"/>
  <pageMargins left="0.7" right="0.7" top="0.75" bottom="0.75" header="0.3" footer="0.3"/>
  <pageSetup paperSize="8" scale="80" fitToHeight="0" orientation="portrait" r:id="rId1"/>
  <ignoredErrors>
    <ignoredError sqref="L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79A753B8512C4CA25CFC10DFCEA779" ma:contentTypeVersion="10" ma:contentTypeDescription="Create a new document." ma:contentTypeScope="" ma:versionID="f45609def311870c266b9d1cb57d791a">
  <xsd:schema xmlns:xsd="http://www.w3.org/2001/XMLSchema" xmlns:xs="http://www.w3.org/2001/XMLSchema" xmlns:p="http://schemas.microsoft.com/office/2006/metadata/properties" xmlns:ns2="34414971-0ea1-49df-bd58-a3e1b1ee8a86" xmlns:ns3="7e71308a-8503-4254-8eb4-3c0ab724e590" targetNamespace="http://schemas.microsoft.com/office/2006/metadata/properties" ma:root="true" ma:fieldsID="5f0e980ff81cfc0591d89ea0b664f7c1" ns2:_="" ns3:_="">
    <xsd:import namespace="34414971-0ea1-49df-bd58-a3e1b1ee8a86"/>
    <xsd:import namespace="7e71308a-8503-4254-8eb4-3c0ab724e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14971-0ea1-49df-bd58-a3e1b1ee8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7baf10e-4f3c-4caa-9356-6c01b787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1308a-8503-4254-8eb4-3c0ab724e59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7844ff4-25b0-4259-8ab1-106c2c6df9fc}" ma:internalName="TaxCatchAll" ma:showField="CatchAllData" ma:web="7e71308a-8503-4254-8eb4-3c0ab724e5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71308a-8503-4254-8eb4-3c0ab724e590" xsi:nil="true"/>
    <lcf76f155ced4ddcb4097134ff3c332f xmlns="34414971-0ea1-49df-bd58-a3e1b1ee8a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6AB60F-FF09-4025-AC44-27E37D07881A}"/>
</file>

<file path=customXml/itemProps2.xml><?xml version="1.0" encoding="utf-8"?>
<ds:datastoreItem xmlns:ds="http://schemas.openxmlformats.org/officeDocument/2006/customXml" ds:itemID="{D7F23BED-EB58-43B7-91B3-E63459B476E9}"/>
</file>

<file path=customXml/itemProps3.xml><?xml version="1.0" encoding="utf-8"?>
<ds:datastoreItem xmlns:ds="http://schemas.openxmlformats.org/officeDocument/2006/customXml" ds:itemID="{CE0ED765-207B-43D2-81C7-CE7E2468EAB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PURIFIED WATER SUPPLY SERVICES 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Yandisa Lengoasa</dc:creator>
  <cp:lastModifiedBy>Isaac Motsoari</cp:lastModifiedBy>
  <cp:lastPrinted>2021-08-30T13:40:41Z</cp:lastPrinted>
  <dcterms:created xsi:type="dcterms:W3CDTF">2019-11-11T15:34:19Z</dcterms:created>
  <dcterms:modified xsi:type="dcterms:W3CDTF">2025-05-06T15:34:41Z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0x010100EC79A753B8512C4CA25CFC10DFCEA779</vt:lpwstr>
  </property>
</Properties>
</file>