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ransnetsocltd-my.sharepoint.com/personal/kate_masondo_transnet_net/Documents/Documents/New TCC Folder/Vendor Management/General Folder/Pricing Workbook - Preparations/Infrastructure Resfresh  - Hybrid Cloud/TCC Documents/"/>
    </mc:Choice>
  </mc:AlternateContent>
  <xr:revisionPtr revIDLastSave="0" documentId="8_{A9ADF83B-2E43-4A59-B9E6-56FF3A791CE6}" xr6:coauthVersionLast="47" xr6:coauthVersionMax="47" xr10:uidLastSave="{00000000-0000-0000-0000-000000000000}"/>
  <bookViews>
    <workbookView xWindow="-110" yWindow="-110" windowWidth="19420" windowHeight="10300" firstSheet="2" activeTab="4" xr2:uid="{643E011C-31D8-4091-A277-829200F3E713}"/>
  </bookViews>
  <sheets>
    <sheet name="Instructions " sheetId="2" r:id="rId1"/>
    <sheet name="Summary" sheetId="1" r:id="rId2"/>
    <sheet name="TCC DCs Infrastructure Refresh" sheetId="8" r:id="rId3"/>
    <sheet name="TCC RDC InfrastructureRefresh" sheetId="9" r:id="rId4"/>
    <sheet name="Services " sheetId="5" r:id="rId5"/>
  </sheets>
  <externalReferences>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227" i="5" l="1"/>
  <c r="N228" i="5" s="1"/>
  <c r="L227" i="5"/>
  <c r="L228" i="5" s="1"/>
  <c r="J227" i="5"/>
  <c r="J228" i="5" s="1"/>
  <c r="H227" i="5"/>
  <c r="H228" i="5" s="1"/>
  <c r="F227" i="5"/>
  <c r="F228" i="5" s="1"/>
  <c r="E11" i="1" l="1"/>
  <c r="F11" i="1"/>
  <c r="G11" i="1"/>
  <c r="H11" i="1"/>
  <c r="D11" i="1"/>
  <c r="O227" i="5"/>
  <c r="O228" i="5" s="1"/>
  <c r="F56" i="5" l="1"/>
  <c r="F55" i="5"/>
  <c r="F54" i="5"/>
  <c r="F53" i="5"/>
  <c r="F52" i="5"/>
  <c r="C10" i="1"/>
  <c r="I10" i="1" s="1"/>
  <c r="J120" i="9"/>
  <c r="F214" i="5"/>
  <c r="F213" i="5"/>
  <c r="F212" i="5"/>
  <c r="F211" i="5"/>
  <c r="F210" i="5"/>
  <c r="F206" i="5"/>
  <c r="F205" i="5"/>
  <c r="F204" i="5"/>
  <c r="F203" i="5"/>
  <c r="F202" i="5"/>
  <c r="F198" i="5"/>
  <c r="F197" i="5"/>
  <c r="F196" i="5"/>
  <c r="F195" i="5"/>
  <c r="F194" i="5"/>
  <c r="F190" i="5"/>
  <c r="F189" i="5"/>
  <c r="F188" i="5"/>
  <c r="F187" i="5"/>
  <c r="F186" i="5"/>
  <c r="F182" i="5"/>
  <c r="F181" i="5"/>
  <c r="F180" i="5"/>
  <c r="F179" i="5"/>
  <c r="F178" i="5"/>
  <c r="F173" i="5"/>
  <c r="F172" i="5"/>
  <c r="F171" i="5"/>
  <c r="F170" i="5"/>
  <c r="F169" i="5"/>
  <c r="F164" i="5"/>
  <c r="F163" i="5"/>
  <c r="F162" i="5"/>
  <c r="F161" i="5"/>
  <c r="F160" i="5"/>
  <c r="F156" i="5"/>
  <c r="F155" i="5"/>
  <c r="F154" i="5"/>
  <c r="F153" i="5"/>
  <c r="F152" i="5"/>
  <c r="F147" i="5"/>
  <c r="F146" i="5"/>
  <c r="F145" i="5"/>
  <c r="F144" i="5"/>
  <c r="F143" i="5"/>
  <c r="F139" i="5"/>
  <c r="F138" i="5"/>
  <c r="F137" i="5"/>
  <c r="F136" i="5"/>
  <c r="F135" i="5"/>
  <c r="F131" i="5"/>
  <c r="F130" i="5"/>
  <c r="F129" i="5"/>
  <c r="F128" i="5"/>
  <c r="F127" i="5"/>
  <c r="F123" i="5"/>
  <c r="F122" i="5"/>
  <c r="F121" i="5"/>
  <c r="F120" i="5"/>
  <c r="F119" i="5"/>
  <c r="F115" i="5"/>
  <c r="F114" i="5"/>
  <c r="F113" i="5"/>
  <c r="F112" i="5"/>
  <c r="F111" i="5"/>
  <c r="F106" i="5"/>
  <c r="F105" i="5"/>
  <c r="F104" i="5"/>
  <c r="F103" i="5"/>
  <c r="F102" i="5"/>
  <c r="F98" i="5"/>
  <c r="F97" i="5"/>
  <c r="F96" i="5"/>
  <c r="F95" i="5"/>
  <c r="F94" i="5"/>
  <c r="F90" i="5"/>
  <c r="F89" i="5"/>
  <c r="F88" i="5"/>
  <c r="F87" i="5"/>
  <c r="F86" i="5"/>
  <c r="F82" i="5"/>
  <c r="F81" i="5"/>
  <c r="F80" i="5"/>
  <c r="F79" i="5"/>
  <c r="F78" i="5"/>
  <c r="F73" i="5"/>
  <c r="F72" i="5"/>
  <c r="F71" i="5"/>
  <c r="F70" i="5"/>
  <c r="F69" i="5"/>
  <c r="F65" i="5"/>
  <c r="F64" i="5"/>
  <c r="F63" i="5"/>
  <c r="F62" i="5"/>
  <c r="F61" i="5"/>
  <c r="F48" i="5"/>
  <c r="F47" i="5"/>
  <c r="F46" i="5"/>
  <c r="F45" i="5"/>
  <c r="F44" i="5"/>
  <c r="F40" i="5"/>
  <c r="F39" i="5"/>
  <c r="F38" i="5"/>
  <c r="F37" i="5"/>
  <c r="F36" i="5"/>
  <c r="F32" i="5"/>
  <c r="F31" i="5"/>
  <c r="F30" i="5"/>
  <c r="F29" i="5"/>
  <c r="F28" i="5"/>
  <c r="F219" i="5"/>
  <c r="F221" i="5" s="1"/>
  <c r="F220" i="5"/>
  <c r="J119" i="9"/>
  <c r="J118" i="9"/>
  <c r="J117" i="9"/>
  <c r="J116" i="9"/>
  <c r="J115" i="9"/>
  <c r="J114" i="9"/>
  <c r="J113" i="9"/>
  <c r="J112" i="9"/>
  <c r="J111" i="9"/>
  <c r="J110" i="9"/>
  <c r="J109" i="9"/>
  <c r="J108" i="9"/>
  <c r="J107" i="9"/>
  <c r="J106" i="9"/>
  <c r="J105" i="9"/>
  <c r="J104" i="9"/>
  <c r="J100" i="9"/>
  <c r="J99" i="9"/>
  <c r="J98" i="9"/>
  <c r="J97" i="9"/>
  <c r="J96" i="9"/>
  <c r="J95" i="9"/>
  <c r="J94" i="9"/>
  <c r="J93" i="9"/>
  <c r="J92" i="9"/>
  <c r="J91" i="9"/>
  <c r="J90" i="9"/>
  <c r="J86" i="9"/>
  <c r="J85" i="9"/>
  <c r="J84" i="9"/>
  <c r="J83" i="9"/>
  <c r="J82" i="9"/>
  <c r="J81" i="9"/>
  <c r="J80" i="9"/>
  <c r="J79" i="9"/>
  <c r="J78" i="9"/>
  <c r="J77" i="9"/>
  <c r="J76" i="9"/>
  <c r="J75" i="9"/>
  <c r="J71" i="9"/>
  <c r="J70" i="9"/>
  <c r="J69" i="9"/>
  <c r="J68" i="9"/>
  <c r="J67" i="9"/>
  <c r="J66" i="9"/>
  <c r="J65" i="9"/>
  <c r="J64" i="9"/>
  <c r="J63" i="9"/>
  <c r="J62" i="9"/>
  <c r="J61" i="9"/>
  <c r="J60" i="9"/>
  <c r="J59" i="9"/>
  <c r="J58" i="9"/>
  <c r="J57" i="9"/>
  <c r="J53" i="9"/>
  <c r="J52" i="9"/>
  <c r="J51" i="9"/>
  <c r="J50" i="9"/>
  <c r="J49" i="9"/>
  <c r="J48" i="9"/>
  <c r="J47" i="9"/>
  <c r="J46" i="9"/>
  <c r="J45" i="9"/>
  <c r="J44" i="9"/>
  <c r="J43" i="9"/>
  <c r="J42" i="9"/>
  <c r="J41" i="9"/>
  <c r="J40" i="9"/>
  <c r="J36" i="9"/>
  <c r="J35" i="9"/>
  <c r="J34" i="9"/>
  <c r="J33" i="9"/>
  <c r="J32" i="9"/>
  <c r="J31" i="9"/>
  <c r="J30" i="9"/>
  <c r="J29" i="9"/>
  <c r="J28" i="9"/>
  <c r="J27" i="9"/>
  <c r="J26" i="9"/>
  <c r="J25" i="9"/>
  <c r="J21" i="9"/>
  <c r="J20" i="9"/>
  <c r="J19" i="9"/>
  <c r="J18" i="9"/>
  <c r="J17" i="9"/>
  <c r="J16" i="9"/>
  <c r="J15" i="9"/>
  <c r="J14" i="9"/>
  <c r="J13" i="9"/>
  <c r="J12" i="9"/>
  <c r="J11" i="9"/>
  <c r="J10" i="9"/>
  <c r="J9" i="9"/>
  <c r="J8" i="9"/>
  <c r="B6" i="9"/>
  <c r="B5" i="9"/>
  <c r="B4" i="9"/>
  <c r="J29" i="8"/>
  <c r="J28" i="8"/>
  <c r="J27" i="8"/>
  <c r="J26" i="8"/>
  <c r="J25" i="8"/>
  <c r="J24" i="8"/>
  <c r="J23" i="8"/>
  <c r="J22" i="8"/>
  <c r="J30" i="8" s="1"/>
  <c r="J17" i="8"/>
  <c r="J16" i="8"/>
  <c r="J15" i="8"/>
  <c r="J14" i="8"/>
  <c r="J13" i="8"/>
  <c r="J12" i="8"/>
  <c r="J11" i="8"/>
  <c r="J10" i="8"/>
  <c r="J18" i="8" s="1"/>
  <c r="J31" i="8" s="1"/>
  <c r="C9" i="1" s="1"/>
  <c r="I9" i="1" s="1"/>
  <c r="F157" i="5" l="1"/>
  <c r="F174" i="5"/>
  <c r="F49" i="5"/>
  <c r="F66" i="5"/>
  <c r="F83" i="5"/>
  <c r="F116" i="5"/>
  <c r="F183" i="5"/>
  <c r="F132" i="5"/>
  <c r="F148" i="5"/>
  <c r="F199" i="5"/>
  <c r="F215" i="5"/>
  <c r="F140" i="5"/>
  <c r="F191" i="5"/>
  <c r="F207" i="5"/>
  <c r="F33" i="5"/>
  <c r="F99" i="5"/>
  <c r="F41" i="5"/>
  <c r="F57" i="5"/>
  <c r="F165" i="5"/>
  <c r="F74" i="5"/>
  <c r="F91" i="5"/>
  <c r="F107" i="5"/>
  <c r="F124" i="5"/>
  <c r="J101" i="9"/>
  <c r="J87" i="9"/>
  <c r="J72" i="9"/>
  <c r="J54" i="9"/>
  <c r="J37" i="9"/>
  <c r="J22" i="9"/>
  <c r="F13" i="5" l="1"/>
  <c r="F12" i="5"/>
  <c r="F11" i="5"/>
  <c r="F10" i="5"/>
  <c r="F9" i="5"/>
  <c r="F22" i="5"/>
  <c r="F21" i="5"/>
  <c r="F20" i="5"/>
  <c r="F19" i="5"/>
  <c r="F18" i="5"/>
  <c r="D12" i="1"/>
  <c r="H12" i="1" l="1"/>
  <c r="G12" i="1"/>
  <c r="F12" i="1"/>
  <c r="E12" i="1"/>
  <c r="F23" i="5" l="1"/>
  <c r="F14" i="5"/>
  <c r="F216" i="5" s="1"/>
  <c r="F222" i="5" s="1"/>
  <c r="C11" i="1" s="1"/>
  <c r="B5" i="5" l="1"/>
  <c r="B4" i="5"/>
  <c r="C12" i="1" l="1"/>
  <c r="I11" i="1"/>
  <c r="I12" i="1" s="1"/>
</calcChain>
</file>

<file path=xl/sharedStrings.xml><?xml version="1.0" encoding="utf-8"?>
<sst xmlns="http://schemas.openxmlformats.org/spreadsheetml/2006/main" count="1045" uniqueCount="157">
  <si>
    <t xml:space="preserve">Instructions </t>
  </si>
  <si>
    <t>Date</t>
  </si>
  <si>
    <t xml:space="preserve">The Exchange Rate to be used when completing this Pricing Workbook: </t>
  </si>
  <si>
    <t>Validity of Pricing must be for One Hundred and Eighty (180) days</t>
  </si>
  <si>
    <t>1.</t>
  </si>
  <si>
    <r>
      <t xml:space="preserve">This MS Excel Workbook contains a separate spreadsheets designed to provide a robust understanding of the costing model.  It is </t>
    </r>
    <r>
      <rPr>
        <b/>
        <i/>
        <sz val="11"/>
        <color indexed="10"/>
        <rFont val="Tahoma"/>
        <family val="2"/>
      </rPr>
      <t>ESSENTIAL</t>
    </r>
    <r>
      <rPr>
        <sz val="11"/>
        <rFont val="Tahoma"/>
        <family val="2"/>
      </rPr>
      <t xml:space="preserve"> that this model be used in the pricing response.  </t>
    </r>
  </si>
  <si>
    <t>2.</t>
  </si>
  <si>
    <t xml:space="preserve">The descriptions and Instructions/context for each spreadsheet, as well as convenient one-click navigation of the workbook are detailed below under the heading of "Pricing Workbook Tab Instructions" .
</t>
  </si>
  <si>
    <t>3.</t>
  </si>
  <si>
    <t>4.</t>
  </si>
  <si>
    <t>This cell is Editable</t>
  </si>
  <si>
    <t>5.</t>
  </si>
  <si>
    <t>Pricing Goals</t>
  </si>
  <si>
    <t>Service Provider Name</t>
  </si>
  <si>
    <t xml:space="preserve">Name Of Service Provider </t>
  </si>
  <si>
    <t xml:space="preserve">Date </t>
  </si>
  <si>
    <t>All the Rand Values must be filled in as per the pricing workbook to 2 decimal places.</t>
  </si>
  <si>
    <t>All pricing must be inclusive of Value Added Tax (VAT).</t>
  </si>
  <si>
    <r>
      <t xml:space="preserve">The worksheet in this Pricing Template is protected to minimize the risk of compromising the integrity of the workbook structure and formulas. As such, the editable cells within each worksheet are indicated in light blue highlight as shown </t>
    </r>
    <r>
      <rPr>
        <b/>
        <sz val="11"/>
        <color indexed="10"/>
        <rFont val="Tahoma"/>
        <family val="2"/>
      </rPr>
      <t>=================================&gt;</t>
    </r>
  </si>
  <si>
    <t>Service provider must note that only unconditional discounts will be taken into account for purposes of pricing evaluation.</t>
  </si>
  <si>
    <t>Unit Price (Incl. VAT)</t>
  </si>
  <si>
    <t>Gauteng</t>
  </si>
  <si>
    <t xml:space="preserve">Services </t>
  </si>
  <si>
    <t xml:space="preserve">Section A : Infrastructure </t>
  </si>
  <si>
    <t xml:space="preserve">Location </t>
  </si>
  <si>
    <t xml:space="preserve">Province </t>
  </si>
  <si>
    <t>Description</t>
  </si>
  <si>
    <t>Unit of Measure</t>
  </si>
  <si>
    <t xml:space="preserve">Quantity </t>
  </si>
  <si>
    <t>Each</t>
  </si>
  <si>
    <t>Storage</t>
  </si>
  <si>
    <t xml:space="preserve">Network </t>
  </si>
  <si>
    <t>Top-of-Rack (ToR) Switches</t>
  </si>
  <si>
    <t>Network Patch Panels</t>
  </si>
  <si>
    <t>Racks</t>
  </si>
  <si>
    <t>Server Rack</t>
  </si>
  <si>
    <t>SAN</t>
  </si>
  <si>
    <t>Power</t>
  </si>
  <si>
    <t>Rack-Mounted Power Distribution Units (PDUs)</t>
  </si>
  <si>
    <t>Transnet LTD SOC</t>
  </si>
  <si>
    <t>Queens Warehouse Data Centre</t>
  </si>
  <si>
    <t xml:space="preserve">Transportation </t>
  </si>
  <si>
    <t>Compute Infrastructure</t>
  </si>
  <si>
    <t>Backup storage All Flash Backup Storage Appliance with 300 TB Effective Capacity</t>
  </si>
  <si>
    <t xml:space="preserve">Production Storage All Flash Storage with 256 TB Effective Capacity </t>
  </si>
  <si>
    <t>Huawei Cloud Stack (HCS) Licensing - per Node All sites</t>
  </si>
  <si>
    <t>Year</t>
  </si>
  <si>
    <t>Vcpu = 3041 cores Compute Node</t>
  </si>
  <si>
    <t xml:space="preserve">Production Storage All Flash Storage with 356 TB Effective Capacity </t>
  </si>
  <si>
    <t>Backup storage All Flash Backup Storage Appliance with 400 TB Effective Capacity</t>
  </si>
  <si>
    <t>KZN - Durban</t>
  </si>
  <si>
    <t>Total Once-Off Cost (Incl. VAT)</t>
  </si>
  <si>
    <t>Total Cost - Year 1 (Incl. VAT)</t>
  </si>
  <si>
    <t>Total Cost - Year 2 (Incl. VAT)</t>
  </si>
  <si>
    <t>Total Cost - Year 3 (Incl. VAT)</t>
  </si>
  <si>
    <t>Total Cost - Year 4 (Incl. VAT)</t>
  </si>
  <si>
    <t>Total Cost - Year 5 (Incl. VAT)</t>
  </si>
  <si>
    <t>Total Once-Off  Cost (Incl. VAT)</t>
  </si>
  <si>
    <t>R16,14</t>
  </si>
  <si>
    <t>The worksheet is designed to elicit specific pricing information related to establishing, managing, developing, and deploying the work required by the TCC Infrastructure Refresh. If your typical pricing model does not normally charge for a specific element provided within this workbook, then please provide a statement in your "Assumptions" regarding your methodology for charging for that element (i.e., not applicable, charged on a time and material (T&amp;M) basis, etc.).</t>
  </si>
  <si>
    <t xml:space="preserve">TCC Gauteng </t>
  </si>
  <si>
    <t xml:space="preserve">TCC Durban </t>
  </si>
  <si>
    <t>Project management</t>
  </si>
  <si>
    <t>Design, Implementation and Commissioning</t>
  </si>
  <si>
    <t>Migration</t>
  </si>
  <si>
    <t xml:space="preserve">Training, Skills transfer and Handover </t>
  </si>
  <si>
    <t xml:space="preserve">Colocation Data Centre </t>
  </si>
  <si>
    <t xml:space="preserve">Support and Maintenance - All sites for Five (5) Years </t>
  </si>
  <si>
    <t xml:space="preserve">DURBAN </t>
  </si>
  <si>
    <t xml:space="preserve">GAUTENG </t>
  </si>
  <si>
    <t xml:space="preserve">TCC EASTERN CAPE REGIONAL DATA INFRASTRUCTURE REFRESH PRICING WORKBOOK </t>
  </si>
  <si>
    <t>East London Infrastructure Maintenance Building, A1 Cambridge Street</t>
  </si>
  <si>
    <t xml:space="preserve">Eastern Cape </t>
  </si>
  <si>
    <t>Compute Node</t>
  </si>
  <si>
    <t>24 CPU Cores @ 2.1 GHz, 64 GB RAM, 1.92 TB SSD Storage - Compute Node</t>
  </si>
  <si>
    <t>EC_Port Elizabeth_North End_Corner Broad and Paterson Road</t>
  </si>
  <si>
    <t>EC_Uitenhage_Mew</t>
  </si>
  <si>
    <t>Port Elizabeth_Ngqura Container</t>
  </si>
  <si>
    <t>All Flash Storage, 80 TB</t>
  </si>
  <si>
    <t>All Flash Backup Storage Appliance, 100 TB Effective Capacity</t>
  </si>
  <si>
    <t>Rack-Mounted LCD Console</t>
  </si>
  <si>
    <t>Peripherals</t>
  </si>
  <si>
    <t>Keyboard</t>
  </si>
  <si>
    <t>Mouse</t>
  </si>
  <si>
    <t xml:space="preserve">TCC FREE STATE REGIONAL DATA INFRASTRUCTURE REFRESH PRICING WORKBOOK </t>
  </si>
  <si>
    <t>Bloemfontein_Rail Engineering, Transnet Road</t>
  </si>
  <si>
    <t xml:space="preserve">Free State </t>
  </si>
  <si>
    <t>FS_Bloemfontein</t>
  </si>
  <si>
    <t>All Flash Storage, 50 TB</t>
  </si>
  <si>
    <t>All Flash Backup Storage Appliance, 70 TB Effective Capacity</t>
  </si>
  <si>
    <t xml:space="preserve">TCC GAUTENG REGIONAL DATA INFRASTRUCTURE REFRESH PRICING WORKBOOK </t>
  </si>
  <si>
    <t xml:space="preserve">GP_Pretoria Corner Paul Kruger and Minaar Street_Nzasm Building </t>
  </si>
  <si>
    <t xml:space="preserve">GP_Pretoria_Kilner Park_160 Lynette Street </t>
  </si>
  <si>
    <t>GP_Germiston_CTC Building</t>
  </si>
  <si>
    <t>25 CPU Cores @ 2.1 GHz, 64 GB RAM, 1.92 TB SSD Storage - Compute Node</t>
  </si>
  <si>
    <t xml:space="preserve">TCC KWA ZULU NATAL REGIONAL DATA INFRASTRUCTURE REFRESH PRICING WORKBOOK </t>
  </si>
  <si>
    <t>KZN_Durban_New Station Building</t>
  </si>
  <si>
    <t>KwaZulu Natal</t>
  </si>
  <si>
    <t>KZN_Empangeni</t>
  </si>
  <si>
    <t>Kwa Zulu Natal</t>
  </si>
  <si>
    <t>KZN_Durban_Bayhead_Port of Durban_20 Langeberg Road</t>
  </si>
  <si>
    <t>KZN_Durban_3113 Solomon Mahlangu Street</t>
  </si>
  <si>
    <t>KZN_Richardsbay_Harbour_Ventura Road Bayview Centre</t>
  </si>
  <si>
    <t xml:space="preserve">TCC MPUMALANGA REGIONAL DATA INFRASTRUCTURE REFRESH PRICING WORKBOOK </t>
  </si>
  <si>
    <t>MP_Nelspruit_1 Andrew Street_Main Building Control Point 1 DTC PoP</t>
  </si>
  <si>
    <t>Mpumalanga</t>
  </si>
  <si>
    <t>Ermelo_Admin Building, Amersfoort Road</t>
  </si>
  <si>
    <t>All Flash Storage, 20 TB</t>
  </si>
  <si>
    <t>All Flash Backup Storage Appliance, 40 TB Effective Capacity</t>
  </si>
  <si>
    <t xml:space="preserve">TCC NORTHERN CAPE REGIONAL DATA INFRASTRUCTURE REFRESH PRICING WORKBOOK </t>
  </si>
  <si>
    <t>Kimberley JW Sauer Building, Corner Quinn and Roger Street</t>
  </si>
  <si>
    <t>Northen Cape</t>
  </si>
  <si>
    <t xml:space="preserve">TCC WESTERN CAPE REGIONAL DATA INFRASTRUCTURE REFRESH PRICING WORKBOOK </t>
  </si>
  <si>
    <t>WC_Saldanha</t>
  </si>
  <si>
    <t xml:space="preserve">Western Cape </t>
  </si>
  <si>
    <t>WC_Cape Town_Propnet Building</t>
  </si>
  <si>
    <t>WC_Saldanha_Salkor Building</t>
  </si>
  <si>
    <t>WC_Mossel Bay Harbour</t>
  </si>
  <si>
    <t>WC_Cape Town_19 Voortrekker Road</t>
  </si>
  <si>
    <t>Virtualization Licensing - 2 per Compute Node All sites</t>
  </si>
  <si>
    <t xml:space="preserve">TCC Eastern Cape Infrastructure Refresh </t>
  </si>
  <si>
    <t xml:space="preserve">TCC Free State Infrastructure Refresh </t>
  </si>
  <si>
    <t xml:space="preserve">TCC Gauteng Infrastructure Refresh </t>
  </si>
  <si>
    <t>Johannesburg_96 Rissik Street, Transnet Building</t>
  </si>
  <si>
    <t>GP_Pretoria Corner Paul Kruger and Minaar Street_Nzasm Building</t>
  </si>
  <si>
    <t>GP_Pretoria_Kilner Park_160 Lynette Street</t>
  </si>
  <si>
    <t xml:space="preserve">TCC Kwa Zulu Natal Infrastructure Refresh </t>
  </si>
  <si>
    <t>KZN_Richardbay_Habour_Ventura Road Bayview Centre</t>
  </si>
  <si>
    <t xml:space="preserve">TCC Mpumalanga Infrastructure Refresh </t>
  </si>
  <si>
    <t xml:space="preserve">TCC Northern Cape Infrastructure Refresh </t>
  </si>
  <si>
    <t>Kimberley JW Sauer Building, Corner Quinn and Roget Street</t>
  </si>
  <si>
    <t xml:space="preserve">TCC Western Cape Infrastructure Refresh </t>
  </si>
  <si>
    <t xml:space="preserve">TCC RDC Infrastructure Refresh </t>
  </si>
  <si>
    <t xml:space="preserve">TCC REGIONAL DATA INFRASTRUCTURE REFRESH SITES SERVICES </t>
  </si>
  <si>
    <t>TRANSNET CORPORATE CENTRE (TCC) INFRASTRUCTURE REFRESH PRICING WORKBOOK</t>
  </si>
  <si>
    <t xml:space="preserve">TCC Infrastructure Refresh </t>
  </si>
  <si>
    <t xml:space="preserve">SUMMARY OF TOTALS </t>
  </si>
  <si>
    <t>Total (Incl. VAT)</t>
  </si>
  <si>
    <t>SUPPORT AND MAINTENANCE</t>
  </si>
  <si>
    <t>Year 1</t>
  </si>
  <si>
    <t>Year 2</t>
  </si>
  <si>
    <t>Year 3</t>
  </si>
  <si>
    <t>Year 4</t>
  </si>
  <si>
    <t>Year 5</t>
  </si>
  <si>
    <t>Total Cost (Incl. VAT)</t>
  </si>
  <si>
    <t xml:space="preserve"> SOFTWARE LICENSES </t>
  </si>
  <si>
    <t>Total (Including VAT)</t>
  </si>
  <si>
    <t>Grand Total ( Including VAT)</t>
  </si>
  <si>
    <t xml:space="preserve">TCC DATA CENTRES INFRASTRUCTURE REFRESH SITES  SERVICES </t>
  </si>
  <si>
    <t xml:space="preserve">TCC DURBAN AND GAUTENG DATA CENTRES INFRASTRUCTURE REFRESH SITES PRICING WORKBOOK </t>
  </si>
  <si>
    <t xml:space="preserve">SUMMARY OF TCC DC AND TCC RDC INFRASTRUCTURE REFRESH </t>
  </si>
  <si>
    <t xml:space="preserve">TCC DCs Infrastructure Refresh </t>
  </si>
  <si>
    <t xml:space="preserve">Transnet has developed the following Service pricing goals for RFP respondents to utilise in developing the Service Pricing proposal.  RFP respondent pricing should reflect:
- Predetermined and Fixed Pricing for services over agreement term
- Scalable to account for additions or reductions in business requirements
- Ability to plug and unplug services to adapt new service delivery methods 
- All respondents assumptions in developing pricing are visible
- Pricing Models ability to reflect ongoing continuous improvement gains
- Pricing is structured so to encourage standardised use and behaviors
- Transparent to underlying cost drivers 
- Enable external benchmarking of competitive services
</t>
  </si>
  <si>
    <t xml:space="preserve">Category </t>
  </si>
  <si>
    <t>Fiber Channel Switches (for SAN Connectivity)</t>
  </si>
  <si>
    <t>Vcpu = 4257 cores Compute Node</t>
  </si>
  <si>
    <t xml:space="preserve">Johannesburg_96 Rissik Street, Transnet Building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</si>
</sst>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R-432]* #,##0.00_-;\-[$R-432]* #,##0.00_-;_-[$R-432]* &quot;-&quot;??_-;_-@_-"/>
    <numFmt numFmtId="165" formatCode="_-[$R-1C09]* #,##0.00_-;\-[$R-1C09]* #,##0.00_-;_-[$R-1C09]* &quot;-&quot;??_-;_-@_-"/>
    <numFmt numFmtId="166" formatCode="_([$ZAR]\ * #,##0.00_);_([$ZAR]\ * \(#,##0.00\);_([$ZAR]\ * &quot;-&quot;??_);_(@_)"/>
    <numFmt numFmtId="167" formatCode="_-[$R-430]* #,##0.00_-;\-[$R-430]* #,##0.00_-;_-[$R-430]* &quot;-&quot;??_-;_-@_-"/>
  </numFmts>
  <fonts count="36" x14ac:knownFonts="1">
    <font>
      <sz val="11"/>
      <color theme="1"/>
      <name val="Aptos Narrow"/>
      <family val="2"/>
      <scheme val="minor"/>
    </font>
    <font>
      <sz val="10"/>
      <name val="Arial"/>
      <family val="2"/>
    </font>
    <font>
      <sz val="11"/>
      <color theme="1"/>
      <name val="Tahoma"/>
      <family val="2"/>
    </font>
    <font>
      <sz val="10"/>
      <name val="Tahoma"/>
      <family val="2"/>
    </font>
    <font>
      <b/>
      <sz val="11"/>
      <name val="Tahoma"/>
      <family val="2"/>
    </font>
    <font>
      <sz val="11"/>
      <name val="Tahoma"/>
      <family val="2"/>
    </font>
    <font>
      <b/>
      <sz val="20"/>
      <name val="Tahoma"/>
      <family val="2"/>
    </font>
    <font>
      <sz val="20"/>
      <name val="Tahoma"/>
      <family val="2"/>
    </font>
    <font>
      <b/>
      <sz val="18"/>
      <name val="Tahoma"/>
      <family val="2"/>
    </font>
    <font>
      <u/>
      <sz val="10"/>
      <color indexed="12"/>
      <name val="Arial"/>
      <family val="2"/>
    </font>
    <font>
      <b/>
      <u/>
      <sz val="8"/>
      <color indexed="12"/>
      <name val="Tahoma"/>
      <family val="2"/>
    </font>
    <font>
      <b/>
      <sz val="10"/>
      <color rgb="FF0000FF"/>
      <name val="Tahoma"/>
      <family val="2"/>
    </font>
    <font>
      <b/>
      <i/>
      <sz val="11"/>
      <color indexed="10"/>
      <name val="Tahoma"/>
      <family val="2"/>
    </font>
    <font>
      <b/>
      <sz val="11"/>
      <color indexed="10"/>
      <name val="Tahoma"/>
      <family val="2"/>
    </font>
    <font>
      <u/>
      <sz val="10"/>
      <color indexed="12"/>
      <name val="Tahoma"/>
      <family val="2"/>
    </font>
    <font>
      <sz val="12"/>
      <name val="Tahoma"/>
      <family val="2"/>
    </font>
    <font>
      <b/>
      <sz val="20"/>
      <color theme="0"/>
      <name val="Tahoma"/>
      <family val="2"/>
    </font>
    <font>
      <b/>
      <sz val="11"/>
      <color theme="0"/>
      <name val="Tahoma"/>
      <family val="2"/>
    </font>
    <font>
      <b/>
      <sz val="14"/>
      <color theme="1"/>
      <name val="Tahoma"/>
      <family val="2"/>
    </font>
    <font>
      <b/>
      <sz val="18"/>
      <color theme="1"/>
      <name val="Tahoma"/>
      <family val="2"/>
    </font>
    <font>
      <b/>
      <sz val="14"/>
      <name val="Tahoma"/>
      <family val="2"/>
    </font>
    <font>
      <b/>
      <sz val="11"/>
      <color theme="1"/>
      <name val="Tahoma"/>
      <family val="2"/>
    </font>
    <font>
      <b/>
      <sz val="12"/>
      <color theme="1"/>
      <name val="Tahoma"/>
      <family val="2"/>
    </font>
    <font>
      <u/>
      <sz val="11"/>
      <color theme="10"/>
      <name val="Tahoma"/>
      <family val="2"/>
    </font>
    <font>
      <sz val="11"/>
      <color rgb="FF000000"/>
      <name val="Tahoma"/>
      <family val="2"/>
    </font>
    <font>
      <sz val="18"/>
      <color theme="1"/>
      <name val="Tahoma"/>
      <family val="2"/>
    </font>
    <font>
      <sz val="11"/>
      <color rgb="FFFF0000"/>
      <name val="Tahoma"/>
      <family val="2"/>
    </font>
    <font>
      <b/>
      <sz val="16"/>
      <color theme="1"/>
      <name val="Tahoma"/>
      <family val="2"/>
    </font>
    <font>
      <b/>
      <sz val="16"/>
      <color rgb="FF000000"/>
      <name val="Tahoma"/>
      <family val="2"/>
    </font>
    <font>
      <b/>
      <sz val="18"/>
      <color theme="0"/>
      <name val="Tahoma"/>
      <family val="2"/>
    </font>
    <font>
      <b/>
      <sz val="14"/>
      <color theme="0"/>
      <name val="Tahoma"/>
      <family val="2"/>
    </font>
    <font>
      <b/>
      <sz val="16"/>
      <color theme="0"/>
      <name val="Tahoma"/>
      <family val="2"/>
    </font>
    <font>
      <b/>
      <sz val="20"/>
      <color theme="1"/>
      <name val="Tahoma"/>
      <family val="2"/>
    </font>
    <font>
      <b/>
      <sz val="22"/>
      <color theme="1"/>
      <name val="Tahoma"/>
      <family val="2"/>
    </font>
    <font>
      <b/>
      <sz val="11"/>
      <color rgb="FFFF0000"/>
      <name val="Tahoma"/>
      <family val="2"/>
    </font>
    <font>
      <b/>
      <sz val="16"/>
      <name val="Tahoma"/>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3" tint="9.9978637043366805E-2"/>
        <bgColor indexed="64"/>
      </patternFill>
    </fill>
    <fill>
      <patternFill patternType="solid">
        <fgColor theme="1" tint="4.9989318521683403E-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auto="1"/>
      </top>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right style="medium">
        <color auto="1"/>
      </right>
      <top/>
      <bottom style="medium">
        <color indexed="64"/>
      </bottom>
      <diagonal/>
    </border>
    <border>
      <left style="medium">
        <color indexed="64"/>
      </left>
      <right style="medium">
        <color indexed="64"/>
      </right>
      <top style="medium">
        <color auto="1"/>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auto="1"/>
      </right>
      <top/>
      <bottom style="medium">
        <color auto="1"/>
      </bottom>
      <diagonal/>
    </border>
    <border>
      <left/>
      <right style="thin">
        <color indexed="64"/>
      </right>
      <top style="thin">
        <color indexed="64"/>
      </top>
      <bottom style="medium">
        <color indexed="64"/>
      </bottom>
      <diagonal/>
    </border>
  </borders>
  <cellStyleXfs count="3">
    <xf numFmtId="0" fontId="0" fillId="0" borderId="0"/>
    <xf numFmtId="0" fontId="1" fillId="0" borderId="0"/>
    <xf numFmtId="0" fontId="9" fillId="0" borderId="0" applyNumberFormat="0" applyFill="0" applyBorder="0" applyAlignment="0" applyProtection="0">
      <alignment vertical="top"/>
      <protection locked="0"/>
    </xf>
  </cellStyleXfs>
  <cellXfs count="270">
    <xf numFmtId="0" fontId="0" fillId="0" borderId="0" xfId="0"/>
    <xf numFmtId="0" fontId="2" fillId="0" borderId="1" xfId="0" applyFont="1" applyBorder="1" applyAlignment="1">
      <alignment horizontal="center" vertical="center"/>
    </xf>
    <xf numFmtId="0" fontId="3" fillId="0" borderId="0" xfId="1" applyFont="1"/>
    <xf numFmtId="0" fontId="6" fillId="2" borderId="0" xfId="1" applyFont="1" applyFill="1" applyAlignment="1">
      <alignment horizontal="center" vertical="center"/>
    </xf>
    <xf numFmtId="0" fontId="7" fillId="0" borderId="0" xfId="1" applyFont="1" applyAlignment="1">
      <alignment horizontal="center" vertical="center"/>
    </xf>
    <xf numFmtId="3" fontId="10" fillId="2" borderId="0" xfId="2" applyNumberFormat="1" applyFont="1" applyFill="1" applyBorder="1" applyAlignment="1" applyProtection="1">
      <alignment horizontal="center" vertical="center"/>
    </xf>
    <xf numFmtId="49" fontId="4" fillId="0" borderId="6" xfId="1" applyNumberFormat="1" applyFont="1" applyBorder="1" applyAlignment="1">
      <alignment horizontal="center" vertical="center"/>
    </xf>
    <xf numFmtId="0" fontId="5" fillId="0" borderId="7" xfId="1" applyFont="1" applyBorder="1" applyAlignment="1">
      <alignment vertical="center" wrapText="1"/>
    </xf>
    <xf numFmtId="0" fontId="3" fillId="0" borderId="0" xfId="1" applyFont="1" applyAlignment="1">
      <alignment wrapText="1"/>
    </xf>
    <xf numFmtId="0" fontId="5" fillId="2" borderId="7" xfId="1" applyFont="1" applyFill="1" applyBorder="1" applyAlignment="1">
      <alignment vertical="center" wrapText="1"/>
    </xf>
    <xf numFmtId="3" fontId="14" fillId="2" borderId="0" xfId="2" applyNumberFormat="1" applyFont="1" applyFill="1" applyBorder="1" applyAlignment="1" applyProtection="1">
      <alignment horizontal="center"/>
    </xf>
    <xf numFmtId="0" fontId="15" fillId="0" borderId="0" xfId="1" applyFont="1"/>
    <xf numFmtId="0" fontId="15" fillId="0" borderId="0" xfId="0" applyFont="1" applyAlignment="1">
      <alignment horizontal="justify" vertical="top"/>
    </xf>
    <xf numFmtId="3" fontId="8" fillId="2" borderId="5" xfId="1" applyNumberFormat="1" applyFont="1" applyFill="1" applyBorder="1" applyAlignment="1">
      <alignment vertical="center"/>
    </xf>
    <xf numFmtId="0" fontId="2" fillId="0" borderId="15" xfId="0" applyFont="1" applyBorder="1" applyAlignment="1">
      <alignment horizontal="center" vertical="center"/>
    </xf>
    <xf numFmtId="0" fontId="5" fillId="3" borderId="7" xfId="1" applyFont="1" applyFill="1" applyBorder="1" applyAlignment="1">
      <alignment vertical="center" wrapText="1"/>
    </xf>
    <xf numFmtId="0" fontId="5" fillId="3" borderId="10" xfId="1" applyFont="1" applyFill="1" applyBorder="1" applyAlignment="1">
      <alignment wrapText="1"/>
    </xf>
    <xf numFmtId="49" fontId="4" fillId="3" borderId="6" xfId="1" applyNumberFormat="1" applyFont="1" applyFill="1" applyBorder="1" applyAlignment="1">
      <alignment horizontal="center" vertical="center"/>
    </xf>
    <xf numFmtId="49" fontId="4" fillId="3" borderId="9" xfId="1" applyNumberFormat="1" applyFont="1" applyFill="1" applyBorder="1" applyAlignment="1">
      <alignment horizontal="center" vertical="center"/>
    </xf>
    <xf numFmtId="0" fontId="5" fillId="3" borderId="4" xfId="1" applyFont="1" applyFill="1" applyBorder="1"/>
    <xf numFmtId="0" fontId="5" fillId="3" borderId="6" xfId="1" applyFont="1" applyFill="1" applyBorder="1"/>
    <xf numFmtId="164" fontId="11" fillId="3" borderId="28" xfId="1" applyNumberFormat="1" applyFont="1" applyFill="1" applyBorder="1" applyAlignment="1">
      <alignment horizontal="center" vertical="center" wrapText="1"/>
    </xf>
    <xf numFmtId="0" fontId="2" fillId="0" borderId="0" xfId="0" applyFont="1" applyAlignment="1">
      <alignment horizontal="center" vertical="center"/>
    </xf>
    <xf numFmtId="0" fontId="21" fillId="4" borderId="8" xfId="1" applyFont="1" applyFill="1" applyBorder="1" applyAlignment="1">
      <alignment horizontal="center" vertical="center" wrapText="1"/>
    </xf>
    <xf numFmtId="0" fontId="2" fillId="2" borderId="0" xfId="0" applyFont="1" applyFill="1" applyAlignment="1">
      <alignment vertical="center"/>
    </xf>
    <xf numFmtId="0" fontId="2" fillId="2" borderId="0" xfId="0" applyFont="1" applyFill="1" applyAlignment="1">
      <alignment horizontal="left" vertical="center"/>
    </xf>
    <xf numFmtId="0" fontId="2" fillId="2" borderId="0" xfId="0" applyFont="1" applyFill="1"/>
    <xf numFmtId="0" fontId="2" fillId="2" borderId="0" xfId="0" applyFont="1" applyFill="1" applyAlignment="1">
      <alignment horizontal="center" vertical="center"/>
    </xf>
    <xf numFmtId="0" fontId="2" fillId="0" borderId="17" xfId="0" applyFont="1" applyBorder="1"/>
    <xf numFmtId="0" fontId="23" fillId="2" borderId="0" xfId="2" applyFont="1" applyFill="1" applyBorder="1" applyAlignment="1" applyProtection="1">
      <alignment horizontal="justify" vertical="center"/>
    </xf>
    <xf numFmtId="0" fontId="24" fillId="2" borderId="0" xfId="0" applyFont="1" applyFill="1" applyAlignment="1">
      <alignment horizontal="justify" vertical="center"/>
    </xf>
    <xf numFmtId="0" fontId="24" fillId="2" borderId="0" xfId="0" applyFont="1" applyFill="1" applyAlignment="1">
      <alignment horizontal="justify" vertical="center" wrapText="1"/>
    </xf>
    <xf numFmtId="0" fontId="21" fillId="2" borderId="0" xfId="0" applyFont="1" applyFill="1" applyAlignment="1">
      <alignment horizontal="justify" vertical="center"/>
    </xf>
    <xf numFmtId="166" fontId="24" fillId="2" borderId="0" xfId="0" applyNumberFormat="1" applyFont="1" applyFill="1" applyAlignment="1">
      <alignment horizontal="justify" vertical="center"/>
    </xf>
    <xf numFmtId="166" fontId="2" fillId="2" borderId="0" xfId="0" applyNumberFormat="1" applyFont="1" applyFill="1"/>
    <xf numFmtId="166" fontId="2" fillId="2" borderId="0" xfId="0" applyNumberFormat="1" applyFont="1" applyFill="1" applyAlignment="1">
      <alignment vertical="center"/>
    </xf>
    <xf numFmtId="9" fontId="2" fillId="2" borderId="0" xfId="0" applyNumberFormat="1" applyFont="1" applyFill="1" applyAlignment="1">
      <alignment horizontal="center" vertical="center"/>
    </xf>
    <xf numFmtId="0" fontId="2" fillId="0" borderId="0" xfId="0" applyFont="1"/>
    <xf numFmtId="0" fontId="21" fillId="0" borderId="0" xfId="0" applyFont="1"/>
    <xf numFmtId="0" fontId="22" fillId="2" borderId="4" xfId="0" applyFont="1" applyFill="1" applyBorder="1"/>
    <xf numFmtId="0" fontId="22" fillId="2" borderId="6" xfId="0" applyFont="1" applyFill="1" applyBorder="1"/>
    <xf numFmtId="0" fontId="22" fillId="2" borderId="9" xfId="0" applyFont="1" applyFill="1" applyBorder="1"/>
    <xf numFmtId="0" fontId="21" fillId="2" borderId="15" xfId="0" applyFont="1" applyFill="1" applyBorder="1" applyAlignment="1">
      <alignment horizontal="center" vertical="center" wrapText="1"/>
    </xf>
    <xf numFmtId="0" fontId="2" fillId="0" borderId="15" xfId="0" applyFont="1" applyBorder="1" applyAlignment="1">
      <alignment vertical="center" wrapText="1"/>
    </xf>
    <xf numFmtId="0" fontId="2" fillId="2" borderId="1" xfId="0" applyFont="1" applyFill="1" applyBorder="1" applyAlignment="1">
      <alignment vertical="center" wrapText="1"/>
    </xf>
    <xf numFmtId="0" fontId="21"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165" fontId="2" fillId="2" borderId="18" xfId="0" applyNumberFormat="1" applyFont="1" applyFill="1" applyBorder="1" applyAlignment="1">
      <alignment horizontal="center" vertical="center"/>
    </xf>
    <xf numFmtId="0" fontId="25" fillId="0" borderId="0" xfId="0" applyFont="1"/>
    <xf numFmtId="0" fontId="4" fillId="2" borderId="1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2" borderId="33" xfId="0" applyFont="1" applyFill="1" applyBorder="1" applyAlignment="1">
      <alignment vertical="center" wrapText="1"/>
    </xf>
    <xf numFmtId="0" fontId="2" fillId="2" borderId="13" xfId="0" applyFont="1" applyFill="1" applyBorder="1" applyAlignment="1">
      <alignment vertical="center" wrapText="1"/>
    </xf>
    <xf numFmtId="0" fontId="2" fillId="0" borderId="13" xfId="0" applyFont="1" applyBorder="1" applyAlignment="1">
      <alignment horizontal="center" vertical="center" wrapText="1"/>
    </xf>
    <xf numFmtId="165" fontId="2" fillId="2" borderId="37" xfId="0" applyNumberFormat="1" applyFont="1" applyFill="1" applyBorder="1" applyAlignment="1">
      <alignment horizontal="center" vertical="center"/>
    </xf>
    <xf numFmtId="0" fontId="26" fillId="0" borderId="0" xfId="0" applyFont="1"/>
    <xf numFmtId="0" fontId="2" fillId="4" borderId="15" xfId="0" applyFont="1" applyFill="1" applyBorder="1" applyAlignment="1" applyProtection="1">
      <alignment horizontal="center" vertical="center"/>
      <protection locked="0"/>
    </xf>
    <xf numFmtId="0" fontId="21" fillId="2" borderId="30" xfId="0" applyFont="1" applyFill="1" applyBorder="1" applyAlignment="1">
      <alignment horizontal="center" vertical="center" wrapText="1"/>
    </xf>
    <xf numFmtId="0" fontId="21" fillId="2" borderId="35" xfId="0" applyFont="1" applyFill="1" applyBorder="1" applyAlignment="1">
      <alignment horizontal="center" vertical="center" wrapText="1"/>
    </xf>
    <xf numFmtId="165" fontId="21" fillId="2" borderId="28" xfId="0" applyNumberFormat="1" applyFont="1" applyFill="1" applyBorder="1" applyAlignment="1">
      <alignment horizontal="center" vertical="center"/>
    </xf>
    <xf numFmtId="0" fontId="19" fillId="0" borderId="0" xfId="0" applyFont="1" applyAlignment="1">
      <alignment horizontal="center" vertical="center"/>
    </xf>
    <xf numFmtId="0" fontId="2" fillId="0" borderId="0" xfId="0" applyFont="1" applyAlignment="1">
      <alignment horizontal="center"/>
    </xf>
    <xf numFmtId="0" fontId="27" fillId="2" borderId="0" xfId="0" applyFont="1" applyFill="1" applyAlignment="1">
      <alignment horizontal="center" vertical="center"/>
    </xf>
    <xf numFmtId="0" fontId="21" fillId="2" borderId="0" xfId="0" applyFont="1" applyFill="1" applyAlignment="1">
      <alignment horizontal="center" vertical="center" wrapText="1"/>
    </xf>
    <xf numFmtId="165" fontId="2" fillId="0" borderId="0" xfId="0" applyNumberFormat="1" applyFont="1" applyAlignment="1">
      <alignment horizontal="center" vertical="center"/>
    </xf>
    <xf numFmtId="165" fontId="21" fillId="2" borderId="0" xfId="0" applyNumberFormat="1" applyFont="1" applyFill="1" applyAlignment="1">
      <alignment horizontal="center" vertical="center"/>
    </xf>
    <xf numFmtId="0" fontId="28" fillId="2" borderId="0" xfId="0" applyFont="1" applyFill="1" applyAlignment="1">
      <alignment horizontal="center" vertical="center"/>
    </xf>
    <xf numFmtId="0" fontId="21" fillId="2" borderId="0" xfId="0" applyFont="1" applyFill="1" applyAlignment="1">
      <alignment horizontal="center" vertical="center"/>
    </xf>
    <xf numFmtId="165" fontId="5" fillId="2" borderId="23" xfId="0" applyNumberFormat="1" applyFont="1" applyFill="1" applyBorder="1" applyAlignment="1">
      <alignment vertical="center"/>
    </xf>
    <xf numFmtId="165" fontId="2" fillId="2" borderId="23" xfId="0" applyNumberFormat="1" applyFont="1" applyFill="1" applyBorder="1" applyAlignment="1">
      <alignment vertical="center"/>
    </xf>
    <xf numFmtId="165" fontId="21" fillId="0" borderId="28" xfId="0" applyNumberFormat="1" applyFont="1" applyBorder="1" applyAlignment="1">
      <alignment horizontal="center" vertical="center"/>
    </xf>
    <xf numFmtId="0" fontId="2" fillId="4" borderId="13"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8" fillId="2" borderId="7" xfId="1" applyFont="1" applyFill="1" applyBorder="1" applyAlignment="1">
      <alignment vertical="center" wrapText="1"/>
    </xf>
    <xf numFmtId="0" fontId="19" fillId="2" borderId="0" xfId="0" applyFont="1" applyFill="1" applyAlignment="1">
      <alignment horizontal="center" vertical="center"/>
    </xf>
    <xf numFmtId="0" fontId="2" fillId="2" borderId="0" xfId="0" applyFont="1" applyFill="1" applyAlignment="1">
      <alignment horizontal="center"/>
    </xf>
    <xf numFmtId="165" fontId="2" fillId="2" borderId="0" xfId="0" applyNumberFormat="1" applyFont="1" applyFill="1" applyAlignment="1">
      <alignment horizontal="center" vertical="center"/>
    </xf>
    <xf numFmtId="0" fontId="21" fillId="2" borderId="2" xfId="0" applyFont="1" applyFill="1" applyBorder="1" applyAlignment="1">
      <alignment horizontal="center" vertical="center"/>
    </xf>
    <xf numFmtId="0" fontId="16" fillId="5" borderId="2" xfId="1" applyFont="1" applyFill="1" applyBorder="1" applyAlignment="1">
      <alignment horizontal="center" vertical="center"/>
    </xf>
    <xf numFmtId="0" fontId="17" fillId="5" borderId="7" xfId="1" applyFont="1" applyFill="1" applyBorder="1" applyAlignment="1">
      <alignment horizontal="left" vertical="center" wrapText="1" indent="1"/>
    </xf>
    <xf numFmtId="165" fontId="21" fillId="2" borderId="38" xfId="0" applyNumberFormat="1" applyFont="1" applyFill="1" applyBorder="1" applyAlignment="1">
      <alignment horizontal="center" vertical="center"/>
    </xf>
    <xf numFmtId="0" fontId="5" fillId="0" borderId="1" xfId="0" applyFont="1" applyBorder="1" applyAlignment="1">
      <alignment horizontal="center" vertical="center"/>
    </xf>
    <xf numFmtId="0" fontId="5" fillId="4" borderId="1" xfId="0" applyFont="1" applyFill="1" applyBorder="1" applyAlignment="1" applyProtection="1">
      <alignment horizontal="center" vertical="center"/>
      <protection locked="0"/>
    </xf>
    <xf numFmtId="0" fontId="5" fillId="0" borderId="17" xfId="0" applyFont="1" applyBorder="1" applyAlignment="1">
      <alignment horizontal="left" vertical="center"/>
    </xf>
    <xf numFmtId="165" fontId="5" fillId="0" borderId="18" xfId="0" applyNumberFormat="1" applyFont="1" applyBorder="1" applyAlignment="1">
      <alignment horizontal="center" vertical="center"/>
    </xf>
    <xf numFmtId="0" fontId="22" fillId="2" borderId="4" xfId="0" applyFont="1" applyFill="1" applyBorder="1" applyAlignment="1">
      <alignment vertical="center"/>
    </xf>
    <xf numFmtId="0" fontId="22" fillId="2" borderId="6" xfId="0" applyFont="1" applyFill="1" applyBorder="1" applyAlignment="1">
      <alignment vertical="center"/>
    </xf>
    <xf numFmtId="0" fontId="22" fillId="2" borderId="9" xfId="0" applyFont="1" applyFill="1" applyBorder="1" applyAlignment="1">
      <alignment vertical="center"/>
    </xf>
    <xf numFmtId="0" fontId="4" fillId="2" borderId="30"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5" fillId="0" borderId="0" xfId="0" applyFont="1"/>
    <xf numFmtId="0" fontId="2" fillId="0" borderId="0" xfId="0" applyFont="1" applyAlignment="1">
      <alignment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0" borderId="15" xfId="0" applyFont="1" applyBorder="1" applyAlignment="1">
      <alignment horizontal="center" vertical="center" wrapText="1"/>
    </xf>
    <xf numFmtId="0" fontId="2" fillId="4" borderId="15" xfId="0" applyFont="1" applyFill="1" applyBorder="1" applyAlignment="1" applyProtection="1">
      <alignment horizontal="center" vertical="center" wrapText="1"/>
      <protection locked="0"/>
    </xf>
    <xf numFmtId="165" fontId="2" fillId="2" borderId="16" xfId="0" applyNumberFormat="1" applyFont="1" applyFill="1" applyBorder="1" applyAlignment="1">
      <alignment horizontal="center" vertical="center"/>
    </xf>
    <xf numFmtId="0" fontId="2" fillId="2" borderId="17" xfId="0" applyFont="1" applyFill="1" applyBorder="1" applyAlignment="1">
      <alignment vertical="center" wrapText="1"/>
    </xf>
    <xf numFmtId="0" fontId="2" fillId="2" borderId="17" xfId="0" applyFont="1" applyFill="1" applyBorder="1" applyAlignment="1">
      <alignment vertical="center"/>
    </xf>
    <xf numFmtId="0" fontId="2" fillId="2" borderId="20" xfId="0" applyFont="1" applyFill="1" applyBorder="1" applyAlignment="1">
      <alignment vertical="center" wrapText="1"/>
    </xf>
    <xf numFmtId="0" fontId="2" fillId="0" borderId="20" xfId="0" applyFont="1" applyBorder="1" applyAlignment="1">
      <alignment vertical="center" wrapText="1"/>
    </xf>
    <xf numFmtId="0" fontId="2" fillId="0" borderId="20" xfId="0" applyFont="1" applyBorder="1" applyAlignment="1">
      <alignment horizontal="center" vertical="center"/>
    </xf>
    <xf numFmtId="0" fontId="2" fillId="0" borderId="20" xfId="0" applyFont="1" applyBorder="1" applyAlignment="1">
      <alignment horizontal="center" vertical="center" wrapText="1"/>
    </xf>
    <xf numFmtId="0" fontId="2" fillId="4" borderId="20" xfId="0" applyFont="1" applyFill="1" applyBorder="1" applyAlignment="1" applyProtection="1">
      <alignment horizontal="center" vertical="center" wrapText="1"/>
      <protection locked="0"/>
    </xf>
    <xf numFmtId="165" fontId="2" fillId="2" borderId="21" xfId="0" applyNumberFormat="1" applyFont="1" applyFill="1" applyBorder="1" applyAlignment="1">
      <alignment horizontal="center" vertical="center"/>
    </xf>
    <xf numFmtId="0" fontId="2" fillId="2" borderId="45" xfId="0" applyFont="1" applyFill="1" applyBorder="1" applyAlignment="1">
      <alignment vertical="center" wrapText="1"/>
    </xf>
    <xf numFmtId="0" fontId="2" fillId="2" borderId="23" xfId="0" applyFont="1" applyFill="1" applyBorder="1" applyAlignment="1">
      <alignment vertical="center" wrapText="1"/>
    </xf>
    <xf numFmtId="0" fontId="21" fillId="2" borderId="23" xfId="0" applyFont="1" applyFill="1" applyBorder="1" applyAlignment="1">
      <alignment horizontal="center" vertical="center" wrapText="1"/>
    </xf>
    <xf numFmtId="0" fontId="2" fillId="0" borderId="23" xfId="0" applyFont="1" applyBorder="1" applyAlignment="1">
      <alignment vertical="center" wrapText="1"/>
    </xf>
    <xf numFmtId="0" fontId="2" fillId="0" borderId="23" xfId="0" applyFont="1" applyBorder="1" applyAlignment="1">
      <alignment horizontal="center" vertical="center"/>
    </xf>
    <xf numFmtId="0" fontId="2" fillId="0" borderId="23" xfId="0" applyFont="1" applyBorder="1" applyAlignment="1">
      <alignment horizontal="center" vertical="center" wrapText="1"/>
    </xf>
    <xf numFmtId="0" fontId="2" fillId="4" borderId="23" xfId="0" applyFont="1" applyFill="1" applyBorder="1" applyAlignment="1" applyProtection="1">
      <alignment horizontal="center" vertical="center" wrapText="1"/>
      <protection locked="0"/>
    </xf>
    <xf numFmtId="165" fontId="2" fillId="2" borderId="24" xfId="0" applyNumberFormat="1" applyFont="1" applyFill="1" applyBorder="1" applyAlignment="1">
      <alignment horizontal="center" vertical="center"/>
    </xf>
    <xf numFmtId="0" fontId="34" fillId="0" borderId="0" xfId="0" applyFont="1"/>
    <xf numFmtId="0" fontId="2" fillId="2" borderId="1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34" fillId="0" borderId="0" xfId="0" applyFont="1" applyAlignment="1">
      <alignment horizontal="center" vertical="center"/>
    </xf>
    <xf numFmtId="167" fontId="2" fillId="2" borderId="0" xfId="0" applyNumberFormat="1" applyFont="1" applyFill="1" applyAlignment="1">
      <alignment horizontal="center" vertical="center"/>
    </xf>
    <xf numFmtId="167" fontId="2" fillId="0" borderId="0" xfId="0" applyNumberFormat="1" applyFont="1" applyAlignment="1">
      <alignment horizontal="center" vertical="center"/>
    </xf>
    <xf numFmtId="0" fontId="2" fillId="4" borderId="1" xfId="0" applyFont="1" applyFill="1" applyBorder="1" applyAlignment="1" applyProtection="1">
      <alignment horizontal="center" vertical="center"/>
      <protection locked="0"/>
    </xf>
    <xf numFmtId="167" fontId="21" fillId="2" borderId="0" xfId="0" applyNumberFormat="1" applyFont="1" applyFill="1" applyAlignment="1">
      <alignment horizontal="center" vertical="center"/>
    </xf>
    <xf numFmtId="165" fontId="21" fillId="2" borderId="0" xfId="0" applyNumberFormat="1" applyFont="1" applyFill="1" applyAlignment="1">
      <alignment horizontal="center" vertical="center" wrapText="1"/>
    </xf>
    <xf numFmtId="165" fontId="18" fillId="2" borderId="0" xfId="0" applyNumberFormat="1" applyFont="1" applyFill="1" applyAlignment="1">
      <alignment vertical="center"/>
    </xf>
    <xf numFmtId="0" fontId="2" fillId="0" borderId="14" xfId="0" applyFont="1" applyBorder="1" applyAlignment="1">
      <alignment horizontal="left" vertical="center" wrapText="1"/>
    </xf>
    <xf numFmtId="0" fontId="2" fillId="0" borderId="17" xfId="0" applyFont="1" applyBorder="1" applyAlignment="1">
      <alignment horizontal="left" vertical="center" wrapText="1"/>
    </xf>
    <xf numFmtId="165" fontId="21" fillId="2" borderId="3" xfId="0" applyNumberFormat="1" applyFont="1" applyFill="1" applyBorder="1" applyAlignment="1">
      <alignment horizontal="center" vertical="center"/>
    </xf>
    <xf numFmtId="0" fontId="5" fillId="0" borderId="23" xfId="0" applyFont="1" applyBorder="1" applyAlignment="1">
      <alignment horizontal="center" vertical="center"/>
    </xf>
    <xf numFmtId="0" fontId="5" fillId="0" borderId="33" xfId="0" applyFont="1" applyBorder="1" applyAlignment="1">
      <alignment horizontal="left" vertical="center"/>
    </xf>
    <xf numFmtId="0" fontId="5" fillId="0" borderId="13" xfId="0" applyFont="1" applyBorder="1" applyAlignment="1">
      <alignment horizontal="center" vertical="center"/>
    </xf>
    <xf numFmtId="0" fontId="5" fillId="4" borderId="13" xfId="0" applyFont="1" applyFill="1" applyBorder="1" applyAlignment="1" applyProtection="1">
      <alignment horizontal="center" vertical="center"/>
      <protection locked="0"/>
    </xf>
    <xf numFmtId="165" fontId="5" fillId="0" borderId="37" xfId="0" applyNumberFormat="1" applyFont="1" applyBorder="1" applyAlignment="1">
      <alignment horizontal="center" vertical="center"/>
    </xf>
    <xf numFmtId="0" fontId="21" fillId="2" borderId="2"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2" fillId="2" borderId="48" xfId="0" applyFont="1" applyFill="1" applyBorder="1" applyAlignment="1">
      <alignment horizontal="left" vertical="center"/>
    </xf>
    <xf numFmtId="0" fontId="22" fillId="2" borderId="49" xfId="0" applyFont="1" applyFill="1" applyBorder="1" applyAlignment="1">
      <alignment horizontal="left" vertical="center"/>
    </xf>
    <xf numFmtId="0" fontId="5" fillId="0" borderId="44" xfId="0" applyFont="1" applyBorder="1" applyAlignment="1">
      <alignment horizontal="left" vertical="center"/>
    </xf>
    <xf numFmtId="0" fontId="5" fillId="4" borderId="23" xfId="0" applyFont="1" applyFill="1" applyBorder="1" applyAlignment="1" applyProtection="1">
      <alignment horizontal="center" vertical="center"/>
      <protection locked="0"/>
    </xf>
    <xf numFmtId="165" fontId="5" fillId="0" borderId="24" xfId="0" applyNumberFormat="1" applyFont="1" applyBorder="1" applyAlignment="1">
      <alignment horizontal="center" vertical="center"/>
    </xf>
    <xf numFmtId="167" fontId="21" fillId="2" borderId="3" xfId="0" applyNumberFormat="1" applyFont="1" applyFill="1" applyBorder="1" applyAlignment="1">
      <alignment horizontal="center" vertical="center"/>
    </xf>
    <xf numFmtId="165" fontId="21" fillId="2" borderId="3" xfId="0" applyNumberFormat="1" applyFont="1" applyFill="1" applyBorder="1" applyAlignment="1">
      <alignment horizontal="center" vertical="center" wrapText="1"/>
    </xf>
    <xf numFmtId="165" fontId="18" fillId="2" borderId="3" xfId="0" applyNumberFormat="1" applyFont="1" applyFill="1" applyBorder="1" applyAlignment="1">
      <alignment vertical="center"/>
    </xf>
    <xf numFmtId="0" fontId="31" fillId="5" borderId="3" xfId="1" applyFont="1" applyFill="1" applyBorder="1" applyAlignment="1">
      <alignment horizontal="center" vertical="center" wrapText="1"/>
    </xf>
    <xf numFmtId="165" fontId="18" fillId="2" borderId="3" xfId="0" applyNumberFormat="1" applyFont="1" applyFill="1" applyBorder="1" applyAlignment="1">
      <alignment horizontal="center" vertical="center"/>
    </xf>
    <xf numFmtId="165" fontId="2" fillId="0" borderId="1" xfId="0" applyNumberFormat="1" applyFont="1" applyBorder="1" applyAlignment="1">
      <alignment vertical="center"/>
    </xf>
    <xf numFmtId="165" fontId="5" fillId="6" borderId="1" xfId="0" applyNumberFormat="1" applyFont="1" applyFill="1" applyBorder="1" applyAlignment="1">
      <alignment vertical="center"/>
    </xf>
    <xf numFmtId="0" fontId="21" fillId="2" borderId="22" xfId="0" applyFont="1" applyFill="1" applyBorder="1" applyAlignment="1">
      <alignment horizontal="center" vertical="center"/>
    </xf>
    <xf numFmtId="0" fontId="21" fillId="2" borderId="3" xfId="0" applyFont="1" applyFill="1" applyBorder="1" applyAlignment="1">
      <alignment horizontal="center" vertical="center"/>
    </xf>
    <xf numFmtId="0" fontId="2" fillId="0" borderId="14" xfId="0" applyFont="1" applyBorder="1"/>
    <xf numFmtId="165" fontId="2" fillId="0" borderId="15" xfId="0" applyNumberFormat="1" applyFont="1" applyBorder="1" applyAlignment="1">
      <alignment vertical="center"/>
    </xf>
    <xf numFmtId="165" fontId="5" fillId="6" borderId="15" xfId="0" applyNumberFormat="1" applyFont="1" applyFill="1" applyBorder="1" applyAlignment="1">
      <alignment vertical="center"/>
    </xf>
    <xf numFmtId="0" fontId="2" fillId="0" borderId="44" xfId="0" applyFont="1" applyBorder="1"/>
    <xf numFmtId="165" fontId="2" fillId="0" borderId="23" xfId="0" applyNumberFormat="1" applyFont="1" applyBorder="1" applyAlignment="1">
      <alignment vertical="center"/>
    </xf>
    <xf numFmtId="0" fontId="4" fillId="2" borderId="2" xfId="0" applyFont="1" applyFill="1" applyBorder="1" applyAlignment="1">
      <alignment horizontal="left" vertical="center"/>
    </xf>
    <xf numFmtId="165" fontId="4" fillId="2" borderId="22" xfId="0" applyNumberFormat="1" applyFont="1" applyFill="1" applyBorder="1" applyAlignment="1">
      <alignment horizontal="left" vertical="center"/>
    </xf>
    <xf numFmtId="165" fontId="4" fillId="2" borderId="22" xfId="0" applyNumberFormat="1" applyFont="1" applyFill="1" applyBorder="1" applyAlignment="1">
      <alignment vertical="center"/>
    </xf>
    <xf numFmtId="165" fontId="2" fillId="2" borderId="3" xfId="0" applyNumberFormat="1" applyFont="1" applyFill="1" applyBorder="1" applyAlignment="1">
      <alignment horizontal="center" vertical="center"/>
    </xf>
    <xf numFmtId="0" fontId="21" fillId="2" borderId="39" xfId="0" applyFont="1" applyFill="1" applyBorder="1" applyAlignment="1">
      <alignment horizontal="center" vertical="center" wrapText="1"/>
    </xf>
    <xf numFmtId="0" fontId="21" fillId="0" borderId="52" xfId="0" applyFont="1" applyBorder="1" applyAlignment="1">
      <alignment horizontal="center" vertical="center"/>
    </xf>
    <xf numFmtId="0" fontId="21" fillId="0" borderId="40" xfId="0" applyFont="1" applyBorder="1" applyAlignment="1">
      <alignment horizontal="center" vertical="center"/>
    </xf>
    <xf numFmtId="0" fontId="21" fillId="2" borderId="53" xfId="0" applyFont="1" applyFill="1" applyBorder="1" applyAlignment="1">
      <alignment horizontal="center" vertical="center" wrapText="1"/>
    </xf>
    <xf numFmtId="0" fontId="2" fillId="0" borderId="19" xfId="0" applyFont="1" applyBorder="1" applyAlignment="1">
      <alignment horizontal="left" vertical="center" wrapText="1"/>
    </xf>
    <xf numFmtId="0" fontId="2" fillId="0" borderId="51" xfId="0" applyFont="1" applyBorder="1" applyAlignment="1">
      <alignment horizontal="center" vertical="center"/>
    </xf>
    <xf numFmtId="0" fontId="2" fillId="4" borderId="19" xfId="0" applyFont="1" applyFill="1" applyBorder="1" applyAlignment="1" applyProtection="1">
      <alignment horizontal="center" vertical="center"/>
      <protection locked="0"/>
    </xf>
    <xf numFmtId="0" fontId="2" fillId="4" borderId="54" xfId="0" applyFont="1" applyFill="1" applyBorder="1" applyAlignment="1" applyProtection="1">
      <alignment horizontal="center" vertical="center"/>
      <protection locked="0"/>
    </xf>
    <xf numFmtId="0" fontId="2" fillId="2" borderId="39" xfId="0" applyFont="1" applyFill="1" applyBorder="1"/>
    <xf numFmtId="0" fontId="2" fillId="0" borderId="39" xfId="0" applyFont="1" applyBorder="1"/>
    <xf numFmtId="0" fontId="2" fillId="0" borderId="53" xfId="0" applyFont="1" applyBorder="1"/>
    <xf numFmtId="165" fontId="2" fillId="0" borderId="0" xfId="0" applyNumberFormat="1" applyFont="1"/>
    <xf numFmtId="165" fontId="21" fillId="0" borderId="0" xfId="0" applyNumberFormat="1" applyFont="1" applyAlignment="1">
      <alignment horizontal="center" vertical="center"/>
    </xf>
    <xf numFmtId="0" fontId="30" fillId="0" borderId="0" xfId="0" applyFont="1" applyAlignment="1">
      <alignment horizontal="center" vertical="center"/>
    </xf>
    <xf numFmtId="0" fontId="30" fillId="0" borderId="27" xfId="0" applyFont="1" applyBorder="1" applyAlignment="1">
      <alignment horizontal="center" vertical="center"/>
    </xf>
    <xf numFmtId="165" fontId="2" fillId="2" borderId="16" xfId="0" applyNumberFormat="1" applyFont="1" applyFill="1" applyBorder="1" applyAlignment="1">
      <alignment horizontal="center"/>
    </xf>
    <xf numFmtId="165" fontId="2" fillId="2" borderId="18" xfId="0" applyNumberFormat="1" applyFont="1" applyFill="1" applyBorder="1" applyAlignment="1">
      <alignment horizontal="center"/>
    </xf>
    <xf numFmtId="0" fontId="18" fillId="2" borderId="0" xfId="0" applyFont="1" applyFill="1" applyAlignment="1">
      <alignment horizontal="center" vertical="center"/>
    </xf>
    <xf numFmtId="165" fontId="2" fillId="0" borderId="51" xfId="0" applyNumberFormat="1" applyFont="1" applyBorder="1" applyAlignment="1">
      <alignment horizontal="center" vertical="center"/>
    </xf>
    <xf numFmtId="165" fontId="21" fillId="0" borderId="52" xfId="0" applyNumberFormat="1" applyFont="1" applyBorder="1" applyAlignment="1">
      <alignment horizontal="center" vertical="center"/>
    </xf>
    <xf numFmtId="165" fontId="2" fillId="0" borderId="21" xfId="0" applyNumberFormat="1" applyFont="1" applyBorder="1" applyAlignment="1">
      <alignment horizontal="center" vertical="center"/>
    </xf>
    <xf numFmtId="165" fontId="21" fillId="0" borderId="21" xfId="0" applyNumberFormat="1" applyFont="1" applyBorder="1" applyAlignment="1">
      <alignment horizontal="center" vertical="center"/>
    </xf>
    <xf numFmtId="165" fontId="21" fillId="0" borderId="40" xfId="0" applyNumberFormat="1" applyFont="1" applyBorder="1" applyAlignment="1">
      <alignment horizontal="center" vertical="center"/>
    </xf>
    <xf numFmtId="0" fontId="18" fillId="2" borderId="11" xfId="0" applyFont="1" applyFill="1" applyBorder="1" applyAlignment="1">
      <alignment horizontal="left" vertical="center"/>
    </xf>
    <xf numFmtId="0" fontId="18" fillId="2" borderId="12" xfId="0" applyFont="1" applyFill="1" applyBorder="1" applyAlignment="1">
      <alignment horizontal="left" vertical="center"/>
    </xf>
    <xf numFmtId="0" fontId="18" fillId="2" borderId="36" xfId="0" applyFont="1" applyFill="1" applyBorder="1" applyAlignment="1">
      <alignment horizontal="left" vertical="center"/>
    </xf>
    <xf numFmtId="0" fontId="21" fillId="0" borderId="35" xfId="0" applyFont="1" applyBorder="1" applyAlignment="1">
      <alignment horizontal="center" vertical="center"/>
    </xf>
    <xf numFmtId="0" fontId="21" fillId="0" borderId="38" xfId="0" applyFont="1" applyBorder="1" applyAlignment="1">
      <alignment horizontal="center" vertical="center"/>
    </xf>
    <xf numFmtId="0" fontId="16" fillId="5" borderId="11" xfId="0" applyFont="1" applyFill="1" applyBorder="1" applyAlignment="1">
      <alignment horizontal="center" vertical="center"/>
    </xf>
    <xf numFmtId="0" fontId="16" fillId="5" borderId="12" xfId="0" applyFont="1" applyFill="1" applyBorder="1" applyAlignment="1">
      <alignment horizontal="center" vertical="center"/>
    </xf>
    <xf numFmtId="0" fontId="16" fillId="5" borderId="8" xfId="0" applyFont="1" applyFill="1" applyBorder="1" applyAlignment="1">
      <alignment horizontal="center" vertical="center"/>
    </xf>
    <xf numFmtId="0" fontId="21" fillId="2" borderId="4"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18" fillId="0" borderId="2" xfId="0" applyFont="1" applyBorder="1" applyAlignment="1">
      <alignment horizontal="center" vertical="center"/>
    </xf>
    <xf numFmtId="0" fontId="18" fillId="0" borderId="50" xfId="0" applyFont="1" applyBorder="1" applyAlignment="1">
      <alignment horizontal="center" vertical="center"/>
    </xf>
    <xf numFmtId="0" fontId="18" fillId="0" borderId="3" xfId="0" applyFont="1" applyBorder="1" applyAlignment="1">
      <alignment horizontal="center" vertical="center"/>
    </xf>
    <xf numFmtId="0" fontId="18" fillId="0" borderId="36" xfId="0" applyFont="1" applyBorder="1" applyAlignment="1">
      <alignment horizontal="center" vertical="center"/>
    </xf>
    <xf numFmtId="0" fontId="35" fillId="2" borderId="2" xfId="0" applyFont="1" applyFill="1" applyBorder="1" applyAlignment="1">
      <alignment horizontal="center" vertical="center"/>
    </xf>
    <xf numFmtId="0" fontId="35" fillId="2" borderId="22" xfId="0" applyFont="1" applyFill="1" applyBorder="1" applyAlignment="1">
      <alignment horizontal="center" vertical="center"/>
    </xf>
    <xf numFmtId="0" fontId="35" fillId="2" borderId="3" xfId="0" applyFont="1" applyFill="1" applyBorder="1" applyAlignment="1">
      <alignment horizontal="center" vertical="center"/>
    </xf>
    <xf numFmtId="0" fontId="16" fillId="5" borderId="2" xfId="0" applyFont="1" applyFill="1" applyBorder="1" applyAlignment="1">
      <alignment horizontal="center" vertical="center"/>
    </xf>
    <xf numFmtId="0" fontId="16" fillId="5" borderId="22"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45" xfId="0" applyFont="1" applyFill="1" applyBorder="1" applyAlignment="1">
      <alignment horizontal="center" vertical="center"/>
    </xf>
    <xf numFmtId="0" fontId="16" fillId="5" borderId="46" xfId="0" applyFont="1" applyFill="1" applyBorder="1" applyAlignment="1">
      <alignment horizontal="center" vertical="center"/>
    </xf>
    <xf numFmtId="0" fontId="16" fillId="5" borderId="47" xfId="0" applyFont="1" applyFill="1" applyBorder="1" applyAlignment="1">
      <alignment horizontal="center" vertic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27" fillId="2" borderId="2" xfId="0" applyFont="1" applyFill="1" applyBorder="1" applyAlignment="1">
      <alignment horizontal="center" vertical="center"/>
    </xf>
    <xf numFmtId="0" fontId="27" fillId="2" borderId="22" xfId="0" applyFont="1" applyFill="1" applyBorder="1" applyAlignment="1">
      <alignment horizontal="center" vertical="center"/>
    </xf>
    <xf numFmtId="0" fontId="27" fillId="2" borderId="3" xfId="0" applyFont="1" applyFill="1" applyBorder="1" applyAlignment="1">
      <alignment horizontal="center" vertical="center"/>
    </xf>
    <xf numFmtId="165" fontId="18" fillId="2" borderId="0" xfId="0" applyNumberFormat="1" applyFont="1" applyFill="1" applyAlignment="1">
      <alignment horizontal="center" vertical="center"/>
    </xf>
    <xf numFmtId="0" fontId="6" fillId="0" borderId="0" xfId="0" applyFont="1" applyAlignment="1">
      <alignment horizontal="left"/>
    </xf>
    <xf numFmtId="0" fontId="5" fillId="0" borderId="11" xfId="1" applyFont="1" applyBorder="1" applyAlignment="1">
      <alignment horizontal="left" vertical="top" wrapText="1"/>
    </xf>
    <xf numFmtId="0" fontId="5" fillId="0" borderId="12" xfId="1" applyFont="1" applyBorder="1" applyAlignment="1">
      <alignment horizontal="left" vertical="top" wrapText="1"/>
    </xf>
    <xf numFmtId="0" fontId="5" fillId="0" borderId="8" xfId="1" applyFont="1" applyBorder="1" applyAlignment="1">
      <alignment horizontal="left" vertical="top" wrapText="1"/>
    </xf>
    <xf numFmtId="0" fontId="16" fillId="5" borderId="36" xfId="0" applyFont="1" applyFill="1" applyBorder="1" applyAlignment="1">
      <alignment horizontal="center" vertical="center"/>
    </xf>
    <xf numFmtId="0" fontId="22" fillId="2" borderId="30" xfId="0" applyFont="1" applyFill="1" applyBorder="1" applyAlignment="1">
      <alignment horizontal="center" vertical="center"/>
    </xf>
    <xf numFmtId="0" fontId="22" fillId="2" borderId="25" xfId="0" applyFont="1" applyFill="1" applyBorder="1" applyAlignment="1">
      <alignment horizontal="center" vertical="center"/>
    </xf>
    <xf numFmtId="0" fontId="22" fillId="2" borderId="26" xfId="0" applyFont="1" applyFill="1" applyBorder="1" applyAlignment="1">
      <alignment horizontal="center" vertical="center"/>
    </xf>
    <xf numFmtId="0" fontId="22" fillId="2" borderId="32" xfId="0" applyFont="1" applyFill="1" applyBorder="1" applyAlignment="1">
      <alignment horizontal="center" vertical="center"/>
    </xf>
    <xf numFmtId="0" fontId="22" fillId="2" borderId="0" xfId="0" applyFont="1" applyFill="1" applyAlignment="1">
      <alignment horizontal="center" vertical="center"/>
    </xf>
    <xf numFmtId="0" fontId="22" fillId="2" borderId="27" xfId="0" applyFont="1" applyFill="1" applyBorder="1" applyAlignment="1">
      <alignment horizontal="center" vertical="center"/>
    </xf>
    <xf numFmtId="0" fontId="22" fillId="2" borderId="31" xfId="0" applyFont="1" applyFill="1" applyBorder="1" applyAlignment="1">
      <alignment horizontal="center" vertical="center"/>
    </xf>
    <xf numFmtId="0" fontId="22" fillId="2" borderId="29" xfId="0" applyFont="1" applyFill="1" applyBorder="1" applyAlignment="1">
      <alignment horizontal="center" vertical="center"/>
    </xf>
    <xf numFmtId="0" fontId="22" fillId="2" borderId="34"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0" xfId="0" applyFont="1" applyFill="1" applyAlignment="1">
      <alignment horizontal="center" vertical="center"/>
    </xf>
    <xf numFmtId="0" fontId="18" fillId="2" borderId="8" xfId="0" applyFont="1" applyFill="1" applyBorder="1" applyAlignment="1">
      <alignment horizontal="left" vertical="center"/>
    </xf>
    <xf numFmtId="0" fontId="18" fillId="0" borderId="11" xfId="0" applyFont="1" applyBorder="1" applyAlignment="1">
      <alignment horizontal="left" vertical="center"/>
    </xf>
    <xf numFmtId="0" fontId="18" fillId="0" borderId="12" xfId="0" applyFont="1" applyBorder="1" applyAlignment="1">
      <alignment horizontal="left" vertical="center"/>
    </xf>
    <xf numFmtId="0" fontId="18" fillId="0" borderId="8" xfId="0" applyFont="1" applyBorder="1" applyAlignment="1">
      <alignment horizontal="left"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8"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12" xfId="0" applyFont="1" applyFill="1" applyBorder="1" applyAlignment="1">
      <alignment horizontal="center" vertical="center"/>
    </xf>
    <xf numFmtId="0" fontId="19" fillId="2" borderId="8" xfId="0" applyFont="1" applyFill="1" applyBorder="1" applyAlignment="1">
      <alignment horizontal="center" vertical="center"/>
    </xf>
    <xf numFmtId="0" fontId="20" fillId="2" borderId="35" xfId="0" applyFont="1" applyFill="1" applyBorder="1" applyAlignment="1">
      <alignment horizontal="center" vertical="center" wrapText="1"/>
    </xf>
    <xf numFmtId="0" fontId="20" fillId="2" borderId="32"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 fillId="2" borderId="44"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39" xfId="0" applyFont="1" applyFill="1" applyBorder="1" applyAlignment="1">
      <alignment horizontal="center" vertical="center"/>
    </xf>
    <xf numFmtId="0" fontId="21" fillId="2" borderId="20" xfId="0" applyFont="1" applyFill="1" applyBorder="1" applyAlignment="1">
      <alignment horizontal="center" vertical="center" wrapText="1"/>
    </xf>
    <xf numFmtId="0" fontId="29" fillId="5" borderId="11" xfId="0" applyFont="1" applyFill="1" applyBorder="1" applyAlignment="1">
      <alignment horizontal="center" vertical="center"/>
    </xf>
    <xf numFmtId="0" fontId="29" fillId="5" borderId="12" xfId="0" applyFont="1" applyFill="1" applyBorder="1" applyAlignment="1">
      <alignment horizontal="center" vertical="center"/>
    </xf>
    <xf numFmtId="0" fontId="29" fillId="5" borderId="8" xfId="0" applyFont="1" applyFill="1" applyBorder="1" applyAlignment="1">
      <alignment horizontal="center" vertical="center"/>
    </xf>
    <xf numFmtId="0" fontId="20" fillId="2" borderId="31"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21" fillId="2" borderId="11" xfId="0" applyFont="1" applyFill="1" applyBorder="1" applyAlignment="1">
      <alignment horizontal="left" vertical="center"/>
    </xf>
    <xf numFmtId="0" fontId="21" fillId="2" borderId="12" xfId="0" applyFont="1" applyFill="1" applyBorder="1" applyAlignment="1">
      <alignment horizontal="left" vertical="center"/>
    </xf>
    <xf numFmtId="0" fontId="21" fillId="2" borderId="8" xfId="0" applyFont="1" applyFill="1" applyBorder="1" applyAlignment="1">
      <alignment horizontal="left" vertical="center"/>
    </xf>
    <xf numFmtId="0" fontId="21" fillId="2" borderId="23" xfId="0" applyFont="1" applyFill="1" applyBorder="1" applyAlignment="1">
      <alignment horizontal="center" vertical="center" wrapText="1"/>
    </xf>
    <xf numFmtId="0" fontId="33" fillId="2" borderId="30" xfId="0" applyFont="1" applyFill="1" applyBorder="1" applyAlignment="1">
      <alignment horizontal="center" vertical="center"/>
    </xf>
    <xf numFmtId="0" fontId="33" fillId="2" borderId="25" xfId="0" applyFont="1" applyFill="1" applyBorder="1" applyAlignment="1">
      <alignment horizontal="center" vertical="center"/>
    </xf>
    <xf numFmtId="0" fontId="33" fillId="2" borderId="26" xfId="0" applyFont="1" applyFill="1" applyBorder="1" applyAlignment="1">
      <alignment horizontal="center" vertical="center"/>
    </xf>
    <xf numFmtId="0" fontId="33" fillId="2" borderId="32" xfId="0" applyFont="1" applyFill="1" applyBorder="1" applyAlignment="1">
      <alignment horizontal="center" vertical="center"/>
    </xf>
    <xf numFmtId="0" fontId="33" fillId="2" borderId="0" xfId="0" applyFont="1" applyFill="1" applyAlignment="1">
      <alignment horizontal="center" vertical="center"/>
    </xf>
    <xf numFmtId="0" fontId="33" fillId="2" borderId="27" xfId="0" applyFont="1" applyFill="1" applyBorder="1" applyAlignment="1">
      <alignment horizontal="center" vertical="center"/>
    </xf>
    <xf numFmtId="0" fontId="33" fillId="2" borderId="31" xfId="0" applyFont="1" applyFill="1" applyBorder="1" applyAlignment="1">
      <alignment horizontal="center" vertical="center"/>
    </xf>
    <xf numFmtId="0" fontId="33" fillId="2" borderId="29" xfId="0" applyFont="1" applyFill="1" applyBorder="1" applyAlignment="1">
      <alignment horizontal="center" vertical="center"/>
    </xf>
    <xf numFmtId="0" fontId="33" fillId="2" borderId="34" xfId="0" applyFont="1" applyFill="1" applyBorder="1" applyAlignment="1">
      <alignment horizontal="center" vertical="center"/>
    </xf>
  </cellXfs>
  <cellStyles count="3">
    <cellStyle name="Hyperlink" xfId="2" builtinId="8"/>
    <cellStyle name="Normal" xfId="0" builtinId="0"/>
    <cellStyle name="Normal_Application Development Pricing Format" xfId="1" xr:uid="{240B0C28-D1DF-462A-8245-FB468AEC5A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45990</xdr:colOff>
      <xdr:row>8</xdr:row>
      <xdr:rowOff>115094</xdr:rowOff>
    </xdr:from>
    <xdr:to>
      <xdr:col>6</xdr:col>
      <xdr:colOff>533400</xdr:colOff>
      <xdr:row>10</xdr:row>
      <xdr:rowOff>838200</xdr:rowOff>
    </xdr:to>
    <xdr:sp macro="" textlink="">
      <xdr:nvSpPr>
        <xdr:cNvPr id="4" name="Text Box 1">
          <a:extLst>
            <a:ext uri="{FF2B5EF4-FFF2-40B4-BE49-F238E27FC236}">
              <a16:creationId xmlns:a16="http://schemas.microsoft.com/office/drawing/2014/main" id="{8A988491-B625-48D9-9DC5-071B7256E8B4}"/>
            </a:ext>
          </a:extLst>
        </xdr:cNvPr>
        <xdr:cNvSpPr txBox="1">
          <a:spLocks noChangeArrowheads="1"/>
        </xdr:cNvSpPr>
      </xdr:nvSpPr>
      <xdr:spPr bwMode="auto">
        <a:xfrm>
          <a:off x="10002790" y="4369594"/>
          <a:ext cx="3573510" cy="1993106"/>
        </a:xfrm>
        <a:prstGeom prst="rect">
          <a:avLst/>
        </a:prstGeom>
        <a:solidFill>
          <a:schemeClr val="bg1">
            <a:lumMod val="95000"/>
          </a:schemeClr>
        </a:solidFill>
        <a:ln w="25400">
          <a:solidFill>
            <a:srgbClr val="000000"/>
          </a:solidFill>
          <a:miter lim="800000"/>
          <a:headEnd/>
          <a:tailEnd/>
        </a:ln>
      </xdr:spPr>
      <xdr:txBody>
        <a:bodyPr vertOverflow="clip" wrap="square" lIns="182880" tIns="137160" rIns="91440" bIns="137160" anchor="t" upright="1"/>
        <a:lstStyle/>
        <a:p>
          <a:pPr algn="l" rtl="0">
            <a:defRPr sz="1000"/>
          </a:pPr>
          <a:r>
            <a:rPr lang="en-ZA" sz="1000" b="1" i="0" strike="noStrike">
              <a:solidFill>
                <a:srgbClr val="FF0000"/>
              </a:solidFill>
              <a:latin typeface="Tahoma" panose="020B0604030504040204" pitchFamily="34" charset="0"/>
              <a:ea typeface="Tahoma" panose="020B0604030504040204" pitchFamily="34" charset="0"/>
              <a:cs typeface="Tahoma" panose="020B0604030504040204" pitchFamily="34" charset="0"/>
            </a:rPr>
            <a:t>DO NOT MAKE CHANGES TO THIS PRICING MODEL. </a:t>
          </a:r>
        </a:p>
        <a:p>
          <a:pPr algn="l" rtl="0">
            <a:defRPr sz="1000"/>
          </a:pPr>
          <a:endParaRPr lang="en-ZA" sz="1000" b="1" i="0" strike="noStrike">
            <a:solidFill>
              <a:srgbClr val="FF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000" b="1" i="0" strike="noStrike">
              <a:solidFill>
                <a:srgbClr val="000000"/>
              </a:solidFill>
              <a:latin typeface="Tahoma" panose="020B0604030504040204" pitchFamily="34" charset="0"/>
              <a:ea typeface="Tahoma" panose="020B0604030504040204" pitchFamily="34" charset="0"/>
              <a:cs typeface="Tahoma" panose="020B0604030504040204" pitchFamily="34" charset="0"/>
            </a:rPr>
            <a:t>If you need to include any additional elements, please include pricing for those elements as supplemental cost information in a separate worksheet.</a:t>
          </a:r>
        </a:p>
        <a:p>
          <a:pPr algn="l" rtl="0">
            <a:defRPr sz="1000"/>
          </a:pPr>
          <a:endParaRPr lang="en-ZA" sz="1000" b="1" i="0" strike="noStrike">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000" b="1" i="0" strike="noStrike">
              <a:solidFill>
                <a:srgbClr val="000000"/>
              </a:solidFill>
              <a:latin typeface="Tahoma" panose="020B0604030504040204" pitchFamily="34" charset="0"/>
              <a:ea typeface="Tahoma" panose="020B0604030504040204" pitchFamily="34" charset="0"/>
              <a:cs typeface="Tahoma" panose="020B0604030504040204" pitchFamily="34" charset="0"/>
            </a:rPr>
            <a:t>Please refer to the</a:t>
          </a:r>
          <a:r>
            <a:rPr lang="en-ZA" sz="1000" b="1" i="0" strike="noStrike">
              <a:solidFill>
                <a:srgbClr val="FF0000"/>
              </a:solidFill>
              <a:latin typeface="Tahoma" panose="020B0604030504040204" pitchFamily="34" charset="0"/>
              <a:ea typeface="Tahoma" panose="020B0604030504040204" pitchFamily="34" charset="0"/>
              <a:cs typeface="Tahoma" panose="020B0604030504040204" pitchFamily="34" charset="0"/>
            </a:rPr>
            <a:t> </a:t>
          </a:r>
          <a:r>
            <a:rPr lang="en-ZA" sz="1000" b="1" i="0" strike="noStrike">
              <a:solidFill>
                <a:srgbClr val="000000"/>
              </a:solidFill>
              <a:latin typeface="Tahoma" panose="020B0604030504040204" pitchFamily="34" charset="0"/>
              <a:ea typeface="Tahoma" panose="020B0604030504040204" pitchFamily="34" charset="0"/>
              <a:cs typeface="Tahoma" panose="020B0604030504040204" pitchFamily="34" charset="0"/>
            </a:rPr>
            <a:t>documentation for details describing each of the service deliverables that Provider is expected to provide and price in accordance with the definition.</a:t>
          </a:r>
        </a:p>
      </xdr:txBody>
    </xdr:sp>
    <xdr:clientData/>
  </xdr:twoCellAnchor>
  <xdr:twoCellAnchor>
    <xdr:from>
      <xdr:col>1</xdr:col>
      <xdr:colOff>455084</xdr:colOff>
      <xdr:row>0</xdr:row>
      <xdr:rowOff>193675</xdr:rowOff>
    </xdr:from>
    <xdr:to>
      <xdr:col>1</xdr:col>
      <xdr:colOff>1949450</xdr:colOff>
      <xdr:row>0</xdr:row>
      <xdr:rowOff>1238250</xdr:rowOff>
    </xdr:to>
    <xdr:pic>
      <xdr:nvPicPr>
        <xdr:cNvPr id="5" name="Picture 30" descr="Transnet New Logo">
          <a:extLst>
            <a:ext uri="{FF2B5EF4-FFF2-40B4-BE49-F238E27FC236}">
              <a16:creationId xmlns:a16="http://schemas.microsoft.com/office/drawing/2014/main" id="{DE963422-08DE-44F1-AD07-820DB63BB4C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9084" y="193675"/>
          <a:ext cx="1494366" cy="10445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69850</xdr:colOff>
      <xdr:row>0</xdr:row>
      <xdr:rowOff>76201</xdr:rowOff>
    </xdr:from>
    <xdr:to>
      <xdr:col>1</xdr:col>
      <xdr:colOff>2330450</xdr:colOff>
      <xdr:row>1</xdr:row>
      <xdr:rowOff>825500</xdr:rowOff>
    </xdr:to>
    <xdr:pic>
      <xdr:nvPicPr>
        <xdr:cNvPr id="4" name="Picture 30" descr="Transnet New Logo">
          <a:extLst>
            <a:ext uri="{FF2B5EF4-FFF2-40B4-BE49-F238E27FC236}">
              <a16:creationId xmlns:a16="http://schemas.microsoft.com/office/drawing/2014/main" id="{B557FC11-05E6-45A7-9EDB-3737ED9ECA6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3550" y="76201"/>
          <a:ext cx="2260600" cy="1638299"/>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0</xdr:row>
      <xdr:rowOff>69850</xdr:rowOff>
    </xdr:from>
    <xdr:to>
      <xdr:col>1</xdr:col>
      <xdr:colOff>2794000</xdr:colOff>
      <xdr:row>1</xdr:row>
      <xdr:rowOff>755650</xdr:rowOff>
    </xdr:to>
    <xdr:pic>
      <xdr:nvPicPr>
        <xdr:cNvPr id="5" name="Picture 30" descr="Transnet New Logo">
          <a:extLst>
            <a:ext uri="{FF2B5EF4-FFF2-40B4-BE49-F238E27FC236}">
              <a16:creationId xmlns:a16="http://schemas.microsoft.com/office/drawing/2014/main" id="{CAF8F0D4-95A1-42FC-B0B9-45502BDABFA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12750" y="69850"/>
          <a:ext cx="2774950" cy="1574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50800</xdr:colOff>
      <xdr:row>0</xdr:row>
      <xdr:rowOff>69850</xdr:rowOff>
    </xdr:from>
    <xdr:to>
      <xdr:col>1</xdr:col>
      <xdr:colOff>2781300</xdr:colOff>
      <xdr:row>1</xdr:row>
      <xdr:rowOff>863600</xdr:rowOff>
    </xdr:to>
    <xdr:pic>
      <xdr:nvPicPr>
        <xdr:cNvPr id="9" name="Picture 30" descr="Transnet New Logo">
          <a:extLst>
            <a:ext uri="{FF2B5EF4-FFF2-40B4-BE49-F238E27FC236}">
              <a16:creationId xmlns:a16="http://schemas.microsoft.com/office/drawing/2014/main" id="{B3D63551-6CB3-49F3-A8E7-0589C23FA43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44500" y="69850"/>
          <a:ext cx="2730500" cy="16827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31750</xdr:colOff>
      <xdr:row>0</xdr:row>
      <xdr:rowOff>152400</xdr:rowOff>
    </xdr:from>
    <xdr:to>
      <xdr:col>1</xdr:col>
      <xdr:colOff>2292350</xdr:colOff>
      <xdr:row>1</xdr:row>
      <xdr:rowOff>838200</xdr:rowOff>
    </xdr:to>
    <xdr:pic>
      <xdr:nvPicPr>
        <xdr:cNvPr id="2" name="Picture 30" descr="Transnet New Logo">
          <a:extLst>
            <a:ext uri="{FF2B5EF4-FFF2-40B4-BE49-F238E27FC236}">
              <a16:creationId xmlns:a16="http://schemas.microsoft.com/office/drawing/2014/main" id="{132DCE5F-3EAB-4D4E-ACE7-7D4B0D6F94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25450" y="152400"/>
          <a:ext cx="2260600" cy="1574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transnetsocltd-my.sharepoint.com/personal/kate_masondo_transnet_net/Documents/Documents/New%20TCC%20Folder/Vendor%20Management/General%20Folder/Pricing%20Workbook%20-%20Preparations/Infrastructure%20Resfresh%20%20-%20Hybrid%20Cloud/TPT%20Documents/Annexure%20G%20-%20Pricing%20Schedule%20TPT.xlsx" TargetMode="External"/><Relationship Id="rId2" Type="http://schemas.microsoft.com/office/2019/04/relationships/externalLinkLongPath" Target="/personal/kate_masondo_transnet_net/Documents/Documents/New%20TCC%20Folder/Vendor%20Management/General%20Folder/Pricing%20Workbook%20-%20Preparations/Infrastructure%20Resfresh%20%20-%20Hybrid%20Cloud/TPT%20Documents/Annexure%20G%20-%20Pricing%20Schedule%20TPT.xlsx?F3D7916C" TargetMode="External"/><Relationship Id="rId1" Type="http://schemas.openxmlformats.org/officeDocument/2006/relationships/externalLinkPath" Target="file:///\\F3D7916C\Annexure%20G%20-%20Pricing%20Schedule%20TPT.xlsx" TargetMode="External"/><Relationship Id="rId4" Type="http://schemas.openxmlformats.org/officeDocument/2006/relationships/externalLinkPath" Target="../TPT%20Documents/Annexure%20G%20-%20Pricing%20Schedule%20TP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INSTRUCTION"/>
      <sheetName val="SUMMARY"/>
      <sheetName val="DURBAN TPT"/>
      <sheetName val="RBAY TPT"/>
      <sheetName val="PE TPT"/>
      <sheetName val="CTOWN TPT"/>
      <sheetName val="ELONDON TPT"/>
      <sheetName val="NGQURA TPT"/>
      <sheetName val="SERVICES"/>
    </sheetNames>
    <sheetDataSet>
      <sheetData sheetId="0">
        <row r="3">
          <cell r="C3" t="str">
            <v>Transnet Ltd SOC</v>
          </cell>
        </row>
        <row r="4">
          <cell r="C4" t="str">
            <v>Name of Service Provider</v>
          </cell>
        </row>
        <row r="5">
          <cell r="C5" t="str">
            <v>Date</v>
          </cell>
        </row>
      </sheetData>
      <sheetData sheetId="1">
        <row r="3">
          <cell r="C3" t="str">
            <v>Name of Service Provider</v>
          </cell>
        </row>
        <row r="4">
          <cell r="C4" t="str">
            <v>Date</v>
          </cell>
        </row>
      </sheetData>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77425-6889-4FA5-9EA7-1CA791F21283}">
  <dimension ref="B1:D18"/>
  <sheetViews>
    <sheetView workbookViewId="0">
      <selection activeCell="B18" sqref="B18:D18"/>
    </sheetView>
  </sheetViews>
  <sheetFormatPr defaultColWidth="8.81640625" defaultRowHeight="12.5" x14ac:dyDescent="0.25"/>
  <cols>
    <col min="1" max="1" width="3.6328125" style="2" customWidth="1"/>
    <col min="2" max="2" width="36.08984375" style="2" customWidth="1"/>
    <col min="3" max="3" width="102.81640625" style="2" customWidth="1"/>
    <col min="4" max="4" width="20.6328125" style="2" customWidth="1"/>
    <col min="5" max="5" width="5.36328125" style="2" customWidth="1"/>
    <col min="6" max="6" width="18.1796875" style="2" customWidth="1"/>
    <col min="7" max="7" width="72.08984375" style="2" customWidth="1"/>
    <col min="8" max="8" width="8.81640625" style="2"/>
    <col min="9" max="9" width="53.08984375" style="2" customWidth="1"/>
    <col min="10" max="16384" width="8.81640625" style="2"/>
  </cols>
  <sheetData>
    <row r="1" spans="2:4" ht="100" customHeight="1" thickBot="1" x14ac:dyDescent="0.3"/>
    <row r="2" spans="2:4" s="4" customFormat="1" ht="45" customHeight="1" thickBot="1" x14ac:dyDescent="0.4">
      <c r="B2" s="81" t="s">
        <v>0</v>
      </c>
      <c r="C2" s="148" t="s">
        <v>134</v>
      </c>
      <c r="D2" s="3"/>
    </row>
    <row r="3" spans="2:4" ht="35" customHeight="1" x14ac:dyDescent="0.3">
      <c r="B3" s="19"/>
      <c r="C3" s="13" t="s">
        <v>13</v>
      </c>
      <c r="D3" s="5"/>
    </row>
    <row r="4" spans="2:4" ht="35" customHeight="1" thickBot="1" x14ac:dyDescent="0.35">
      <c r="B4" s="20"/>
      <c r="C4" s="76" t="s">
        <v>1</v>
      </c>
      <c r="D4" s="10"/>
    </row>
    <row r="5" spans="2:4" ht="35" customHeight="1" thickBot="1" x14ac:dyDescent="0.35">
      <c r="B5" s="20"/>
      <c r="C5" s="82" t="s">
        <v>2</v>
      </c>
      <c r="D5" s="21" t="s">
        <v>58</v>
      </c>
    </row>
    <row r="6" spans="2:4" ht="35" customHeight="1" x14ac:dyDescent="0.3">
      <c r="B6" s="20"/>
      <c r="C6" s="82" t="s">
        <v>16</v>
      </c>
    </row>
    <row r="7" spans="2:4" ht="35" customHeight="1" x14ac:dyDescent="0.3">
      <c r="B7" s="20"/>
      <c r="C7" s="82" t="s">
        <v>17</v>
      </c>
    </row>
    <row r="8" spans="2:4" ht="35" customHeight="1" x14ac:dyDescent="0.3">
      <c r="B8" s="20"/>
      <c r="C8" s="82" t="s">
        <v>3</v>
      </c>
    </row>
    <row r="9" spans="2:4" ht="50" customHeight="1" x14ac:dyDescent="0.25">
      <c r="B9" s="6" t="s">
        <v>4</v>
      </c>
      <c r="C9" s="7" t="s">
        <v>5</v>
      </c>
    </row>
    <row r="10" spans="2:4" ht="50" customHeight="1" x14ac:dyDescent="0.25">
      <c r="B10" s="17" t="s">
        <v>6</v>
      </c>
      <c r="C10" s="15" t="s">
        <v>7</v>
      </c>
      <c r="D10" s="8"/>
    </row>
    <row r="11" spans="2:4" ht="70" customHeight="1" thickBot="1" x14ac:dyDescent="0.3">
      <c r="B11" s="6" t="s">
        <v>8</v>
      </c>
      <c r="C11" s="7" t="s">
        <v>59</v>
      </c>
      <c r="D11" s="8"/>
    </row>
    <row r="12" spans="2:4" ht="50" customHeight="1" thickBot="1" x14ac:dyDescent="0.3">
      <c r="B12" s="17" t="s">
        <v>9</v>
      </c>
      <c r="C12" s="15" t="s">
        <v>18</v>
      </c>
      <c r="D12" s="23" t="s">
        <v>10</v>
      </c>
    </row>
    <row r="13" spans="2:4" ht="50" customHeight="1" x14ac:dyDescent="0.25">
      <c r="B13" s="6" t="s">
        <v>11</v>
      </c>
      <c r="C13" s="9" t="s">
        <v>19</v>
      </c>
      <c r="D13" s="8"/>
    </row>
    <row r="14" spans="2:4" ht="25" customHeight="1" thickBot="1" x14ac:dyDescent="0.35">
      <c r="B14" s="18"/>
      <c r="C14" s="16"/>
    </row>
    <row r="16" spans="2:4" s="11" customFormat="1" ht="20" customHeight="1" x14ac:dyDescent="0.45">
      <c r="B16" s="219" t="s">
        <v>12</v>
      </c>
      <c r="C16" s="219"/>
      <c r="D16" s="12"/>
    </row>
    <row r="17" spans="2:4" ht="13" thickBot="1" x14ac:dyDescent="0.3"/>
    <row r="18" spans="2:4" ht="200" customHeight="1" thickBot="1" x14ac:dyDescent="0.3">
      <c r="B18" s="220" t="s">
        <v>152</v>
      </c>
      <c r="C18" s="221"/>
      <c r="D18" s="222"/>
    </row>
  </sheetData>
  <mergeCells count="2">
    <mergeCell ref="B16:C16"/>
    <mergeCell ref="B18:D18"/>
  </mergeCells>
  <pageMargins left="0.7" right="0.7" top="0.75" bottom="0.75" header="0.3" footer="0.3"/>
  <pageSetup paperSize="256" orientation="portrait" horizontalDpi="203" verticalDpi="20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C6A62-8E29-4592-B510-6AA43E201992}">
  <dimension ref="B1:O24"/>
  <sheetViews>
    <sheetView workbookViewId="0">
      <selection activeCell="C9" sqref="C9"/>
    </sheetView>
  </sheetViews>
  <sheetFormatPr defaultColWidth="17.453125" defaultRowHeight="21.5" customHeight="1" x14ac:dyDescent="0.3"/>
  <cols>
    <col min="1" max="1" width="5.6328125" style="24" customWidth="1"/>
    <col min="2" max="2" width="34.453125" style="25" customWidth="1"/>
    <col min="3" max="3" width="35.6328125" style="25" customWidth="1"/>
    <col min="4" max="8" width="35.6328125" style="24" customWidth="1"/>
    <col min="9" max="9" width="20.6328125" style="25" customWidth="1"/>
    <col min="10" max="10" width="6.1796875" style="25" customWidth="1"/>
    <col min="11" max="11" width="19.6328125" style="26" customWidth="1"/>
    <col min="12" max="14" width="17.1796875" style="24" customWidth="1"/>
    <col min="15" max="15" width="17.1796875" style="27" customWidth="1"/>
    <col min="16" max="16" width="6.1796875" style="24" customWidth="1"/>
    <col min="17" max="16384" width="17.453125" style="24"/>
  </cols>
  <sheetData>
    <row r="1" spans="2:15" ht="70" customHeight="1" x14ac:dyDescent="0.3"/>
    <row r="2" spans="2:15" ht="70" customHeight="1" thickBot="1" x14ac:dyDescent="0.35"/>
    <row r="3" spans="2:15" ht="30" customHeight="1" thickBot="1" x14ac:dyDescent="0.35">
      <c r="B3" s="203" t="s">
        <v>150</v>
      </c>
      <c r="C3" s="223"/>
      <c r="D3" s="204"/>
      <c r="E3" s="204"/>
      <c r="F3" s="204"/>
      <c r="G3" s="204"/>
      <c r="H3" s="205"/>
    </row>
    <row r="4" spans="2:15" ht="30" customHeight="1" x14ac:dyDescent="0.3">
      <c r="B4" s="39" t="s">
        <v>39</v>
      </c>
      <c r="C4" s="224"/>
      <c r="D4" s="225"/>
      <c r="E4" s="225"/>
      <c r="F4" s="225"/>
      <c r="G4" s="225"/>
      <c r="H4" s="226"/>
    </row>
    <row r="5" spans="2:15" ht="30" customHeight="1" x14ac:dyDescent="0.3">
      <c r="B5" s="40" t="s">
        <v>14</v>
      </c>
      <c r="C5" s="227"/>
      <c r="D5" s="228"/>
      <c r="E5" s="228"/>
      <c r="F5" s="228"/>
      <c r="G5" s="228"/>
      <c r="H5" s="229"/>
    </row>
    <row r="6" spans="2:15" ht="30" customHeight="1" thickBot="1" x14ac:dyDescent="0.35">
      <c r="B6" s="41" t="s">
        <v>15</v>
      </c>
      <c r="C6" s="230"/>
      <c r="D6" s="231"/>
      <c r="E6" s="231"/>
      <c r="F6" s="231"/>
      <c r="G6" s="231"/>
      <c r="H6" s="232"/>
    </row>
    <row r="7" spans="2:15" ht="30" customHeight="1" thickBot="1" x14ac:dyDescent="0.4">
      <c r="B7" s="233" t="s">
        <v>136</v>
      </c>
      <c r="C7" s="234"/>
      <c r="D7" s="234"/>
      <c r="E7" s="234"/>
      <c r="F7" s="234"/>
      <c r="G7" s="234"/>
      <c r="H7" s="234"/>
      <c r="I7" s="234"/>
      <c r="J7" s="24"/>
      <c r="K7" s="24"/>
      <c r="O7" s="24"/>
    </row>
    <row r="8" spans="2:15" ht="40" customHeight="1" thickBot="1" x14ac:dyDescent="0.4">
      <c r="B8" s="80" t="s">
        <v>135</v>
      </c>
      <c r="C8" s="152" t="s">
        <v>51</v>
      </c>
      <c r="D8" s="138" t="s">
        <v>52</v>
      </c>
      <c r="E8" s="138" t="s">
        <v>53</v>
      </c>
      <c r="F8" s="138" t="s">
        <v>54</v>
      </c>
      <c r="G8" s="138" t="s">
        <v>55</v>
      </c>
      <c r="H8" s="138" t="s">
        <v>56</v>
      </c>
      <c r="I8" s="153" t="s">
        <v>137</v>
      </c>
      <c r="J8" s="24"/>
      <c r="K8" s="24"/>
      <c r="O8" s="24"/>
    </row>
    <row r="9" spans="2:15" ht="30" customHeight="1" x14ac:dyDescent="0.3">
      <c r="B9" s="154" t="s">
        <v>151</v>
      </c>
      <c r="C9" s="155">
        <f>'TCC DCs Infrastructure Refresh'!J31</f>
        <v>0</v>
      </c>
      <c r="D9" s="156"/>
      <c r="E9" s="156"/>
      <c r="F9" s="156"/>
      <c r="G9" s="156"/>
      <c r="H9" s="156"/>
      <c r="I9" s="101">
        <f>C9</f>
        <v>0</v>
      </c>
      <c r="J9" s="24"/>
      <c r="K9" s="24"/>
      <c r="O9" s="24"/>
    </row>
    <row r="10" spans="2:15" ht="30" customHeight="1" x14ac:dyDescent="0.3">
      <c r="B10" s="28" t="s">
        <v>132</v>
      </c>
      <c r="C10" s="150">
        <f>'TCC RDC InfrastructureRefresh'!J120</f>
        <v>0</v>
      </c>
      <c r="D10" s="151"/>
      <c r="E10" s="151"/>
      <c r="F10" s="151"/>
      <c r="G10" s="151"/>
      <c r="H10" s="151"/>
      <c r="I10" s="48">
        <f>C10</f>
        <v>0</v>
      </c>
      <c r="J10" s="24"/>
      <c r="K10" s="24"/>
      <c r="O10" s="24"/>
    </row>
    <row r="11" spans="2:15" ht="30" customHeight="1" thickBot="1" x14ac:dyDescent="0.35">
      <c r="B11" s="157" t="s">
        <v>22</v>
      </c>
      <c r="C11" s="158">
        <f>'Services '!F222</f>
        <v>0</v>
      </c>
      <c r="D11" s="71">
        <f>'Services '!F227</f>
        <v>0</v>
      </c>
      <c r="E11" s="72">
        <f>'Services '!H227</f>
        <v>0</v>
      </c>
      <c r="F11" s="72">
        <f>'Services '!J227</f>
        <v>0</v>
      </c>
      <c r="G11" s="72">
        <f>'Services '!L227</f>
        <v>0</v>
      </c>
      <c r="H11" s="72">
        <f>'Services '!N227</f>
        <v>0</v>
      </c>
      <c r="I11" s="117">
        <f>SUM(C11:H11)</f>
        <v>0</v>
      </c>
      <c r="J11" s="24"/>
      <c r="K11" s="24"/>
      <c r="O11" s="24"/>
    </row>
    <row r="12" spans="2:15" ht="30" customHeight="1" thickBot="1" x14ac:dyDescent="0.4">
      <c r="B12" s="159" t="s">
        <v>146</v>
      </c>
      <c r="C12" s="160">
        <f>SUM(C9:C11)</f>
        <v>0</v>
      </c>
      <c r="D12" s="161">
        <f>D11</f>
        <v>0</v>
      </c>
      <c r="E12" s="161">
        <f>E11</f>
        <v>0</v>
      </c>
      <c r="F12" s="161">
        <f>F11</f>
        <v>0</v>
      </c>
      <c r="G12" s="161">
        <f>G11</f>
        <v>0</v>
      </c>
      <c r="H12" s="161">
        <f>H11</f>
        <v>0</v>
      </c>
      <c r="I12" s="162">
        <f>SUM(I9:I11)</f>
        <v>0</v>
      </c>
      <c r="J12" s="24"/>
      <c r="K12" s="24"/>
      <c r="O12" s="24"/>
    </row>
    <row r="13" spans="2:15" ht="14" x14ac:dyDescent="0.3">
      <c r="B13" s="29"/>
      <c r="C13" s="29"/>
      <c r="D13" s="30"/>
    </row>
    <row r="14" spans="2:15" ht="14" x14ac:dyDescent="0.3">
      <c r="B14" s="31"/>
      <c r="C14" s="31"/>
      <c r="D14" s="30"/>
    </row>
    <row r="15" spans="2:15" ht="14" x14ac:dyDescent="0.3">
      <c r="B15" s="31"/>
      <c r="C15" s="31"/>
      <c r="D15" s="30"/>
    </row>
    <row r="17" spans="2:15" ht="14" x14ac:dyDescent="0.3">
      <c r="B17" s="32"/>
      <c r="C17" s="32"/>
    </row>
    <row r="21" spans="2:15" ht="14" x14ac:dyDescent="0.35">
      <c r="K21" s="33"/>
      <c r="L21" s="27"/>
      <c r="M21" s="27"/>
    </row>
    <row r="22" spans="2:15" ht="14" x14ac:dyDescent="0.35">
      <c r="K22" s="33"/>
      <c r="L22" s="27"/>
      <c r="M22" s="27"/>
    </row>
    <row r="23" spans="2:15" ht="14" x14ac:dyDescent="0.35">
      <c r="K23" s="33"/>
      <c r="L23" s="27"/>
      <c r="M23" s="27"/>
    </row>
    <row r="24" spans="2:15" ht="14" x14ac:dyDescent="0.3">
      <c r="K24" s="34"/>
      <c r="L24" s="34"/>
      <c r="M24" s="34"/>
      <c r="N24" s="35"/>
      <c r="O24" s="36"/>
    </row>
  </sheetData>
  <mergeCells count="3">
    <mergeCell ref="B3:H3"/>
    <mergeCell ref="C4:H6"/>
    <mergeCell ref="B7:I7"/>
  </mergeCells>
  <pageMargins left="0.7" right="0.7" top="0.75" bottom="0.75" header="0.3" footer="0.3"/>
  <pageSetup paperSize="256" orientation="portrait" horizontalDpi="203" verticalDpi="20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94F96-93EB-4C06-A3F5-94FAD3B07293}">
  <dimension ref="B1:J31"/>
  <sheetViews>
    <sheetView workbookViewId="0">
      <selection activeCell="G11" sqref="G11"/>
    </sheetView>
  </sheetViews>
  <sheetFormatPr defaultColWidth="8.81640625" defaultRowHeight="14" x14ac:dyDescent="0.3"/>
  <cols>
    <col min="1" max="1" width="5.6328125" style="37" customWidth="1"/>
    <col min="2" max="3" width="40.6328125" style="38" customWidth="1"/>
    <col min="4" max="5" width="20.6328125" style="38" customWidth="1"/>
    <col min="6" max="6" width="35.6328125" style="37" customWidth="1"/>
    <col min="7" max="7" width="12.6328125" style="37" customWidth="1"/>
    <col min="8" max="8" width="10.6328125" style="37" customWidth="1"/>
    <col min="9" max="9" width="13.6328125" style="37" customWidth="1"/>
    <col min="10" max="10" width="25.6328125" style="37" customWidth="1"/>
    <col min="11" max="11" width="19.36328125" style="37" customWidth="1"/>
    <col min="12" max="16384" width="8.81640625" style="37"/>
  </cols>
  <sheetData>
    <row r="1" spans="2:10" ht="70" customHeight="1" x14ac:dyDescent="0.3"/>
    <row r="2" spans="2:10" ht="70" customHeight="1" thickBot="1" x14ac:dyDescent="0.35"/>
    <row r="3" spans="2:10" s="49" customFormat="1" ht="35" customHeight="1" thickBot="1" x14ac:dyDescent="0.45">
      <c r="B3" s="191" t="s">
        <v>149</v>
      </c>
      <c r="C3" s="192"/>
      <c r="D3" s="192"/>
      <c r="E3" s="192"/>
      <c r="F3" s="192"/>
      <c r="G3" s="192"/>
      <c r="H3" s="192"/>
      <c r="I3" s="192"/>
      <c r="J3" s="193"/>
    </row>
    <row r="4" spans="2:10" s="49" customFormat="1" ht="35" customHeight="1" thickBot="1" x14ac:dyDescent="0.45">
      <c r="B4" s="239" t="s">
        <v>68</v>
      </c>
      <c r="C4" s="240"/>
      <c r="D4" s="240"/>
      <c r="E4" s="240"/>
      <c r="F4" s="240"/>
      <c r="G4" s="240"/>
      <c r="H4" s="240"/>
      <c r="I4" s="240"/>
      <c r="J4" s="241"/>
    </row>
    <row r="5" spans="2:10" ht="35" customHeight="1" thickBot="1" x14ac:dyDescent="0.35">
      <c r="B5" s="242" t="s">
        <v>40</v>
      </c>
      <c r="C5" s="243"/>
      <c r="D5" s="243"/>
      <c r="E5" s="243"/>
      <c r="F5" s="243"/>
      <c r="G5" s="243"/>
      <c r="H5" s="243"/>
      <c r="I5" s="243"/>
      <c r="J5" s="244"/>
    </row>
    <row r="6" spans="2:10" ht="30" customHeight="1" x14ac:dyDescent="0.3">
      <c r="B6" s="39" t="s">
        <v>39</v>
      </c>
      <c r="C6" s="224"/>
      <c r="D6" s="225"/>
      <c r="E6" s="225"/>
      <c r="F6" s="225"/>
      <c r="G6" s="225"/>
      <c r="H6" s="225"/>
      <c r="I6" s="225"/>
      <c r="J6" s="226"/>
    </row>
    <row r="7" spans="2:10" ht="30" customHeight="1" x14ac:dyDescent="0.3">
      <c r="B7" s="40" t="s">
        <v>14</v>
      </c>
      <c r="C7" s="227"/>
      <c r="D7" s="228"/>
      <c r="E7" s="228"/>
      <c r="F7" s="228"/>
      <c r="G7" s="228"/>
      <c r="H7" s="228"/>
      <c r="I7" s="228"/>
      <c r="J7" s="229"/>
    </row>
    <row r="8" spans="2:10" ht="30" customHeight="1" thickBot="1" x14ac:dyDescent="0.35">
      <c r="B8" s="41" t="s">
        <v>15</v>
      </c>
      <c r="C8" s="230"/>
      <c r="D8" s="231"/>
      <c r="E8" s="231"/>
      <c r="F8" s="231"/>
      <c r="G8" s="231"/>
      <c r="H8" s="231"/>
      <c r="I8" s="231"/>
      <c r="J8" s="232"/>
    </row>
    <row r="9" spans="2:10" ht="30" customHeight="1" thickBot="1" x14ac:dyDescent="0.35">
      <c r="B9" s="245" t="s">
        <v>23</v>
      </c>
      <c r="C9" s="50" t="s">
        <v>24</v>
      </c>
      <c r="D9" s="51" t="s">
        <v>25</v>
      </c>
      <c r="E9" s="51" t="s">
        <v>153</v>
      </c>
      <c r="F9" s="51" t="s">
        <v>26</v>
      </c>
      <c r="G9" s="52" t="s">
        <v>27</v>
      </c>
      <c r="H9" s="51" t="s">
        <v>28</v>
      </c>
      <c r="I9" s="51" t="s">
        <v>20</v>
      </c>
      <c r="J9" s="53" t="s">
        <v>57</v>
      </c>
    </row>
    <row r="10" spans="2:10" ht="30" customHeight="1" x14ac:dyDescent="0.3">
      <c r="B10" s="246"/>
      <c r="C10" s="54" t="s">
        <v>40</v>
      </c>
      <c r="D10" s="55" t="s">
        <v>50</v>
      </c>
      <c r="E10" s="42" t="s">
        <v>42</v>
      </c>
      <c r="F10" s="43" t="s">
        <v>47</v>
      </c>
      <c r="G10" s="56" t="s">
        <v>29</v>
      </c>
      <c r="H10" s="56">
        <v>1</v>
      </c>
      <c r="I10" s="74"/>
      <c r="J10" s="57">
        <f t="shared" ref="J10:J17" si="0">H10*I10</f>
        <v>0</v>
      </c>
    </row>
    <row r="11" spans="2:10" ht="40" customHeight="1" x14ac:dyDescent="0.3">
      <c r="B11" s="246"/>
      <c r="C11" s="54" t="s">
        <v>40</v>
      </c>
      <c r="D11" s="44" t="s">
        <v>50</v>
      </c>
      <c r="E11" s="247" t="s">
        <v>30</v>
      </c>
      <c r="F11" s="46" t="s">
        <v>44</v>
      </c>
      <c r="G11" s="1" t="s">
        <v>29</v>
      </c>
      <c r="H11" s="47">
        <v>1</v>
      </c>
      <c r="I11" s="75"/>
      <c r="J11" s="48">
        <f t="shared" si="0"/>
        <v>0</v>
      </c>
    </row>
    <row r="12" spans="2:10" ht="40" customHeight="1" x14ac:dyDescent="0.3">
      <c r="B12" s="246"/>
      <c r="C12" s="54" t="s">
        <v>40</v>
      </c>
      <c r="D12" s="44" t="s">
        <v>50</v>
      </c>
      <c r="E12" s="247"/>
      <c r="F12" s="46" t="s">
        <v>43</v>
      </c>
      <c r="G12" s="1" t="s">
        <v>29</v>
      </c>
      <c r="H12" s="47">
        <v>1</v>
      </c>
      <c r="I12" s="75"/>
      <c r="J12" s="48">
        <f t="shared" si="0"/>
        <v>0</v>
      </c>
    </row>
    <row r="13" spans="2:10" ht="30" customHeight="1" x14ac:dyDescent="0.3">
      <c r="B13" s="246"/>
      <c r="C13" s="54" t="s">
        <v>40</v>
      </c>
      <c r="D13" s="44" t="s">
        <v>50</v>
      </c>
      <c r="E13" s="247" t="s">
        <v>31</v>
      </c>
      <c r="F13" s="46" t="s">
        <v>32</v>
      </c>
      <c r="G13" s="1" t="s">
        <v>29</v>
      </c>
      <c r="H13" s="47">
        <v>1</v>
      </c>
      <c r="I13" s="75"/>
      <c r="J13" s="48">
        <f t="shared" si="0"/>
        <v>0</v>
      </c>
    </row>
    <row r="14" spans="2:10" ht="30" customHeight="1" x14ac:dyDescent="0.3">
      <c r="B14" s="246"/>
      <c r="C14" s="54" t="s">
        <v>40</v>
      </c>
      <c r="D14" s="44" t="s">
        <v>50</v>
      </c>
      <c r="E14" s="247"/>
      <c r="F14" s="46" t="s">
        <v>33</v>
      </c>
      <c r="G14" s="1" t="s">
        <v>29</v>
      </c>
      <c r="H14" s="47">
        <v>1</v>
      </c>
      <c r="I14" s="75"/>
      <c r="J14" s="48">
        <f t="shared" si="0"/>
        <v>0</v>
      </c>
    </row>
    <row r="15" spans="2:10" ht="30" customHeight="1" x14ac:dyDescent="0.3">
      <c r="B15" s="246"/>
      <c r="C15" s="54" t="s">
        <v>40</v>
      </c>
      <c r="D15" s="44" t="s">
        <v>50</v>
      </c>
      <c r="E15" s="45" t="s">
        <v>34</v>
      </c>
      <c r="F15" s="46" t="s">
        <v>35</v>
      </c>
      <c r="G15" s="1" t="s">
        <v>29</v>
      </c>
      <c r="H15" s="47">
        <v>1</v>
      </c>
      <c r="I15" s="75"/>
      <c r="J15" s="48">
        <f t="shared" si="0"/>
        <v>0</v>
      </c>
    </row>
    <row r="16" spans="2:10" ht="30" customHeight="1" x14ac:dyDescent="0.3">
      <c r="B16" s="246"/>
      <c r="C16" s="54" t="s">
        <v>40</v>
      </c>
      <c r="D16" s="44" t="s">
        <v>50</v>
      </c>
      <c r="E16" s="45" t="s">
        <v>36</v>
      </c>
      <c r="F16" s="46" t="s">
        <v>154</v>
      </c>
      <c r="G16" s="1" t="s">
        <v>29</v>
      </c>
      <c r="H16" s="47">
        <v>1</v>
      </c>
      <c r="I16" s="75"/>
      <c r="J16" s="48">
        <f t="shared" si="0"/>
        <v>0</v>
      </c>
    </row>
    <row r="17" spans="2:10" ht="30" customHeight="1" thickBot="1" x14ac:dyDescent="0.35">
      <c r="B17" s="246"/>
      <c r="C17" s="110" t="s">
        <v>40</v>
      </c>
      <c r="D17" s="111" t="s">
        <v>50</v>
      </c>
      <c r="E17" s="112" t="s">
        <v>37</v>
      </c>
      <c r="F17" s="113" t="s">
        <v>38</v>
      </c>
      <c r="G17" s="114" t="s">
        <v>29</v>
      </c>
      <c r="H17" s="115">
        <v>1</v>
      </c>
      <c r="I17" s="116"/>
      <c r="J17" s="117">
        <f t="shared" si="0"/>
        <v>0</v>
      </c>
    </row>
    <row r="18" spans="2:10" ht="35" customHeight="1" thickBot="1" x14ac:dyDescent="0.35">
      <c r="B18" s="186" t="s">
        <v>146</v>
      </c>
      <c r="C18" s="187"/>
      <c r="D18" s="187"/>
      <c r="E18" s="187"/>
      <c r="F18" s="187"/>
      <c r="G18" s="187"/>
      <c r="H18" s="187"/>
      <c r="I18" s="235"/>
      <c r="J18" s="62">
        <f>SUM(J10:J17)</f>
        <v>0</v>
      </c>
    </row>
    <row r="19" spans="2:10" s="49" customFormat="1" ht="35" customHeight="1" thickBot="1" x14ac:dyDescent="0.45">
      <c r="B19" s="239" t="s">
        <v>69</v>
      </c>
      <c r="C19" s="240"/>
      <c r="D19" s="240"/>
      <c r="E19" s="240"/>
      <c r="F19" s="240"/>
      <c r="G19" s="240"/>
      <c r="H19" s="240"/>
      <c r="I19" s="240"/>
      <c r="J19" s="241"/>
    </row>
    <row r="20" spans="2:10" ht="35" customHeight="1" thickBot="1" x14ac:dyDescent="0.35">
      <c r="B20" s="242" t="s">
        <v>66</v>
      </c>
      <c r="C20" s="243"/>
      <c r="D20" s="243"/>
      <c r="E20" s="243"/>
      <c r="F20" s="243"/>
      <c r="G20" s="243"/>
      <c r="H20" s="243"/>
      <c r="I20" s="243"/>
      <c r="J20" s="244"/>
    </row>
    <row r="21" spans="2:10" ht="30" customHeight="1" thickBot="1" x14ac:dyDescent="0.35">
      <c r="B21" s="245" t="s">
        <v>23</v>
      </c>
      <c r="C21" s="50" t="s">
        <v>24</v>
      </c>
      <c r="D21" s="51" t="s">
        <v>25</v>
      </c>
      <c r="E21" s="51" t="s">
        <v>153</v>
      </c>
      <c r="F21" s="51" t="s">
        <v>26</v>
      </c>
      <c r="G21" s="52" t="s">
        <v>27</v>
      </c>
      <c r="H21" s="51" t="s">
        <v>28</v>
      </c>
      <c r="I21" s="51" t="s">
        <v>20</v>
      </c>
      <c r="J21" s="53" t="s">
        <v>57</v>
      </c>
    </row>
    <row r="22" spans="2:10" ht="30" customHeight="1" x14ac:dyDescent="0.3">
      <c r="B22" s="246"/>
      <c r="C22" s="54" t="s">
        <v>66</v>
      </c>
      <c r="D22" s="55" t="s">
        <v>21</v>
      </c>
      <c r="E22" s="42" t="s">
        <v>42</v>
      </c>
      <c r="F22" s="43" t="s">
        <v>155</v>
      </c>
      <c r="G22" s="56" t="s">
        <v>29</v>
      </c>
      <c r="H22" s="56">
        <v>1</v>
      </c>
      <c r="I22" s="74"/>
      <c r="J22" s="57">
        <f t="shared" ref="J22:J29" si="1">H22*I22</f>
        <v>0</v>
      </c>
    </row>
    <row r="23" spans="2:10" ht="40" customHeight="1" x14ac:dyDescent="0.3">
      <c r="B23" s="246"/>
      <c r="C23" s="54" t="s">
        <v>66</v>
      </c>
      <c r="D23" s="44" t="s">
        <v>21</v>
      </c>
      <c r="E23" s="247" t="s">
        <v>30</v>
      </c>
      <c r="F23" s="46" t="s">
        <v>48</v>
      </c>
      <c r="G23" s="1" t="s">
        <v>29</v>
      </c>
      <c r="H23" s="47">
        <v>1</v>
      </c>
      <c r="I23" s="75"/>
      <c r="J23" s="48">
        <f t="shared" si="1"/>
        <v>0</v>
      </c>
    </row>
    <row r="24" spans="2:10" ht="40" customHeight="1" x14ac:dyDescent="0.3">
      <c r="B24" s="246"/>
      <c r="C24" s="54" t="s">
        <v>66</v>
      </c>
      <c r="D24" s="44" t="s">
        <v>21</v>
      </c>
      <c r="E24" s="247"/>
      <c r="F24" s="46" t="s">
        <v>49</v>
      </c>
      <c r="G24" s="1" t="s">
        <v>29</v>
      </c>
      <c r="H24" s="47">
        <v>1</v>
      </c>
      <c r="I24" s="75"/>
      <c r="J24" s="48">
        <f t="shared" si="1"/>
        <v>0</v>
      </c>
    </row>
    <row r="25" spans="2:10" ht="30" customHeight="1" x14ac:dyDescent="0.3">
      <c r="B25" s="246"/>
      <c r="C25" s="54" t="s">
        <v>66</v>
      </c>
      <c r="D25" s="44" t="s">
        <v>21</v>
      </c>
      <c r="E25" s="247" t="s">
        <v>31</v>
      </c>
      <c r="F25" s="46" t="s">
        <v>32</v>
      </c>
      <c r="G25" s="1" t="s">
        <v>29</v>
      </c>
      <c r="H25" s="47">
        <v>1</v>
      </c>
      <c r="I25" s="75"/>
      <c r="J25" s="48">
        <f t="shared" si="1"/>
        <v>0</v>
      </c>
    </row>
    <row r="26" spans="2:10" ht="30" customHeight="1" x14ac:dyDescent="0.3">
      <c r="B26" s="246"/>
      <c r="C26" s="54" t="s">
        <v>66</v>
      </c>
      <c r="D26" s="44" t="s">
        <v>21</v>
      </c>
      <c r="E26" s="247"/>
      <c r="F26" s="46" t="s">
        <v>33</v>
      </c>
      <c r="G26" s="1" t="s">
        <v>29</v>
      </c>
      <c r="H26" s="47">
        <v>1</v>
      </c>
      <c r="I26" s="75"/>
      <c r="J26" s="48">
        <f t="shared" si="1"/>
        <v>0</v>
      </c>
    </row>
    <row r="27" spans="2:10" ht="30" customHeight="1" x14ac:dyDescent="0.3">
      <c r="B27" s="246"/>
      <c r="C27" s="54" t="s">
        <v>66</v>
      </c>
      <c r="D27" s="44" t="s">
        <v>21</v>
      </c>
      <c r="E27" s="45" t="s">
        <v>34</v>
      </c>
      <c r="F27" s="46" t="s">
        <v>35</v>
      </c>
      <c r="G27" s="1" t="s">
        <v>29</v>
      </c>
      <c r="H27" s="47">
        <v>1</v>
      </c>
      <c r="I27" s="75"/>
      <c r="J27" s="48">
        <f t="shared" si="1"/>
        <v>0</v>
      </c>
    </row>
    <row r="28" spans="2:10" ht="30" customHeight="1" x14ac:dyDescent="0.3">
      <c r="B28" s="246"/>
      <c r="C28" s="54" t="s">
        <v>66</v>
      </c>
      <c r="D28" s="44" t="s">
        <v>21</v>
      </c>
      <c r="E28" s="45" t="s">
        <v>36</v>
      </c>
      <c r="F28" s="46" t="s">
        <v>154</v>
      </c>
      <c r="G28" s="1" t="s">
        <v>29</v>
      </c>
      <c r="H28" s="47">
        <v>1</v>
      </c>
      <c r="I28" s="75"/>
      <c r="J28" s="48">
        <f t="shared" si="1"/>
        <v>0</v>
      </c>
    </row>
    <row r="29" spans="2:10" ht="30" customHeight="1" thickBot="1" x14ac:dyDescent="0.35">
      <c r="B29" s="246"/>
      <c r="C29" s="54" t="s">
        <v>66</v>
      </c>
      <c r="D29" s="111" t="s">
        <v>21</v>
      </c>
      <c r="E29" s="112" t="s">
        <v>37</v>
      </c>
      <c r="F29" s="113" t="s">
        <v>38</v>
      </c>
      <c r="G29" s="114" t="s">
        <v>29</v>
      </c>
      <c r="H29" s="115">
        <v>1</v>
      </c>
      <c r="I29" s="116"/>
      <c r="J29" s="117">
        <f t="shared" si="1"/>
        <v>0</v>
      </c>
    </row>
    <row r="30" spans="2:10" ht="35" customHeight="1" thickBot="1" x14ac:dyDescent="0.35">
      <c r="B30" s="186" t="s">
        <v>146</v>
      </c>
      <c r="C30" s="187"/>
      <c r="D30" s="187"/>
      <c r="E30" s="187"/>
      <c r="F30" s="187"/>
      <c r="G30" s="187"/>
      <c r="H30" s="187"/>
      <c r="I30" s="235"/>
      <c r="J30" s="62">
        <f>SUM(J22:J29)</f>
        <v>0</v>
      </c>
    </row>
    <row r="31" spans="2:10" ht="35" customHeight="1" thickBot="1" x14ac:dyDescent="0.35">
      <c r="B31" s="236" t="s">
        <v>147</v>
      </c>
      <c r="C31" s="237"/>
      <c r="D31" s="237"/>
      <c r="E31" s="237"/>
      <c r="F31" s="237"/>
      <c r="G31" s="237"/>
      <c r="H31" s="237"/>
      <c r="I31" s="238"/>
      <c r="J31" s="73">
        <f>SUM(J18+J30)</f>
        <v>0</v>
      </c>
    </row>
  </sheetData>
  <mergeCells count="15">
    <mergeCell ref="B3:J3"/>
    <mergeCell ref="B5:J5"/>
    <mergeCell ref="C6:J8"/>
    <mergeCell ref="B9:B17"/>
    <mergeCell ref="E11:E12"/>
    <mergeCell ref="E13:E14"/>
    <mergeCell ref="B4:J4"/>
    <mergeCell ref="B18:I18"/>
    <mergeCell ref="B30:I30"/>
    <mergeCell ref="B31:I31"/>
    <mergeCell ref="B19:J19"/>
    <mergeCell ref="B20:J20"/>
    <mergeCell ref="B21:B29"/>
    <mergeCell ref="E23:E24"/>
    <mergeCell ref="E25:E2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7F8A8-7712-414D-BBBD-65931E483C8F}">
  <dimension ref="A1:K120"/>
  <sheetViews>
    <sheetView workbookViewId="0">
      <selection activeCell="F115" sqref="F115"/>
    </sheetView>
  </sheetViews>
  <sheetFormatPr defaultColWidth="8.81640625" defaultRowHeight="14" x14ac:dyDescent="0.3"/>
  <cols>
    <col min="1" max="1" width="5.6328125" style="37" customWidth="1"/>
    <col min="2" max="3" width="40.6328125" style="38" customWidth="1"/>
    <col min="4" max="5" width="20.6328125" style="38" customWidth="1"/>
    <col min="6" max="6" width="35.6328125" style="37" customWidth="1"/>
    <col min="7" max="7" width="12.6328125" style="37" customWidth="1"/>
    <col min="8" max="8" width="10.6328125" style="37" customWidth="1"/>
    <col min="9" max="9" width="13.6328125" style="37" customWidth="1"/>
    <col min="10" max="10" width="20.6328125" style="37" customWidth="1"/>
    <col min="11" max="11" width="19.36328125" style="37" customWidth="1"/>
    <col min="12" max="16384" width="8.81640625" style="37"/>
  </cols>
  <sheetData>
    <row r="1" spans="1:10" ht="70" customHeight="1" x14ac:dyDescent="0.3"/>
    <row r="2" spans="1:10" ht="70" customHeight="1" thickBot="1" x14ac:dyDescent="0.35"/>
    <row r="3" spans="1:10" ht="35" customHeight="1" thickBot="1" x14ac:dyDescent="0.35">
      <c r="B3" s="191" t="s">
        <v>70</v>
      </c>
      <c r="C3" s="192"/>
      <c r="D3" s="192"/>
      <c r="E3" s="192"/>
      <c r="F3" s="192"/>
      <c r="G3" s="192"/>
      <c r="H3" s="192"/>
      <c r="I3" s="192"/>
      <c r="J3" s="193"/>
    </row>
    <row r="4" spans="1:10" ht="30" customHeight="1" x14ac:dyDescent="0.3">
      <c r="B4" s="88" t="str">
        <f>[1]INSTRUCTION!C3</f>
        <v>Transnet Ltd SOC</v>
      </c>
      <c r="C4" s="261"/>
      <c r="D4" s="262"/>
      <c r="E4" s="262"/>
      <c r="F4" s="262"/>
      <c r="G4" s="262"/>
      <c r="H4" s="262"/>
      <c r="I4" s="262"/>
      <c r="J4" s="263"/>
    </row>
    <row r="5" spans="1:10" ht="30" customHeight="1" x14ac:dyDescent="0.3">
      <c r="B5" s="89" t="str">
        <f>[1]INSTRUCTION!C4</f>
        <v>Name of Service Provider</v>
      </c>
      <c r="C5" s="264"/>
      <c r="D5" s="265"/>
      <c r="E5" s="265"/>
      <c r="F5" s="265"/>
      <c r="G5" s="265"/>
      <c r="H5" s="265"/>
      <c r="I5" s="265"/>
      <c r="J5" s="266"/>
    </row>
    <row r="6" spans="1:10" ht="30" customHeight="1" thickBot="1" x14ac:dyDescent="0.35">
      <c r="B6" s="90" t="str">
        <f>[1]INSTRUCTION!C5</f>
        <v>Date</v>
      </c>
      <c r="C6" s="267"/>
      <c r="D6" s="268"/>
      <c r="E6" s="268"/>
      <c r="F6" s="268"/>
      <c r="G6" s="268"/>
      <c r="H6" s="268"/>
      <c r="I6" s="268"/>
      <c r="J6" s="269"/>
    </row>
    <row r="7" spans="1:10" s="95" customFormat="1" ht="30" customHeight="1" thickBot="1" x14ac:dyDescent="0.35">
      <c r="A7" s="37"/>
      <c r="B7" s="245" t="s">
        <v>23</v>
      </c>
      <c r="C7" s="91" t="s">
        <v>24</v>
      </c>
      <c r="D7" s="92" t="s">
        <v>25</v>
      </c>
      <c r="E7" s="92" t="s">
        <v>153</v>
      </c>
      <c r="F7" s="92" t="s">
        <v>26</v>
      </c>
      <c r="G7" s="93" t="s">
        <v>27</v>
      </c>
      <c r="H7" s="92" t="s">
        <v>28</v>
      </c>
      <c r="I7" s="92" t="s">
        <v>20</v>
      </c>
      <c r="J7" s="94" t="s">
        <v>51</v>
      </c>
    </row>
    <row r="8" spans="1:10" s="96" customFormat="1" ht="30" customHeight="1" x14ac:dyDescent="0.3">
      <c r="B8" s="246"/>
      <c r="C8" s="97" t="s">
        <v>71</v>
      </c>
      <c r="D8" s="98" t="s">
        <v>72</v>
      </c>
      <c r="E8" s="256" t="s">
        <v>73</v>
      </c>
      <c r="F8" s="43" t="s">
        <v>74</v>
      </c>
      <c r="G8" s="99" t="s">
        <v>29</v>
      </c>
      <c r="H8" s="99">
        <v>1</v>
      </c>
      <c r="I8" s="100"/>
      <c r="J8" s="101">
        <f t="shared" ref="J8:J21" si="0">H8*I8</f>
        <v>0</v>
      </c>
    </row>
    <row r="9" spans="1:10" ht="30" customHeight="1" x14ac:dyDescent="0.3">
      <c r="B9" s="246"/>
      <c r="C9" s="102" t="s">
        <v>75</v>
      </c>
      <c r="D9" s="44" t="s">
        <v>72</v>
      </c>
      <c r="E9" s="247"/>
      <c r="F9" s="46" t="s">
        <v>74</v>
      </c>
      <c r="G9" s="1" t="s">
        <v>29</v>
      </c>
      <c r="H9" s="47">
        <v>1</v>
      </c>
      <c r="I9" s="75"/>
      <c r="J9" s="48">
        <f t="shared" si="0"/>
        <v>0</v>
      </c>
    </row>
    <row r="10" spans="1:10" ht="30" customHeight="1" x14ac:dyDescent="0.3">
      <c r="B10" s="246"/>
      <c r="C10" s="103" t="s">
        <v>76</v>
      </c>
      <c r="D10" s="44" t="s">
        <v>72</v>
      </c>
      <c r="E10" s="247"/>
      <c r="F10" s="46" t="s">
        <v>74</v>
      </c>
      <c r="G10" s="1" t="s">
        <v>29</v>
      </c>
      <c r="H10" s="47">
        <v>1</v>
      </c>
      <c r="I10" s="75"/>
      <c r="J10" s="48">
        <f>H10*I10</f>
        <v>0</v>
      </c>
    </row>
    <row r="11" spans="1:10" ht="30" customHeight="1" x14ac:dyDescent="0.3">
      <c r="B11" s="246"/>
      <c r="C11" s="103" t="s">
        <v>77</v>
      </c>
      <c r="D11" s="44" t="s">
        <v>72</v>
      </c>
      <c r="E11" s="247"/>
      <c r="F11" s="46" t="s">
        <v>74</v>
      </c>
      <c r="G11" s="1" t="s">
        <v>29</v>
      </c>
      <c r="H11" s="47">
        <v>1</v>
      </c>
      <c r="I11" s="75"/>
      <c r="J11" s="48">
        <f>H11*I11</f>
        <v>0</v>
      </c>
    </row>
    <row r="12" spans="1:10" ht="30" customHeight="1" x14ac:dyDescent="0.3">
      <c r="B12" s="246"/>
      <c r="C12" s="248"/>
      <c r="D12" s="44" t="s">
        <v>72</v>
      </c>
      <c r="E12" s="247" t="s">
        <v>30</v>
      </c>
      <c r="F12" s="46" t="s">
        <v>78</v>
      </c>
      <c r="G12" s="1" t="s">
        <v>29</v>
      </c>
      <c r="H12" s="47">
        <v>1</v>
      </c>
      <c r="I12" s="75"/>
      <c r="J12" s="48">
        <f t="shared" si="0"/>
        <v>0</v>
      </c>
    </row>
    <row r="13" spans="1:10" ht="30" customHeight="1" x14ac:dyDescent="0.3">
      <c r="B13" s="246"/>
      <c r="C13" s="249"/>
      <c r="D13" s="44" t="s">
        <v>72</v>
      </c>
      <c r="E13" s="247"/>
      <c r="F13" s="46" t="s">
        <v>79</v>
      </c>
      <c r="G13" s="1" t="s">
        <v>29</v>
      </c>
      <c r="H13" s="47">
        <v>1</v>
      </c>
      <c r="I13" s="75"/>
      <c r="J13" s="48">
        <f t="shared" si="0"/>
        <v>0</v>
      </c>
    </row>
    <row r="14" spans="1:10" ht="30" customHeight="1" x14ac:dyDescent="0.3">
      <c r="B14" s="246"/>
      <c r="C14" s="249"/>
      <c r="D14" s="44" t="s">
        <v>72</v>
      </c>
      <c r="E14" s="247" t="s">
        <v>31</v>
      </c>
      <c r="F14" s="46" t="s">
        <v>32</v>
      </c>
      <c r="G14" s="1" t="s">
        <v>29</v>
      </c>
      <c r="H14" s="47">
        <v>4</v>
      </c>
      <c r="I14" s="75"/>
      <c r="J14" s="48">
        <f t="shared" si="0"/>
        <v>0</v>
      </c>
    </row>
    <row r="15" spans="1:10" ht="30" customHeight="1" x14ac:dyDescent="0.3">
      <c r="B15" s="246"/>
      <c r="C15" s="249"/>
      <c r="D15" s="44" t="s">
        <v>72</v>
      </c>
      <c r="E15" s="247"/>
      <c r="F15" s="46" t="s">
        <v>33</v>
      </c>
      <c r="G15" s="1" t="s">
        <v>29</v>
      </c>
      <c r="H15" s="47">
        <v>4</v>
      </c>
      <c r="I15" s="75"/>
      <c r="J15" s="48">
        <f t="shared" si="0"/>
        <v>0</v>
      </c>
    </row>
    <row r="16" spans="1:10" ht="30" customHeight="1" x14ac:dyDescent="0.3">
      <c r="B16" s="246"/>
      <c r="C16" s="249"/>
      <c r="D16" s="44" t="s">
        <v>72</v>
      </c>
      <c r="E16" s="247" t="s">
        <v>34</v>
      </c>
      <c r="F16" s="46" t="s">
        <v>35</v>
      </c>
      <c r="G16" s="1" t="s">
        <v>29</v>
      </c>
      <c r="H16" s="47">
        <v>4</v>
      </c>
      <c r="I16" s="75"/>
      <c r="J16" s="48">
        <f t="shared" si="0"/>
        <v>0</v>
      </c>
    </row>
    <row r="17" spans="1:10" ht="30" customHeight="1" x14ac:dyDescent="0.3">
      <c r="B17" s="246"/>
      <c r="C17" s="249"/>
      <c r="D17" s="44" t="s">
        <v>72</v>
      </c>
      <c r="E17" s="247"/>
      <c r="F17" s="46" t="s">
        <v>80</v>
      </c>
      <c r="G17" s="1" t="s">
        <v>29</v>
      </c>
      <c r="H17" s="47">
        <v>4</v>
      </c>
      <c r="I17" s="75"/>
      <c r="J17" s="48">
        <f t="shared" si="0"/>
        <v>0</v>
      </c>
    </row>
    <row r="18" spans="1:10" ht="30" customHeight="1" x14ac:dyDescent="0.3">
      <c r="B18" s="246"/>
      <c r="C18" s="249"/>
      <c r="D18" s="44" t="s">
        <v>72</v>
      </c>
      <c r="E18" s="45" t="s">
        <v>36</v>
      </c>
      <c r="F18" s="46" t="s">
        <v>154</v>
      </c>
      <c r="G18" s="1" t="s">
        <v>29</v>
      </c>
      <c r="H18" s="47">
        <v>1</v>
      </c>
      <c r="I18" s="75"/>
      <c r="J18" s="48">
        <f t="shared" si="0"/>
        <v>0</v>
      </c>
    </row>
    <row r="19" spans="1:10" ht="30" customHeight="1" x14ac:dyDescent="0.3">
      <c r="B19" s="246"/>
      <c r="C19" s="249"/>
      <c r="D19" s="44" t="s">
        <v>72</v>
      </c>
      <c r="E19" s="45" t="s">
        <v>37</v>
      </c>
      <c r="F19" s="46" t="s">
        <v>38</v>
      </c>
      <c r="G19" s="1" t="s">
        <v>29</v>
      </c>
      <c r="H19" s="47">
        <v>4</v>
      </c>
      <c r="I19" s="75"/>
      <c r="J19" s="48">
        <f t="shared" si="0"/>
        <v>0</v>
      </c>
    </row>
    <row r="20" spans="1:10" ht="30" customHeight="1" x14ac:dyDescent="0.3">
      <c r="B20" s="246"/>
      <c r="C20" s="249"/>
      <c r="D20" s="44" t="s">
        <v>72</v>
      </c>
      <c r="E20" s="247" t="s">
        <v>81</v>
      </c>
      <c r="F20" s="46" t="s">
        <v>82</v>
      </c>
      <c r="G20" s="1" t="s">
        <v>29</v>
      </c>
      <c r="H20" s="47">
        <v>4</v>
      </c>
      <c r="I20" s="75"/>
      <c r="J20" s="48">
        <f t="shared" si="0"/>
        <v>0</v>
      </c>
    </row>
    <row r="21" spans="1:10" ht="30" customHeight="1" thickBot="1" x14ac:dyDescent="0.35">
      <c r="B21" s="255"/>
      <c r="C21" s="250"/>
      <c r="D21" s="104" t="s">
        <v>72</v>
      </c>
      <c r="E21" s="251"/>
      <c r="F21" s="105" t="s">
        <v>83</v>
      </c>
      <c r="G21" s="106" t="s">
        <v>29</v>
      </c>
      <c r="H21" s="107">
        <v>4</v>
      </c>
      <c r="I21" s="108"/>
      <c r="J21" s="109">
        <f t="shared" si="0"/>
        <v>0</v>
      </c>
    </row>
    <row r="22" spans="1:10" ht="35" customHeight="1" thickBot="1" x14ac:dyDescent="0.35">
      <c r="B22" s="186" t="s">
        <v>146</v>
      </c>
      <c r="C22" s="187"/>
      <c r="D22" s="187"/>
      <c r="E22" s="187"/>
      <c r="F22" s="187"/>
      <c r="G22" s="187"/>
      <c r="H22" s="187"/>
      <c r="I22" s="235"/>
      <c r="J22" s="83">
        <f>SUM(J8:J21)</f>
        <v>0</v>
      </c>
    </row>
    <row r="23" spans="1:10" ht="35" customHeight="1" thickBot="1" x14ac:dyDescent="0.35">
      <c r="B23" s="252" t="s">
        <v>84</v>
      </c>
      <c r="C23" s="253"/>
      <c r="D23" s="253"/>
      <c r="E23" s="253"/>
      <c r="F23" s="253"/>
      <c r="G23" s="253"/>
      <c r="H23" s="253"/>
      <c r="I23" s="253"/>
      <c r="J23" s="254"/>
    </row>
    <row r="24" spans="1:10" s="95" customFormat="1" ht="30" customHeight="1" thickBot="1" x14ac:dyDescent="0.35">
      <c r="A24" s="37"/>
      <c r="B24" s="245" t="s">
        <v>23</v>
      </c>
      <c r="C24" s="91" t="s">
        <v>24</v>
      </c>
      <c r="D24" s="92" t="s">
        <v>25</v>
      </c>
      <c r="E24" s="92" t="s">
        <v>153</v>
      </c>
      <c r="F24" s="92" t="s">
        <v>26</v>
      </c>
      <c r="G24" s="93" t="s">
        <v>27</v>
      </c>
      <c r="H24" s="92" t="s">
        <v>28</v>
      </c>
      <c r="I24" s="92" t="s">
        <v>20</v>
      </c>
      <c r="J24" s="94" t="s">
        <v>51</v>
      </c>
    </row>
    <row r="25" spans="1:10" s="96" customFormat="1" ht="30" customHeight="1" x14ac:dyDescent="0.3">
      <c r="B25" s="246"/>
      <c r="C25" s="97" t="s">
        <v>85</v>
      </c>
      <c r="D25" s="98" t="s">
        <v>86</v>
      </c>
      <c r="E25" s="256" t="s">
        <v>73</v>
      </c>
      <c r="F25" s="43" t="s">
        <v>74</v>
      </c>
      <c r="G25" s="99" t="s">
        <v>29</v>
      </c>
      <c r="H25" s="99">
        <v>1</v>
      </c>
      <c r="I25" s="100"/>
      <c r="J25" s="101">
        <f t="shared" ref="J25:J36" si="1">H25*I25</f>
        <v>0</v>
      </c>
    </row>
    <row r="26" spans="1:10" ht="30" customHeight="1" x14ac:dyDescent="0.3">
      <c r="B26" s="246"/>
      <c r="C26" s="102" t="s">
        <v>87</v>
      </c>
      <c r="D26" s="44" t="s">
        <v>86</v>
      </c>
      <c r="E26" s="247"/>
      <c r="F26" s="46" t="s">
        <v>74</v>
      </c>
      <c r="G26" s="1" t="s">
        <v>29</v>
      </c>
      <c r="H26" s="47">
        <v>1</v>
      </c>
      <c r="I26" s="75"/>
      <c r="J26" s="48">
        <f t="shared" si="1"/>
        <v>0</v>
      </c>
    </row>
    <row r="27" spans="1:10" ht="30" customHeight="1" x14ac:dyDescent="0.3">
      <c r="B27" s="246"/>
      <c r="C27" s="248"/>
      <c r="D27" s="44" t="s">
        <v>86</v>
      </c>
      <c r="E27" s="247" t="s">
        <v>30</v>
      </c>
      <c r="F27" s="46" t="s">
        <v>88</v>
      </c>
      <c r="G27" s="1" t="s">
        <v>29</v>
      </c>
      <c r="H27" s="47">
        <v>1</v>
      </c>
      <c r="I27" s="75"/>
      <c r="J27" s="48">
        <f t="shared" si="1"/>
        <v>0</v>
      </c>
    </row>
    <row r="28" spans="1:10" ht="30" customHeight="1" x14ac:dyDescent="0.3">
      <c r="B28" s="246"/>
      <c r="C28" s="249"/>
      <c r="D28" s="44" t="s">
        <v>86</v>
      </c>
      <c r="E28" s="247"/>
      <c r="F28" s="46" t="s">
        <v>89</v>
      </c>
      <c r="G28" s="1" t="s">
        <v>29</v>
      </c>
      <c r="H28" s="47">
        <v>1</v>
      </c>
      <c r="I28" s="75"/>
      <c r="J28" s="48">
        <f t="shared" si="1"/>
        <v>0</v>
      </c>
    </row>
    <row r="29" spans="1:10" ht="30" customHeight="1" x14ac:dyDescent="0.3">
      <c r="B29" s="246"/>
      <c r="C29" s="249"/>
      <c r="D29" s="44" t="s">
        <v>86</v>
      </c>
      <c r="E29" s="247" t="s">
        <v>31</v>
      </c>
      <c r="F29" s="46" t="s">
        <v>32</v>
      </c>
      <c r="G29" s="1" t="s">
        <v>29</v>
      </c>
      <c r="H29" s="47">
        <v>2</v>
      </c>
      <c r="I29" s="75"/>
      <c r="J29" s="48">
        <f t="shared" si="1"/>
        <v>0</v>
      </c>
    </row>
    <row r="30" spans="1:10" ht="30" customHeight="1" x14ac:dyDescent="0.3">
      <c r="B30" s="246"/>
      <c r="C30" s="249"/>
      <c r="D30" s="44" t="s">
        <v>86</v>
      </c>
      <c r="E30" s="247"/>
      <c r="F30" s="46" t="s">
        <v>33</v>
      </c>
      <c r="G30" s="1" t="s">
        <v>29</v>
      </c>
      <c r="H30" s="47">
        <v>2</v>
      </c>
      <c r="I30" s="75"/>
      <c r="J30" s="48">
        <f t="shared" si="1"/>
        <v>0</v>
      </c>
    </row>
    <row r="31" spans="1:10" ht="30" customHeight="1" x14ac:dyDescent="0.3">
      <c r="B31" s="246"/>
      <c r="C31" s="249"/>
      <c r="D31" s="44" t="s">
        <v>86</v>
      </c>
      <c r="E31" s="247" t="s">
        <v>34</v>
      </c>
      <c r="F31" s="46" t="s">
        <v>35</v>
      </c>
      <c r="G31" s="1" t="s">
        <v>29</v>
      </c>
      <c r="H31" s="47">
        <v>3</v>
      </c>
      <c r="I31" s="75"/>
      <c r="J31" s="48">
        <f t="shared" si="1"/>
        <v>0</v>
      </c>
    </row>
    <row r="32" spans="1:10" ht="30" customHeight="1" x14ac:dyDescent="0.3">
      <c r="B32" s="246"/>
      <c r="C32" s="249"/>
      <c r="D32" s="44" t="s">
        <v>86</v>
      </c>
      <c r="E32" s="247"/>
      <c r="F32" s="46" t="s">
        <v>80</v>
      </c>
      <c r="G32" s="1" t="s">
        <v>29</v>
      </c>
      <c r="H32" s="47">
        <v>2</v>
      </c>
      <c r="I32" s="75"/>
      <c r="J32" s="48">
        <f t="shared" si="1"/>
        <v>0</v>
      </c>
    </row>
    <row r="33" spans="1:11" ht="30" customHeight="1" x14ac:dyDescent="0.3">
      <c r="B33" s="246"/>
      <c r="C33" s="249"/>
      <c r="D33" s="44" t="s">
        <v>86</v>
      </c>
      <c r="E33" s="45" t="s">
        <v>36</v>
      </c>
      <c r="F33" s="46" t="s">
        <v>154</v>
      </c>
      <c r="G33" s="1" t="s">
        <v>29</v>
      </c>
      <c r="H33" s="47">
        <v>1</v>
      </c>
      <c r="I33" s="75"/>
      <c r="J33" s="48">
        <f t="shared" si="1"/>
        <v>0</v>
      </c>
    </row>
    <row r="34" spans="1:11" ht="30" customHeight="1" x14ac:dyDescent="0.3">
      <c r="B34" s="246"/>
      <c r="C34" s="249"/>
      <c r="D34" s="44" t="s">
        <v>86</v>
      </c>
      <c r="E34" s="45" t="s">
        <v>37</v>
      </c>
      <c r="F34" s="46" t="s">
        <v>38</v>
      </c>
      <c r="G34" s="1" t="s">
        <v>29</v>
      </c>
      <c r="H34" s="47">
        <v>2</v>
      </c>
      <c r="I34" s="75"/>
      <c r="J34" s="48">
        <f t="shared" si="1"/>
        <v>0</v>
      </c>
    </row>
    <row r="35" spans="1:11" ht="30" customHeight="1" x14ac:dyDescent="0.3">
      <c r="B35" s="246"/>
      <c r="C35" s="249"/>
      <c r="D35" s="44" t="s">
        <v>86</v>
      </c>
      <c r="E35" s="247" t="s">
        <v>81</v>
      </c>
      <c r="F35" s="46" t="s">
        <v>82</v>
      </c>
      <c r="G35" s="1" t="s">
        <v>29</v>
      </c>
      <c r="H35" s="47">
        <v>2</v>
      </c>
      <c r="I35" s="75"/>
      <c r="J35" s="48">
        <f t="shared" si="1"/>
        <v>0</v>
      </c>
    </row>
    <row r="36" spans="1:11" ht="30" customHeight="1" thickBot="1" x14ac:dyDescent="0.35">
      <c r="B36" s="246"/>
      <c r="C36" s="250"/>
      <c r="D36" s="111" t="s">
        <v>86</v>
      </c>
      <c r="E36" s="260"/>
      <c r="F36" s="113" t="s">
        <v>83</v>
      </c>
      <c r="G36" s="106" t="s">
        <v>29</v>
      </c>
      <c r="H36" s="107">
        <v>2</v>
      </c>
      <c r="I36" s="108"/>
      <c r="J36" s="109">
        <f t="shared" si="1"/>
        <v>0</v>
      </c>
    </row>
    <row r="37" spans="1:11" ht="35" customHeight="1" thickBot="1" x14ac:dyDescent="0.35">
      <c r="B37" s="186" t="s">
        <v>146</v>
      </c>
      <c r="C37" s="187"/>
      <c r="D37" s="187"/>
      <c r="E37" s="187"/>
      <c r="F37" s="187"/>
      <c r="G37" s="187"/>
      <c r="H37" s="187"/>
      <c r="I37" s="235"/>
      <c r="J37" s="83">
        <f>SUM(J25:J36)</f>
        <v>0</v>
      </c>
    </row>
    <row r="38" spans="1:11" ht="35" customHeight="1" thickBot="1" x14ac:dyDescent="0.35">
      <c r="B38" s="252" t="s">
        <v>90</v>
      </c>
      <c r="C38" s="253"/>
      <c r="D38" s="253"/>
      <c r="E38" s="253"/>
      <c r="F38" s="253"/>
      <c r="G38" s="253"/>
      <c r="H38" s="253"/>
      <c r="I38" s="253"/>
      <c r="J38" s="254"/>
    </row>
    <row r="39" spans="1:11" s="95" customFormat="1" ht="30" customHeight="1" thickBot="1" x14ac:dyDescent="0.35">
      <c r="A39" s="37"/>
      <c r="B39" s="245" t="s">
        <v>23</v>
      </c>
      <c r="C39" s="91" t="s">
        <v>24</v>
      </c>
      <c r="D39" s="92" t="s">
        <v>25</v>
      </c>
      <c r="E39" s="92" t="s">
        <v>153</v>
      </c>
      <c r="F39" s="92" t="s">
        <v>26</v>
      </c>
      <c r="G39" s="93" t="s">
        <v>27</v>
      </c>
      <c r="H39" s="92" t="s">
        <v>28</v>
      </c>
      <c r="I39" s="92" t="s">
        <v>20</v>
      </c>
      <c r="J39" s="94" t="s">
        <v>51</v>
      </c>
    </row>
    <row r="40" spans="1:11" s="96" customFormat="1" ht="30" customHeight="1" x14ac:dyDescent="0.3">
      <c r="B40" s="246"/>
      <c r="C40" s="97" t="s">
        <v>156</v>
      </c>
      <c r="D40" s="98" t="s">
        <v>21</v>
      </c>
      <c r="E40" s="256" t="s">
        <v>73</v>
      </c>
      <c r="F40" s="43" t="s">
        <v>74</v>
      </c>
      <c r="G40" s="99" t="s">
        <v>29</v>
      </c>
      <c r="H40" s="99">
        <v>1</v>
      </c>
      <c r="I40" s="100"/>
      <c r="J40" s="101">
        <f t="shared" ref="J40:J53" si="2">H40*I40</f>
        <v>0</v>
      </c>
    </row>
    <row r="41" spans="1:11" ht="30" customHeight="1" x14ac:dyDescent="0.3">
      <c r="B41" s="246"/>
      <c r="C41" s="102" t="s">
        <v>91</v>
      </c>
      <c r="D41" s="44" t="s">
        <v>21</v>
      </c>
      <c r="E41" s="247"/>
      <c r="F41" s="46" t="s">
        <v>74</v>
      </c>
      <c r="G41" s="1" t="s">
        <v>29</v>
      </c>
      <c r="H41" s="47">
        <v>1</v>
      </c>
      <c r="I41" s="75"/>
      <c r="J41" s="48">
        <f t="shared" si="2"/>
        <v>0</v>
      </c>
    </row>
    <row r="42" spans="1:11" ht="30" customHeight="1" x14ac:dyDescent="0.3">
      <c r="B42" s="246"/>
      <c r="C42" s="103" t="s">
        <v>92</v>
      </c>
      <c r="D42" s="44" t="s">
        <v>21</v>
      </c>
      <c r="E42" s="247"/>
      <c r="F42" s="46" t="s">
        <v>74</v>
      </c>
      <c r="G42" s="1" t="s">
        <v>29</v>
      </c>
      <c r="H42" s="47">
        <v>1</v>
      </c>
      <c r="I42" s="75"/>
      <c r="J42" s="48">
        <f t="shared" si="2"/>
        <v>0</v>
      </c>
    </row>
    <row r="43" spans="1:11" ht="30" customHeight="1" x14ac:dyDescent="0.3">
      <c r="B43" s="246"/>
      <c r="C43" s="103" t="s">
        <v>93</v>
      </c>
      <c r="D43" s="44" t="s">
        <v>21</v>
      </c>
      <c r="E43" s="45"/>
      <c r="F43" s="46" t="s">
        <v>94</v>
      </c>
      <c r="G43" s="1" t="s">
        <v>29</v>
      </c>
      <c r="H43" s="47">
        <v>1</v>
      </c>
      <c r="I43" s="75"/>
      <c r="J43" s="48">
        <f t="shared" si="2"/>
        <v>0</v>
      </c>
    </row>
    <row r="44" spans="1:11" ht="30" customHeight="1" x14ac:dyDescent="0.3">
      <c r="B44" s="246"/>
      <c r="C44" s="248"/>
      <c r="D44" s="44" t="s">
        <v>21</v>
      </c>
      <c r="E44" s="247" t="s">
        <v>30</v>
      </c>
      <c r="F44" s="46" t="s">
        <v>78</v>
      </c>
      <c r="G44" s="1" t="s">
        <v>29</v>
      </c>
      <c r="H44" s="47">
        <v>1</v>
      </c>
      <c r="I44" s="75"/>
      <c r="J44" s="48">
        <f t="shared" si="2"/>
        <v>0</v>
      </c>
    </row>
    <row r="45" spans="1:11" ht="30" customHeight="1" x14ac:dyDescent="0.3">
      <c r="B45" s="246"/>
      <c r="C45" s="249"/>
      <c r="D45" s="44" t="s">
        <v>21</v>
      </c>
      <c r="E45" s="247"/>
      <c r="F45" s="46" t="s">
        <v>79</v>
      </c>
      <c r="G45" s="1" t="s">
        <v>29</v>
      </c>
      <c r="H45" s="47">
        <v>1</v>
      </c>
      <c r="I45" s="75"/>
      <c r="J45" s="48">
        <f t="shared" si="2"/>
        <v>0</v>
      </c>
    </row>
    <row r="46" spans="1:11" ht="30" customHeight="1" x14ac:dyDescent="0.3">
      <c r="B46" s="246"/>
      <c r="C46" s="249"/>
      <c r="D46" s="44" t="s">
        <v>21</v>
      </c>
      <c r="E46" s="247" t="s">
        <v>31</v>
      </c>
      <c r="F46" s="46" t="s">
        <v>32</v>
      </c>
      <c r="G46" s="1" t="s">
        <v>29</v>
      </c>
      <c r="H46" s="47">
        <v>4</v>
      </c>
      <c r="I46" s="75"/>
      <c r="J46" s="48">
        <f t="shared" si="2"/>
        <v>0</v>
      </c>
    </row>
    <row r="47" spans="1:11" ht="30" customHeight="1" x14ac:dyDescent="0.3">
      <c r="B47" s="246"/>
      <c r="C47" s="249"/>
      <c r="D47" s="44" t="s">
        <v>21</v>
      </c>
      <c r="E47" s="247"/>
      <c r="F47" s="46" t="s">
        <v>33</v>
      </c>
      <c r="G47" s="1" t="s">
        <v>29</v>
      </c>
      <c r="H47" s="47">
        <v>5</v>
      </c>
      <c r="I47" s="75"/>
      <c r="J47" s="48">
        <f t="shared" si="2"/>
        <v>0</v>
      </c>
    </row>
    <row r="48" spans="1:11" ht="30" customHeight="1" x14ac:dyDescent="0.3">
      <c r="B48" s="246"/>
      <c r="C48" s="249"/>
      <c r="D48" s="44" t="s">
        <v>21</v>
      </c>
      <c r="E48" s="247" t="s">
        <v>34</v>
      </c>
      <c r="F48" s="46" t="s">
        <v>35</v>
      </c>
      <c r="G48" s="1" t="s">
        <v>29</v>
      </c>
      <c r="H48" s="47">
        <v>5</v>
      </c>
      <c r="I48" s="75"/>
      <c r="J48" s="48">
        <f t="shared" si="2"/>
        <v>0</v>
      </c>
      <c r="K48" s="118"/>
    </row>
    <row r="49" spans="1:10" ht="30" customHeight="1" x14ac:dyDescent="0.3">
      <c r="B49" s="246"/>
      <c r="C49" s="249"/>
      <c r="D49" s="44" t="s">
        <v>21</v>
      </c>
      <c r="E49" s="247"/>
      <c r="F49" s="46" t="s">
        <v>80</v>
      </c>
      <c r="G49" s="1" t="s">
        <v>29</v>
      </c>
      <c r="H49" s="47">
        <v>5</v>
      </c>
      <c r="I49" s="75"/>
      <c r="J49" s="48">
        <f t="shared" si="2"/>
        <v>0</v>
      </c>
    </row>
    <row r="50" spans="1:10" ht="30" customHeight="1" x14ac:dyDescent="0.3">
      <c r="B50" s="246"/>
      <c r="C50" s="249"/>
      <c r="D50" s="44" t="s">
        <v>21</v>
      </c>
      <c r="E50" s="45" t="s">
        <v>36</v>
      </c>
      <c r="F50" s="46" t="s">
        <v>154</v>
      </c>
      <c r="G50" s="1" t="s">
        <v>29</v>
      </c>
      <c r="H50" s="47">
        <v>1</v>
      </c>
      <c r="I50" s="75"/>
      <c r="J50" s="48">
        <f t="shared" si="2"/>
        <v>0</v>
      </c>
    </row>
    <row r="51" spans="1:10" ht="30" customHeight="1" x14ac:dyDescent="0.3">
      <c r="B51" s="246"/>
      <c r="C51" s="249"/>
      <c r="D51" s="44" t="s">
        <v>21</v>
      </c>
      <c r="E51" s="45" t="s">
        <v>37</v>
      </c>
      <c r="F51" s="46" t="s">
        <v>38</v>
      </c>
      <c r="G51" s="1" t="s">
        <v>29</v>
      </c>
      <c r="H51" s="47">
        <v>4</v>
      </c>
      <c r="I51" s="75"/>
      <c r="J51" s="48">
        <f t="shared" si="2"/>
        <v>0</v>
      </c>
    </row>
    <row r="52" spans="1:10" ht="30" customHeight="1" x14ac:dyDescent="0.3">
      <c r="B52" s="246"/>
      <c r="C52" s="249"/>
      <c r="D52" s="44" t="s">
        <v>21</v>
      </c>
      <c r="E52" s="247" t="s">
        <v>81</v>
      </c>
      <c r="F52" s="46" t="s">
        <v>82</v>
      </c>
      <c r="G52" s="1" t="s">
        <v>29</v>
      </c>
      <c r="H52" s="47">
        <v>4</v>
      </c>
      <c r="I52" s="75"/>
      <c r="J52" s="48">
        <f t="shared" si="2"/>
        <v>0</v>
      </c>
    </row>
    <row r="53" spans="1:10" ht="30" customHeight="1" thickBot="1" x14ac:dyDescent="0.35">
      <c r="B53" s="246"/>
      <c r="C53" s="250"/>
      <c r="D53" s="104" t="s">
        <v>21</v>
      </c>
      <c r="E53" s="251"/>
      <c r="F53" s="105" t="s">
        <v>83</v>
      </c>
      <c r="G53" s="106" t="s">
        <v>29</v>
      </c>
      <c r="H53" s="107">
        <v>4</v>
      </c>
      <c r="I53" s="108"/>
      <c r="J53" s="109">
        <f t="shared" si="2"/>
        <v>0</v>
      </c>
    </row>
    <row r="54" spans="1:10" ht="35" customHeight="1" thickBot="1" x14ac:dyDescent="0.35">
      <c r="B54" s="186" t="s">
        <v>146</v>
      </c>
      <c r="C54" s="187"/>
      <c r="D54" s="187"/>
      <c r="E54" s="187"/>
      <c r="F54" s="187"/>
      <c r="G54" s="187"/>
      <c r="H54" s="187"/>
      <c r="I54" s="235"/>
      <c r="J54" s="83">
        <f>SUM(J40:J53)</f>
        <v>0</v>
      </c>
    </row>
    <row r="55" spans="1:10" ht="35" customHeight="1" thickBot="1" x14ac:dyDescent="0.35">
      <c r="B55" s="252" t="s">
        <v>95</v>
      </c>
      <c r="C55" s="253"/>
      <c r="D55" s="253"/>
      <c r="E55" s="253"/>
      <c r="F55" s="253"/>
      <c r="G55" s="253"/>
      <c r="H55" s="253"/>
      <c r="I55" s="253"/>
      <c r="J55" s="254"/>
    </row>
    <row r="56" spans="1:10" s="95" customFormat="1" ht="30" customHeight="1" thickBot="1" x14ac:dyDescent="0.35">
      <c r="A56" s="37"/>
      <c r="B56" s="245" t="s">
        <v>23</v>
      </c>
      <c r="C56" s="91" t="s">
        <v>24</v>
      </c>
      <c r="D56" s="92" t="s">
        <v>25</v>
      </c>
      <c r="E56" s="92" t="s">
        <v>153</v>
      </c>
      <c r="F56" s="92" t="s">
        <v>26</v>
      </c>
      <c r="G56" s="93" t="s">
        <v>27</v>
      </c>
      <c r="H56" s="92" t="s">
        <v>28</v>
      </c>
      <c r="I56" s="92" t="s">
        <v>20</v>
      </c>
      <c r="J56" s="94" t="s">
        <v>51</v>
      </c>
    </row>
    <row r="57" spans="1:10" s="96" customFormat="1" ht="30" customHeight="1" x14ac:dyDescent="0.3">
      <c r="B57" s="246"/>
      <c r="C57" s="97" t="s">
        <v>96</v>
      </c>
      <c r="D57" s="98" t="s">
        <v>97</v>
      </c>
      <c r="E57" s="256" t="s">
        <v>73</v>
      </c>
      <c r="F57" s="43" t="s">
        <v>74</v>
      </c>
      <c r="G57" s="99" t="s">
        <v>29</v>
      </c>
      <c r="H57" s="99">
        <v>1</v>
      </c>
      <c r="I57" s="100"/>
      <c r="J57" s="101">
        <f t="shared" ref="J57:J71" si="3">H57*I57</f>
        <v>0</v>
      </c>
    </row>
    <row r="58" spans="1:10" ht="30" customHeight="1" x14ac:dyDescent="0.3">
      <c r="B58" s="246"/>
      <c r="C58" s="102" t="s">
        <v>98</v>
      </c>
      <c r="D58" s="44" t="s">
        <v>99</v>
      </c>
      <c r="E58" s="247"/>
      <c r="F58" s="46" t="s">
        <v>74</v>
      </c>
      <c r="G58" s="1" t="s">
        <v>29</v>
      </c>
      <c r="H58" s="47">
        <v>1</v>
      </c>
      <c r="I58" s="75"/>
      <c r="J58" s="48">
        <f t="shared" si="3"/>
        <v>0</v>
      </c>
    </row>
    <row r="59" spans="1:10" ht="30" customHeight="1" x14ac:dyDescent="0.3">
      <c r="B59" s="246"/>
      <c r="C59" s="102" t="s">
        <v>100</v>
      </c>
      <c r="D59" s="44" t="s">
        <v>99</v>
      </c>
      <c r="E59" s="247"/>
      <c r="F59" s="46" t="s">
        <v>74</v>
      </c>
      <c r="G59" s="1" t="s">
        <v>29</v>
      </c>
      <c r="H59" s="47">
        <v>1</v>
      </c>
      <c r="I59" s="75"/>
      <c r="J59" s="48">
        <f t="shared" si="3"/>
        <v>0</v>
      </c>
    </row>
    <row r="60" spans="1:10" ht="30" customHeight="1" x14ac:dyDescent="0.3">
      <c r="B60" s="246"/>
      <c r="C60" s="103" t="s">
        <v>101</v>
      </c>
      <c r="D60" s="44" t="s">
        <v>99</v>
      </c>
      <c r="E60" s="247"/>
      <c r="F60" s="46" t="s">
        <v>74</v>
      </c>
      <c r="G60" s="1" t="s">
        <v>29</v>
      </c>
      <c r="H60" s="47">
        <v>1</v>
      </c>
      <c r="I60" s="75"/>
      <c r="J60" s="48">
        <f t="shared" si="3"/>
        <v>0</v>
      </c>
    </row>
    <row r="61" spans="1:10" ht="30" customHeight="1" x14ac:dyDescent="0.3">
      <c r="B61" s="246"/>
      <c r="C61" s="102" t="s">
        <v>102</v>
      </c>
      <c r="D61" s="44" t="s">
        <v>99</v>
      </c>
      <c r="E61" s="45"/>
      <c r="F61" s="46" t="s">
        <v>94</v>
      </c>
      <c r="G61" s="1" t="s">
        <v>29</v>
      </c>
      <c r="H61" s="47">
        <v>1</v>
      </c>
      <c r="I61" s="75"/>
      <c r="J61" s="48">
        <f t="shared" si="3"/>
        <v>0</v>
      </c>
    </row>
    <row r="62" spans="1:10" ht="30" customHeight="1" x14ac:dyDescent="0.3">
      <c r="B62" s="246"/>
      <c r="C62" s="248"/>
      <c r="D62" s="44" t="s">
        <v>99</v>
      </c>
      <c r="E62" s="247" t="s">
        <v>30</v>
      </c>
      <c r="F62" s="46" t="s">
        <v>78</v>
      </c>
      <c r="G62" s="1" t="s">
        <v>29</v>
      </c>
      <c r="H62" s="47">
        <v>1</v>
      </c>
      <c r="I62" s="75"/>
      <c r="J62" s="48">
        <f t="shared" si="3"/>
        <v>0</v>
      </c>
    </row>
    <row r="63" spans="1:10" ht="30" customHeight="1" x14ac:dyDescent="0.3">
      <c r="B63" s="246"/>
      <c r="C63" s="249"/>
      <c r="D63" s="44" t="s">
        <v>99</v>
      </c>
      <c r="E63" s="247"/>
      <c r="F63" s="46" t="s">
        <v>79</v>
      </c>
      <c r="G63" s="1" t="s">
        <v>29</v>
      </c>
      <c r="H63" s="47">
        <v>1</v>
      </c>
      <c r="I63" s="75"/>
      <c r="J63" s="48">
        <f t="shared" si="3"/>
        <v>0</v>
      </c>
    </row>
    <row r="64" spans="1:10" ht="30" customHeight="1" x14ac:dyDescent="0.3">
      <c r="B64" s="246"/>
      <c r="C64" s="249"/>
      <c r="D64" s="44" t="s">
        <v>99</v>
      </c>
      <c r="E64" s="247" t="s">
        <v>31</v>
      </c>
      <c r="F64" s="46" t="s">
        <v>32</v>
      </c>
      <c r="G64" s="1" t="s">
        <v>29</v>
      </c>
      <c r="H64" s="47">
        <v>5</v>
      </c>
      <c r="I64" s="75"/>
      <c r="J64" s="48">
        <f t="shared" si="3"/>
        <v>0</v>
      </c>
    </row>
    <row r="65" spans="1:11" ht="30" customHeight="1" x14ac:dyDescent="0.3">
      <c r="B65" s="246"/>
      <c r="C65" s="249"/>
      <c r="D65" s="44" t="s">
        <v>99</v>
      </c>
      <c r="E65" s="247"/>
      <c r="F65" s="46" t="s">
        <v>33</v>
      </c>
      <c r="G65" s="1" t="s">
        <v>29</v>
      </c>
      <c r="H65" s="47">
        <v>5</v>
      </c>
      <c r="I65" s="75"/>
      <c r="J65" s="48">
        <f t="shared" si="3"/>
        <v>0</v>
      </c>
    </row>
    <row r="66" spans="1:11" ht="30" customHeight="1" x14ac:dyDescent="0.3">
      <c r="B66" s="246"/>
      <c r="C66" s="249"/>
      <c r="D66" s="44" t="s">
        <v>99</v>
      </c>
      <c r="E66" s="247" t="s">
        <v>34</v>
      </c>
      <c r="F66" s="46" t="s">
        <v>35</v>
      </c>
      <c r="G66" s="1" t="s">
        <v>29</v>
      </c>
      <c r="H66" s="47">
        <v>7</v>
      </c>
      <c r="I66" s="75"/>
      <c r="J66" s="48">
        <f t="shared" si="3"/>
        <v>0</v>
      </c>
      <c r="K66" s="118"/>
    </row>
    <row r="67" spans="1:11" ht="30" customHeight="1" x14ac:dyDescent="0.3">
      <c r="B67" s="246"/>
      <c r="C67" s="249"/>
      <c r="D67" s="44" t="s">
        <v>99</v>
      </c>
      <c r="E67" s="247"/>
      <c r="F67" s="46" t="s">
        <v>80</v>
      </c>
      <c r="G67" s="1" t="s">
        <v>29</v>
      </c>
      <c r="H67" s="47">
        <v>5</v>
      </c>
      <c r="I67" s="75"/>
      <c r="J67" s="48">
        <f t="shared" si="3"/>
        <v>0</v>
      </c>
    </row>
    <row r="68" spans="1:11" ht="30" customHeight="1" x14ac:dyDescent="0.3">
      <c r="B68" s="246"/>
      <c r="C68" s="249"/>
      <c r="D68" s="44" t="s">
        <v>99</v>
      </c>
      <c r="E68" s="45" t="s">
        <v>36</v>
      </c>
      <c r="F68" s="46" t="s">
        <v>154</v>
      </c>
      <c r="G68" s="1" t="s">
        <v>29</v>
      </c>
      <c r="H68" s="47">
        <v>1</v>
      </c>
      <c r="I68" s="75"/>
      <c r="J68" s="48">
        <f t="shared" si="3"/>
        <v>0</v>
      </c>
    </row>
    <row r="69" spans="1:11" ht="30" customHeight="1" x14ac:dyDescent="0.3">
      <c r="B69" s="246"/>
      <c r="C69" s="249"/>
      <c r="D69" s="44" t="s">
        <v>99</v>
      </c>
      <c r="E69" s="45" t="s">
        <v>37</v>
      </c>
      <c r="F69" s="46" t="s">
        <v>38</v>
      </c>
      <c r="G69" s="1" t="s">
        <v>29</v>
      </c>
      <c r="H69" s="47">
        <v>5</v>
      </c>
      <c r="I69" s="75"/>
      <c r="J69" s="48">
        <f t="shared" si="3"/>
        <v>0</v>
      </c>
    </row>
    <row r="70" spans="1:11" ht="30" customHeight="1" x14ac:dyDescent="0.3">
      <c r="B70" s="246"/>
      <c r="C70" s="249"/>
      <c r="D70" s="44" t="s">
        <v>99</v>
      </c>
      <c r="E70" s="247" t="s">
        <v>81</v>
      </c>
      <c r="F70" s="46" t="s">
        <v>82</v>
      </c>
      <c r="G70" s="1" t="s">
        <v>29</v>
      </c>
      <c r="H70" s="47">
        <v>5</v>
      </c>
      <c r="I70" s="75"/>
      <c r="J70" s="48">
        <f t="shared" si="3"/>
        <v>0</v>
      </c>
    </row>
    <row r="71" spans="1:11" ht="30" customHeight="1" thickBot="1" x14ac:dyDescent="0.35">
      <c r="B71" s="255"/>
      <c r="C71" s="250"/>
      <c r="D71" s="104" t="s">
        <v>99</v>
      </c>
      <c r="E71" s="251"/>
      <c r="F71" s="105" t="s">
        <v>83</v>
      </c>
      <c r="G71" s="106" t="s">
        <v>29</v>
      </c>
      <c r="H71" s="107">
        <v>5</v>
      </c>
      <c r="I71" s="108"/>
      <c r="J71" s="109">
        <f t="shared" si="3"/>
        <v>0</v>
      </c>
    </row>
    <row r="72" spans="1:11" ht="35" customHeight="1" thickBot="1" x14ac:dyDescent="0.35">
      <c r="B72" s="186" t="s">
        <v>146</v>
      </c>
      <c r="C72" s="187"/>
      <c r="D72" s="187"/>
      <c r="E72" s="187"/>
      <c r="F72" s="187"/>
      <c r="G72" s="187"/>
      <c r="H72" s="187"/>
      <c r="I72" s="235"/>
      <c r="J72" s="83">
        <f>SUM(J57:J71)</f>
        <v>0</v>
      </c>
    </row>
    <row r="73" spans="1:11" ht="35" customHeight="1" thickBot="1" x14ac:dyDescent="0.35">
      <c r="B73" s="252" t="s">
        <v>103</v>
      </c>
      <c r="C73" s="253"/>
      <c r="D73" s="253"/>
      <c r="E73" s="253"/>
      <c r="F73" s="253"/>
      <c r="G73" s="253"/>
      <c r="H73" s="253"/>
      <c r="I73" s="253"/>
      <c r="J73" s="254"/>
    </row>
    <row r="74" spans="1:11" s="95" customFormat="1" ht="30" customHeight="1" thickBot="1" x14ac:dyDescent="0.35">
      <c r="A74" s="37"/>
      <c r="B74" s="245" t="s">
        <v>23</v>
      </c>
      <c r="C74" s="91" t="s">
        <v>24</v>
      </c>
      <c r="D74" s="92" t="s">
        <v>25</v>
      </c>
      <c r="E74" s="92" t="s">
        <v>153</v>
      </c>
      <c r="F74" s="92" t="s">
        <v>26</v>
      </c>
      <c r="G74" s="93" t="s">
        <v>27</v>
      </c>
      <c r="H74" s="92" t="s">
        <v>28</v>
      </c>
      <c r="I74" s="92" t="s">
        <v>20</v>
      </c>
      <c r="J74" s="94" t="s">
        <v>51</v>
      </c>
    </row>
    <row r="75" spans="1:11" s="96" customFormat="1" ht="30" customHeight="1" x14ac:dyDescent="0.3">
      <c r="B75" s="246"/>
      <c r="C75" s="97" t="s">
        <v>104</v>
      </c>
      <c r="D75" s="98" t="s">
        <v>105</v>
      </c>
      <c r="E75" s="256" t="s">
        <v>73</v>
      </c>
      <c r="F75" s="43" t="s">
        <v>74</v>
      </c>
      <c r="G75" s="99" t="s">
        <v>29</v>
      </c>
      <c r="H75" s="99">
        <v>1</v>
      </c>
      <c r="I75" s="100"/>
      <c r="J75" s="101">
        <f t="shared" ref="J75:J86" si="4">H75*I75</f>
        <v>0</v>
      </c>
    </row>
    <row r="76" spans="1:11" ht="30" customHeight="1" x14ac:dyDescent="0.3">
      <c r="B76" s="246"/>
      <c r="C76" s="102" t="s">
        <v>106</v>
      </c>
      <c r="D76" s="44" t="s">
        <v>105</v>
      </c>
      <c r="E76" s="247"/>
      <c r="F76" s="46" t="s">
        <v>74</v>
      </c>
      <c r="G76" s="1" t="s">
        <v>29</v>
      </c>
      <c r="H76" s="47">
        <v>1</v>
      </c>
      <c r="I76" s="75"/>
      <c r="J76" s="48">
        <f t="shared" si="4"/>
        <v>0</v>
      </c>
    </row>
    <row r="77" spans="1:11" ht="30" customHeight="1" x14ac:dyDescent="0.3">
      <c r="B77" s="246"/>
      <c r="C77" s="248"/>
      <c r="D77" s="44" t="s">
        <v>105</v>
      </c>
      <c r="E77" s="247" t="s">
        <v>30</v>
      </c>
      <c r="F77" s="46" t="s">
        <v>107</v>
      </c>
      <c r="G77" s="1" t="s">
        <v>29</v>
      </c>
      <c r="H77" s="47">
        <v>1</v>
      </c>
      <c r="I77" s="75"/>
      <c r="J77" s="48">
        <f t="shared" si="4"/>
        <v>0</v>
      </c>
    </row>
    <row r="78" spans="1:11" ht="30" customHeight="1" x14ac:dyDescent="0.3">
      <c r="B78" s="246"/>
      <c r="C78" s="249"/>
      <c r="D78" s="44" t="s">
        <v>105</v>
      </c>
      <c r="E78" s="247"/>
      <c r="F78" s="46" t="s">
        <v>108</v>
      </c>
      <c r="G78" s="1" t="s">
        <v>29</v>
      </c>
      <c r="H78" s="47">
        <v>1</v>
      </c>
      <c r="I78" s="75"/>
      <c r="J78" s="48">
        <f t="shared" si="4"/>
        <v>0</v>
      </c>
    </row>
    <row r="79" spans="1:11" ht="30" customHeight="1" x14ac:dyDescent="0.3">
      <c r="B79" s="246"/>
      <c r="C79" s="249"/>
      <c r="D79" s="44" t="s">
        <v>105</v>
      </c>
      <c r="E79" s="247" t="s">
        <v>31</v>
      </c>
      <c r="F79" s="46" t="s">
        <v>32</v>
      </c>
      <c r="G79" s="1" t="s">
        <v>29</v>
      </c>
      <c r="H79" s="47">
        <v>2</v>
      </c>
      <c r="I79" s="75"/>
      <c r="J79" s="48">
        <f t="shared" si="4"/>
        <v>0</v>
      </c>
    </row>
    <row r="80" spans="1:11" ht="30" customHeight="1" x14ac:dyDescent="0.3">
      <c r="B80" s="246"/>
      <c r="C80" s="249"/>
      <c r="D80" s="44" t="s">
        <v>105</v>
      </c>
      <c r="E80" s="247"/>
      <c r="F80" s="46" t="s">
        <v>33</v>
      </c>
      <c r="G80" s="1" t="s">
        <v>29</v>
      </c>
      <c r="H80" s="47">
        <v>2</v>
      </c>
      <c r="I80" s="75"/>
      <c r="J80" s="48">
        <f t="shared" si="4"/>
        <v>0</v>
      </c>
    </row>
    <row r="81" spans="1:10" ht="30" customHeight="1" x14ac:dyDescent="0.3">
      <c r="B81" s="246"/>
      <c r="C81" s="249"/>
      <c r="D81" s="44" t="s">
        <v>105</v>
      </c>
      <c r="E81" s="247" t="s">
        <v>34</v>
      </c>
      <c r="F81" s="46" t="s">
        <v>35</v>
      </c>
      <c r="G81" s="1" t="s">
        <v>29</v>
      </c>
      <c r="H81" s="47">
        <v>2</v>
      </c>
      <c r="I81" s="75"/>
      <c r="J81" s="48">
        <f t="shared" si="4"/>
        <v>0</v>
      </c>
    </row>
    <row r="82" spans="1:10" ht="30" customHeight="1" x14ac:dyDescent="0.3">
      <c r="B82" s="246"/>
      <c r="C82" s="249"/>
      <c r="D82" s="44" t="s">
        <v>105</v>
      </c>
      <c r="E82" s="247"/>
      <c r="F82" s="46" t="s">
        <v>80</v>
      </c>
      <c r="G82" s="1" t="s">
        <v>29</v>
      </c>
      <c r="H82" s="47">
        <v>2</v>
      </c>
      <c r="I82" s="75"/>
      <c r="J82" s="48">
        <f t="shared" si="4"/>
        <v>0</v>
      </c>
    </row>
    <row r="83" spans="1:10" ht="30" customHeight="1" x14ac:dyDescent="0.3">
      <c r="B83" s="246"/>
      <c r="C83" s="249"/>
      <c r="D83" s="44" t="s">
        <v>105</v>
      </c>
      <c r="E83" s="45" t="s">
        <v>36</v>
      </c>
      <c r="F83" s="46" t="s">
        <v>154</v>
      </c>
      <c r="G83" s="1" t="s">
        <v>29</v>
      </c>
      <c r="H83" s="47">
        <v>1</v>
      </c>
      <c r="I83" s="75"/>
      <c r="J83" s="48">
        <f t="shared" si="4"/>
        <v>0</v>
      </c>
    </row>
    <row r="84" spans="1:10" ht="30" customHeight="1" x14ac:dyDescent="0.3">
      <c r="B84" s="246"/>
      <c r="C84" s="249"/>
      <c r="D84" s="44" t="s">
        <v>105</v>
      </c>
      <c r="E84" s="45" t="s">
        <v>37</v>
      </c>
      <c r="F84" s="46" t="s">
        <v>38</v>
      </c>
      <c r="G84" s="1" t="s">
        <v>29</v>
      </c>
      <c r="H84" s="47">
        <v>2</v>
      </c>
      <c r="I84" s="75"/>
      <c r="J84" s="48">
        <f t="shared" si="4"/>
        <v>0</v>
      </c>
    </row>
    <row r="85" spans="1:10" ht="30" customHeight="1" x14ac:dyDescent="0.3">
      <c r="B85" s="246"/>
      <c r="C85" s="249"/>
      <c r="D85" s="44" t="s">
        <v>105</v>
      </c>
      <c r="E85" s="247" t="s">
        <v>81</v>
      </c>
      <c r="F85" s="46" t="s">
        <v>82</v>
      </c>
      <c r="G85" s="1" t="s">
        <v>29</v>
      </c>
      <c r="H85" s="47">
        <v>2</v>
      </c>
      <c r="I85" s="75"/>
      <c r="J85" s="48">
        <f t="shared" si="4"/>
        <v>0</v>
      </c>
    </row>
    <row r="86" spans="1:10" ht="30" customHeight="1" thickBot="1" x14ac:dyDescent="0.35">
      <c r="B86" s="255"/>
      <c r="C86" s="250"/>
      <c r="D86" s="104" t="s">
        <v>105</v>
      </c>
      <c r="E86" s="251"/>
      <c r="F86" s="105" t="s">
        <v>83</v>
      </c>
      <c r="G86" s="106" t="s">
        <v>29</v>
      </c>
      <c r="H86" s="107">
        <v>2</v>
      </c>
      <c r="I86" s="108"/>
      <c r="J86" s="109">
        <f t="shared" si="4"/>
        <v>0</v>
      </c>
    </row>
    <row r="87" spans="1:10" ht="35" customHeight="1" thickBot="1" x14ac:dyDescent="0.35">
      <c r="B87" s="186" t="s">
        <v>146</v>
      </c>
      <c r="C87" s="187"/>
      <c r="D87" s="187"/>
      <c r="E87" s="187"/>
      <c r="F87" s="187"/>
      <c r="G87" s="187"/>
      <c r="H87" s="187"/>
      <c r="I87" s="235"/>
      <c r="J87" s="83">
        <f>SUM(J75:J86)</f>
        <v>0</v>
      </c>
    </row>
    <row r="88" spans="1:10" ht="35" customHeight="1" thickBot="1" x14ac:dyDescent="0.35">
      <c r="B88" s="252" t="s">
        <v>109</v>
      </c>
      <c r="C88" s="253"/>
      <c r="D88" s="253"/>
      <c r="E88" s="253"/>
      <c r="F88" s="253"/>
      <c r="G88" s="253"/>
      <c r="H88" s="253"/>
      <c r="I88" s="253"/>
      <c r="J88" s="254"/>
    </row>
    <row r="89" spans="1:10" s="95" customFormat="1" ht="30" customHeight="1" thickBot="1" x14ac:dyDescent="0.35">
      <c r="A89" s="37"/>
      <c r="B89" s="245" t="s">
        <v>23</v>
      </c>
      <c r="C89" s="91" t="s">
        <v>24</v>
      </c>
      <c r="D89" s="92" t="s">
        <v>25</v>
      </c>
      <c r="E89" s="92" t="s">
        <v>153</v>
      </c>
      <c r="F89" s="92" t="s">
        <v>26</v>
      </c>
      <c r="G89" s="93" t="s">
        <v>27</v>
      </c>
      <c r="H89" s="92" t="s">
        <v>28</v>
      </c>
      <c r="I89" s="92" t="s">
        <v>20</v>
      </c>
      <c r="J89" s="94" t="s">
        <v>51</v>
      </c>
    </row>
    <row r="90" spans="1:10" s="96" customFormat="1" ht="30" customHeight="1" x14ac:dyDescent="0.3">
      <c r="B90" s="246"/>
      <c r="C90" s="97" t="s">
        <v>110</v>
      </c>
      <c r="D90" s="98" t="s">
        <v>111</v>
      </c>
      <c r="E90" s="42" t="s">
        <v>73</v>
      </c>
      <c r="F90" s="43" t="s">
        <v>74</v>
      </c>
      <c r="G90" s="99" t="s">
        <v>29</v>
      </c>
      <c r="H90" s="119">
        <v>1</v>
      </c>
      <c r="I90" s="100"/>
      <c r="J90" s="101">
        <f t="shared" ref="J90:J100" si="5">H90*I90</f>
        <v>0</v>
      </c>
    </row>
    <row r="91" spans="1:10" ht="30" customHeight="1" x14ac:dyDescent="0.3">
      <c r="B91" s="246"/>
      <c r="C91" s="248"/>
      <c r="D91" s="44" t="s">
        <v>111</v>
      </c>
      <c r="E91" s="247" t="s">
        <v>30</v>
      </c>
      <c r="F91" s="46" t="s">
        <v>88</v>
      </c>
      <c r="G91" s="1" t="s">
        <v>29</v>
      </c>
      <c r="H91" s="120">
        <v>1</v>
      </c>
      <c r="I91" s="75"/>
      <c r="J91" s="48">
        <f t="shared" si="5"/>
        <v>0</v>
      </c>
    </row>
    <row r="92" spans="1:10" ht="30" customHeight="1" x14ac:dyDescent="0.3">
      <c r="B92" s="246"/>
      <c r="C92" s="249"/>
      <c r="D92" s="44" t="s">
        <v>111</v>
      </c>
      <c r="E92" s="247"/>
      <c r="F92" s="46" t="s">
        <v>89</v>
      </c>
      <c r="G92" s="1" t="s">
        <v>29</v>
      </c>
      <c r="H92" s="120">
        <v>1</v>
      </c>
      <c r="I92" s="75"/>
      <c r="J92" s="48">
        <f t="shared" si="5"/>
        <v>0</v>
      </c>
    </row>
    <row r="93" spans="1:10" ht="30" customHeight="1" x14ac:dyDescent="0.3">
      <c r="B93" s="246"/>
      <c r="C93" s="249"/>
      <c r="D93" s="44" t="s">
        <v>111</v>
      </c>
      <c r="E93" s="247" t="s">
        <v>31</v>
      </c>
      <c r="F93" s="46" t="s">
        <v>32</v>
      </c>
      <c r="G93" s="1" t="s">
        <v>29</v>
      </c>
      <c r="H93" s="120">
        <v>1</v>
      </c>
      <c r="I93" s="75"/>
      <c r="J93" s="48">
        <f t="shared" si="5"/>
        <v>0</v>
      </c>
    </row>
    <row r="94" spans="1:10" ht="30" customHeight="1" x14ac:dyDescent="0.3">
      <c r="B94" s="246"/>
      <c r="C94" s="249"/>
      <c r="D94" s="44" t="s">
        <v>111</v>
      </c>
      <c r="E94" s="247"/>
      <c r="F94" s="46" t="s">
        <v>33</v>
      </c>
      <c r="G94" s="1" t="s">
        <v>29</v>
      </c>
      <c r="H94" s="120">
        <v>1</v>
      </c>
      <c r="I94" s="75"/>
      <c r="J94" s="48">
        <f t="shared" si="5"/>
        <v>0</v>
      </c>
    </row>
    <row r="95" spans="1:10" ht="30" customHeight="1" x14ac:dyDescent="0.3">
      <c r="B95" s="246"/>
      <c r="C95" s="249"/>
      <c r="D95" s="44" t="s">
        <v>111</v>
      </c>
      <c r="E95" s="247" t="s">
        <v>34</v>
      </c>
      <c r="F95" s="46" t="s">
        <v>35</v>
      </c>
      <c r="G95" s="1" t="s">
        <v>29</v>
      </c>
      <c r="H95" s="120">
        <v>1</v>
      </c>
      <c r="I95" s="75"/>
      <c r="J95" s="48">
        <f t="shared" si="5"/>
        <v>0</v>
      </c>
    </row>
    <row r="96" spans="1:10" ht="30" customHeight="1" x14ac:dyDescent="0.3">
      <c r="B96" s="246"/>
      <c r="C96" s="249"/>
      <c r="D96" s="44" t="s">
        <v>111</v>
      </c>
      <c r="E96" s="247"/>
      <c r="F96" s="46" t="s">
        <v>80</v>
      </c>
      <c r="G96" s="1" t="s">
        <v>29</v>
      </c>
      <c r="H96" s="120">
        <v>1</v>
      </c>
      <c r="I96" s="75"/>
      <c r="J96" s="48">
        <f t="shared" si="5"/>
        <v>0</v>
      </c>
    </row>
    <row r="97" spans="1:10" ht="30" customHeight="1" x14ac:dyDescent="0.3">
      <c r="B97" s="246"/>
      <c r="C97" s="249"/>
      <c r="D97" s="44" t="s">
        <v>111</v>
      </c>
      <c r="E97" s="45" t="s">
        <v>36</v>
      </c>
      <c r="F97" s="46" t="s">
        <v>154</v>
      </c>
      <c r="G97" s="1" t="s">
        <v>29</v>
      </c>
      <c r="H97" s="120">
        <v>1</v>
      </c>
      <c r="I97" s="75"/>
      <c r="J97" s="48">
        <f t="shared" si="5"/>
        <v>0</v>
      </c>
    </row>
    <row r="98" spans="1:10" ht="30" customHeight="1" x14ac:dyDescent="0.3">
      <c r="B98" s="246"/>
      <c r="C98" s="249"/>
      <c r="D98" s="44" t="s">
        <v>111</v>
      </c>
      <c r="E98" s="45" t="s">
        <v>37</v>
      </c>
      <c r="F98" s="46" t="s">
        <v>38</v>
      </c>
      <c r="G98" s="1" t="s">
        <v>29</v>
      </c>
      <c r="H98" s="120">
        <v>1</v>
      </c>
      <c r="I98" s="75"/>
      <c r="J98" s="48">
        <f t="shared" si="5"/>
        <v>0</v>
      </c>
    </row>
    <row r="99" spans="1:10" ht="30" customHeight="1" x14ac:dyDescent="0.3">
      <c r="B99" s="246"/>
      <c r="C99" s="249"/>
      <c r="D99" s="44" t="s">
        <v>111</v>
      </c>
      <c r="E99" s="247" t="s">
        <v>81</v>
      </c>
      <c r="F99" s="46" t="s">
        <v>82</v>
      </c>
      <c r="G99" s="1" t="s">
        <v>29</v>
      </c>
      <c r="H99" s="120">
        <v>1</v>
      </c>
      <c r="I99" s="75"/>
      <c r="J99" s="48">
        <f t="shared" si="5"/>
        <v>0</v>
      </c>
    </row>
    <row r="100" spans="1:10" ht="30" customHeight="1" thickBot="1" x14ac:dyDescent="0.35">
      <c r="B100" s="255"/>
      <c r="C100" s="250"/>
      <c r="D100" s="104" t="s">
        <v>111</v>
      </c>
      <c r="E100" s="251"/>
      <c r="F100" s="105" t="s">
        <v>83</v>
      </c>
      <c r="G100" s="106" t="s">
        <v>29</v>
      </c>
      <c r="H100" s="121">
        <v>1</v>
      </c>
      <c r="I100" s="108"/>
      <c r="J100" s="109">
        <f t="shared" si="5"/>
        <v>0</v>
      </c>
    </row>
    <row r="101" spans="1:10" ht="35" customHeight="1" thickBot="1" x14ac:dyDescent="0.35">
      <c r="B101" s="257" t="s">
        <v>146</v>
      </c>
      <c r="C101" s="258"/>
      <c r="D101" s="258"/>
      <c r="E101" s="258"/>
      <c r="F101" s="258"/>
      <c r="G101" s="258"/>
      <c r="H101" s="258"/>
      <c r="I101" s="259"/>
      <c r="J101" s="83">
        <f>SUM(J90:J100)</f>
        <v>0</v>
      </c>
    </row>
    <row r="102" spans="1:10" ht="35" customHeight="1" thickBot="1" x14ac:dyDescent="0.35">
      <c r="B102" s="252" t="s">
        <v>112</v>
      </c>
      <c r="C102" s="253"/>
      <c r="D102" s="253"/>
      <c r="E102" s="253"/>
      <c r="F102" s="253"/>
      <c r="G102" s="253"/>
      <c r="H102" s="253"/>
      <c r="I102" s="253"/>
      <c r="J102" s="254"/>
    </row>
    <row r="103" spans="1:10" s="95" customFormat="1" ht="30" customHeight="1" thickBot="1" x14ac:dyDescent="0.35">
      <c r="A103" s="37"/>
      <c r="B103" s="245" t="s">
        <v>23</v>
      </c>
      <c r="C103" s="91" t="s">
        <v>24</v>
      </c>
      <c r="D103" s="92" t="s">
        <v>25</v>
      </c>
      <c r="E103" s="92" t="s">
        <v>153</v>
      </c>
      <c r="F103" s="92" t="s">
        <v>26</v>
      </c>
      <c r="G103" s="93" t="s">
        <v>27</v>
      </c>
      <c r="H103" s="92" t="s">
        <v>28</v>
      </c>
      <c r="I103" s="92" t="s">
        <v>20</v>
      </c>
      <c r="J103" s="94" t="s">
        <v>51</v>
      </c>
    </row>
    <row r="104" spans="1:10" s="96" customFormat="1" ht="30" customHeight="1" x14ac:dyDescent="0.3">
      <c r="B104" s="246"/>
      <c r="C104" s="97" t="s">
        <v>113</v>
      </c>
      <c r="D104" s="98" t="s">
        <v>114</v>
      </c>
      <c r="E104" s="256" t="s">
        <v>73</v>
      </c>
      <c r="F104" s="43" t="s">
        <v>74</v>
      </c>
      <c r="G104" s="99" t="s">
        <v>29</v>
      </c>
      <c r="H104" s="99">
        <v>1</v>
      </c>
      <c r="I104" s="100"/>
      <c r="J104" s="101">
        <f t="shared" ref="J104:J118" si="6">H104*I104</f>
        <v>0</v>
      </c>
    </row>
    <row r="105" spans="1:10" ht="30" customHeight="1" x14ac:dyDescent="0.3">
      <c r="B105" s="246"/>
      <c r="C105" s="102" t="s">
        <v>115</v>
      </c>
      <c r="D105" s="44" t="s">
        <v>114</v>
      </c>
      <c r="E105" s="247"/>
      <c r="F105" s="46" t="s">
        <v>74</v>
      </c>
      <c r="G105" s="1" t="s">
        <v>29</v>
      </c>
      <c r="H105" s="47">
        <v>1</v>
      </c>
      <c r="I105" s="75"/>
      <c r="J105" s="48">
        <f t="shared" si="6"/>
        <v>0</v>
      </c>
    </row>
    <row r="106" spans="1:10" ht="30" customHeight="1" x14ac:dyDescent="0.3">
      <c r="B106" s="246"/>
      <c r="C106" s="103" t="s">
        <v>116</v>
      </c>
      <c r="D106" s="44" t="s">
        <v>114</v>
      </c>
      <c r="E106" s="247"/>
      <c r="F106" s="46" t="s">
        <v>74</v>
      </c>
      <c r="G106" s="1" t="s">
        <v>29</v>
      </c>
      <c r="H106" s="47">
        <v>1</v>
      </c>
      <c r="I106" s="75"/>
      <c r="J106" s="48">
        <f t="shared" si="6"/>
        <v>0</v>
      </c>
    </row>
    <row r="107" spans="1:10" ht="30" customHeight="1" x14ac:dyDescent="0.3">
      <c r="B107" s="246"/>
      <c r="C107" s="103" t="s">
        <v>117</v>
      </c>
      <c r="D107" s="44" t="s">
        <v>114</v>
      </c>
      <c r="E107" s="247"/>
      <c r="F107" s="46" t="s">
        <v>74</v>
      </c>
      <c r="G107" s="1" t="s">
        <v>29</v>
      </c>
      <c r="H107" s="47">
        <v>1</v>
      </c>
      <c r="I107" s="75"/>
      <c r="J107" s="48">
        <f t="shared" si="6"/>
        <v>0</v>
      </c>
    </row>
    <row r="108" spans="1:10" ht="30" customHeight="1" x14ac:dyDescent="0.3">
      <c r="B108" s="246"/>
      <c r="C108" s="103" t="s">
        <v>118</v>
      </c>
      <c r="D108" s="44" t="s">
        <v>114</v>
      </c>
      <c r="E108" s="45"/>
      <c r="F108" s="46" t="s">
        <v>94</v>
      </c>
      <c r="G108" s="1" t="s">
        <v>29</v>
      </c>
      <c r="H108" s="47">
        <v>1</v>
      </c>
      <c r="I108" s="75"/>
      <c r="J108" s="48">
        <f t="shared" si="6"/>
        <v>0</v>
      </c>
    </row>
    <row r="109" spans="1:10" ht="30" customHeight="1" x14ac:dyDescent="0.3">
      <c r="B109" s="246"/>
      <c r="C109" s="248"/>
      <c r="D109" s="44" t="s">
        <v>114</v>
      </c>
      <c r="E109" s="247" t="s">
        <v>30</v>
      </c>
      <c r="F109" s="46" t="s">
        <v>78</v>
      </c>
      <c r="G109" s="1" t="s">
        <v>29</v>
      </c>
      <c r="H109" s="47">
        <v>1</v>
      </c>
      <c r="I109" s="75"/>
      <c r="J109" s="48">
        <f t="shared" si="6"/>
        <v>0</v>
      </c>
    </row>
    <row r="110" spans="1:10" ht="30" customHeight="1" x14ac:dyDescent="0.3">
      <c r="B110" s="246"/>
      <c r="C110" s="249"/>
      <c r="D110" s="44" t="s">
        <v>114</v>
      </c>
      <c r="E110" s="247"/>
      <c r="F110" s="46" t="s">
        <v>79</v>
      </c>
      <c r="G110" s="1" t="s">
        <v>29</v>
      </c>
      <c r="H110" s="47">
        <v>1</v>
      </c>
      <c r="I110" s="75"/>
      <c r="J110" s="48">
        <f t="shared" si="6"/>
        <v>0</v>
      </c>
    </row>
    <row r="111" spans="1:10" ht="30" customHeight="1" x14ac:dyDescent="0.3">
      <c r="B111" s="246"/>
      <c r="C111" s="249"/>
      <c r="D111" s="44" t="s">
        <v>114</v>
      </c>
      <c r="E111" s="247" t="s">
        <v>31</v>
      </c>
      <c r="F111" s="46" t="s">
        <v>32</v>
      </c>
      <c r="G111" s="1" t="s">
        <v>29</v>
      </c>
      <c r="H111" s="47">
        <v>5</v>
      </c>
      <c r="I111" s="75"/>
      <c r="J111" s="48">
        <f t="shared" si="6"/>
        <v>0</v>
      </c>
    </row>
    <row r="112" spans="1:10" ht="30" customHeight="1" x14ac:dyDescent="0.3">
      <c r="B112" s="246"/>
      <c r="C112" s="249"/>
      <c r="D112" s="44" t="s">
        <v>114</v>
      </c>
      <c r="E112" s="247"/>
      <c r="F112" s="46" t="s">
        <v>33</v>
      </c>
      <c r="G112" s="1" t="s">
        <v>29</v>
      </c>
      <c r="H112" s="47">
        <v>5</v>
      </c>
      <c r="I112" s="75"/>
      <c r="J112" s="48">
        <f t="shared" si="6"/>
        <v>0</v>
      </c>
    </row>
    <row r="113" spans="2:10" ht="30" customHeight="1" x14ac:dyDescent="0.3">
      <c r="B113" s="246"/>
      <c r="C113" s="249"/>
      <c r="D113" s="44" t="s">
        <v>114</v>
      </c>
      <c r="E113" s="247" t="s">
        <v>34</v>
      </c>
      <c r="F113" s="46" t="s">
        <v>35</v>
      </c>
      <c r="G113" s="1" t="s">
        <v>29</v>
      </c>
      <c r="H113" s="47">
        <v>7</v>
      </c>
      <c r="I113" s="75"/>
      <c r="J113" s="48">
        <f t="shared" si="6"/>
        <v>0</v>
      </c>
    </row>
    <row r="114" spans="2:10" ht="30" customHeight="1" x14ac:dyDescent="0.3">
      <c r="B114" s="246"/>
      <c r="C114" s="249"/>
      <c r="D114" s="44" t="s">
        <v>114</v>
      </c>
      <c r="E114" s="247"/>
      <c r="F114" s="46" t="s">
        <v>80</v>
      </c>
      <c r="G114" s="1" t="s">
        <v>29</v>
      </c>
      <c r="H114" s="47">
        <v>5</v>
      </c>
      <c r="I114" s="75"/>
      <c r="J114" s="48">
        <f t="shared" si="6"/>
        <v>0</v>
      </c>
    </row>
    <row r="115" spans="2:10" ht="30" customHeight="1" x14ac:dyDescent="0.3">
      <c r="B115" s="246"/>
      <c r="C115" s="249"/>
      <c r="D115" s="44" t="s">
        <v>114</v>
      </c>
      <c r="E115" s="45" t="s">
        <v>36</v>
      </c>
      <c r="F115" s="46" t="s">
        <v>154</v>
      </c>
      <c r="G115" s="1" t="s">
        <v>29</v>
      </c>
      <c r="H115" s="47">
        <v>1</v>
      </c>
      <c r="I115" s="75"/>
      <c r="J115" s="48">
        <f t="shared" si="6"/>
        <v>0</v>
      </c>
    </row>
    <row r="116" spans="2:10" ht="30" customHeight="1" x14ac:dyDescent="0.3">
      <c r="B116" s="246"/>
      <c r="C116" s="249"/>
      <c r="D116" s="44" t="s">
        <v>114</v>
      </c>
      <c r="E116" s="45" t="s">
        <v>37</v>
      </c>
      <c r="F116" s="46" t="s">
        <v>38</v>
      </c>
      <c r="G116" s="1" t="s">
        <v>29</v>
      </c>
      <c r="H116" s="47">
        <v>5</v>
      </c>
      <c r="I116" s="75"/>
      <c r="J116" s="48">
        <f t="shared" si="6"/>
        <v>0</v>
      </c>
    </row>
    <row r="117" spans="2:10" ht="30" customHeight="1" x14ac:dyDescent="0.3">
      <c r="B117" s="246"/>
      <c r="C117" s="249"/>
      <c r="D117" s="44" t="s">
        <v>114</v>
      </c>
      <c r="E117" s="247" t="s">
        <v>81</v>
      </c>
      <c r="F117" s="46" t="s">
        <v>82</v>
      </c>
      <c r="G117" s="1" t="s">
        <v>29</v>
      </c>
      <c r="H117" s="47">
        <v>5</v>
      </c>
      <c r="I117" s="75"/>
      <c r="J117" s="48">
        <f t="shared" si="6"/>
        <v>0</v>
      </c>
    </row>
    <row r="118" spans="2:10" ht="30" customHeight="1" thickBot="1" x14ac:dyDescent="0.35">
      <c r="B118" s="255"/>
      <c r="C118" s="250"/>
      <c r="D118" s="104" t="s">
        <v>114</v>
      </c>
      <c r="E118" s="251"/>
      <c r="F118" s="105" t="s">
        <v>83</v>
      </c>
      <c r="G118" s="106" t="s">
        <v>29</v>
      </c>
      <c r="H118" s="107">
        <v>5</v>
      </c>
      <c r="I118" s="108"/>
      <c r="J118" s="109">
        <f t="shared" si="6"/>
        <v>0</v>
      </c>
    </row>
    <row r="119" spans="2:10" ht="35" customHeight="1" thickBot="1" x14ac:dyDescent="0.35">
      <c r="B119" s="186" t="s">
        <v>146</v>
      </c>
      <c r="C119" s="187"/>
      <c r="D119" s="187"/>
      <c r="E119" s="187"/>
      <c r="F119" s="187"/>
      <c r="G119" s="187"/>
      <c r="H119" s="187"/>
      <c r="I119" s="235"/>
      <c r="J119" s="62">
        <f>SUM(J105:J118)</f>
        <v>0</v>
      </c>
    </row>
    <row r="120" spans="2:10" ht="35" customHeight="1" thickBot="1" x14ac:dyDescent="0.35">
      <c r="B120" s="236" t="s">
        <v>147</v>
      </c>
      <c r="C120" s="237"/>
      <c r="D120" s="237"/>
      <c r="E120" s="237"/>
      <c r="F120" s="237"/>
      <c r="G120" s="237"/>
      <c r="H120" s="237"/>
      <c r="I120" s="238"/>
      <c r="J120" s="73">
        <f>SUM(J22+J37+J54+J72+J87+J101+J119)</f>
        <v>0</v>
      </c>
    </row>
  </sheetData>
  <mergeCells count="64">
    <mergeCell ref="B22:I22"/>
    <mergeCell ref="B3:J3"/>
    <mergeCell ref="E12:E13"/>
    <mergeCell ref="C4:J6"/>
    <mergeCell ref="B7:B21"/>
    <mergeCell ref="E8:E11"/>
    <mergeCell ref="C12:C21"/>
    <mergeCell ref="E14:E15"/>
    <mergeCell ref="E16:E17"/>
    <mergeCell ref="E20:E21"/>
    <mergeCell ref="B37:I37"/>
    <mergeCell ref="B23:J23"/>
    <mergeCell ref="B24:B36"/>
    <mergeCell ref="E25:E26"/>
    <mergeCell ref="C27:C36"/>
    <mergeCell ref="E27:E28"/>
    <mergeCell ref="E29:E30"/>
    <mergeCell ref="E31:E32"/>
    <mergeCell ref="E35:E36"/>
    <mergeCell ref="B38:J38"/>
    <mergeCell ref="B39:B53"/>
    <mergeCell ref="E40:E42"/>
    <mergeCell ref="C44:C53"/>
    <mergeCell ref="E44:E45"/>
    <mergeCell ref="E46:E47"/>
    <mergeCell ref="E48:E49"/>
    <mergeCell ref="E52:E53"/>
    <mergeCell ref="B73:J73"/>
    <mergeCell ref="B74:B86"/>
    <mergeCell ref="E75:E76"/>
    <mergeCell ref="C77:C86"/>
    <mergeCell ref="B54:I54"/>
    <mergeCell ref="B72:I72"/>
    <mergeCell ref="B55:J55"/>
    <mergeCell ref="B56:B71"/>
    <mergeCell ref="E57:E60"/>
    <mergeCell ref="C62:C71"/>
    <mergeCell ref="E62:E63"/>
    <mergeCell ref="E64:E65"/>
    <mergeCell ref="E66:E67"/>
    <mergeCell ref="E70:E71"/>
    <mergeCell ref="E77:E78"/>
    <mergeCell ref="E79:E80"/>
    <mergeCell ref="E81:E82"/>
    <mergeCell ref="E85:E86"/>
    <mergeCell ref="B87:I87"/>
    <mergeCell ref="B120:I120"/>
    <mergeCell ref="B102:J102"/>
    <mergeCell ref="B103:B118"/>
    <mergeCell ref="E104:E107"/>
    <mergeCell ref="C109:C118"/>
    <mergeCell ref="E109:E110"/>
    <mergeCell ref="E111:E112"/>
    <mergeCell ref="E113:E114"/>
    <mergeCell ref="E117:E118"/>
    <mergeCell ref="B119:I119"/>
    <mergeCell ref="B101:I101"/>
    <mergeCell ref="B88:J88"/>
    <mergeCell ref="B89:B100"/>
    <mergeCell ref="C91:C100"/>
    <mergeCell ref="E91:E92"/>
    <mergeCell ref="E93:E94"/>
    <mergeCell ref="E95:E96"/>
    <mergeCell ref="E99:E10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213BC-060C-4E59-9370-EB395EE703C0}">
  <dimension ref="B1:P228"/>
  <sheetViews>
    <sheetView tabSelected="1" topLeftCell="A2" workbookViewId="0">
      <selection activeCell="A3" sqref="A3:XFD23"/>
    </sheetView>
  </sheetViews>
  <sheetFormatPr defaultColWidth="8.81640625" defaultRowHeight="14" x14ac:dyDescent="0.3"/>
  <cols>
    <col min="1" max="1" width="5.6328125" style="37" customWidth="1"/>
    <col min="2" max="2" width="54.36328125" style="37" bestFit="1" customWidth="1"/>
    <col min="3" max="3" width="20.6328125" style="37" customWidth="1"/>
    <col min="4" max="5" width="15.6328125" style="37" customWidth="1"/>
    <col min="6" max="6" width="25.6328125" style="37" customWidth="1"/>
    <col min="7" max="7" width="15.6328125" style="26" customWidth="1"/>
    <col min="8" max="8" width="25.6328125" style="37" customWidth="1"/>
    <col min="9" max="9" width="15.6328125" style="37" customWidth="1"/>
    <col min="10" max="10" width="25.6328125" style="37" customWidth="1"/>
    <col min="11" max="11" width="15.6328125" style="37" customWidth="1"/>
    <col min="12" max="12" width="25.6328125" style="37" customWidth="1"/>
    <col min="13" max="13" width="15.6328125" style="37" customWidth="1"/>
    <col min="14" max="15" width="25.6328125" style="37" customWidth="1"/>
    <col min="16" max="16384" width="8.81640625" style="37"/>
  </cols>
  <sheetData>
    <row r="1" spans="2:10" ht="70" customHeight="1" x14ac:dyDescent="0.3"/>
    <row r="2" spans="2:10" ht="70" customHeight="1" thickBot="1" x14ac:dyDescent="0.35"/>
    <row r="3" spans="2:10" ht="30" customHeight="1" thickBot="1" x14ac:dyDescent="0.35">
      <c r="B3" s="203" t="s">
        <v>148</v>
      </c>
      <c r="C3" s="204"/>
      <c r="D3" s="204"/>
      <c r="E3" s="204"/>
      <c r="F3" s="205"/>
      <c r="G3" s="77"/>
      <c r="H3" s="63"/>
      <c r="I3" s="58"/>
      <c r="J3" s="58"/>
    </row>
    <row r="4" spans="2:10" ht="30" customHeight="1" x14ac:dyDescent="0.3">
      <c r="B4" s="140" t="str">
        <f>[1]SUMMARY!C3</f>
        <v>Name of Service Provider</v>
      </c>
      <c r="C4" s="209"/>
      <c r="D4" s="210"/>
      <c r="E4" s="210"/>
      <c r="F4" s="211"/>
      <c r="G4" s="78"/>
      <c r="H4" s="64"/>
    </row>
    <row r="5" spans="2:10" ht="30" customHeight="1" thickBot="1" x14ac:dyDescent="0.35">
      <c r="B5" s="141" t="str">
        <f>[1]SUMMARY!C4</f>
        <v>Date</v>
      </c>
      <c r="C5" s="212"/>
      <c r="D5" s="213"/>
      <c r="E5" s="213"/>
      <c r="F5" s="214"/>
      <c r="G5" s="78"/>
      <c r="H5" s="64"/>
    </row>
    <row r="6" spans="2:10" ht="30" customHeight="1" thickBot="1" x14ac:dyDescent="0.35">
      <c r="B6" s="203" t="s">
        <v>61</v>
      </c>
      <c r="C6" s="204"/>
      <c r="D6" s="204"/>
      <c r="E6" s="204"/>
      <c r="F6" s="205"/>
      <c r="G6" s="65"/>
      <c r="H6" s="65"/>
    </row>
    <row r="7" spans="2:10" ht="30" customHeight="1" thickBot="1" x14ac:dyDescent="0.35">
      <c r="B7" s="215" t="s">
        <v>40</v>
      </c>
      <c r="C7" s="216"/>
      <c r="D7" s="216"/>
      <c r="E7" s="216"/>
      <c r="F7" s="217"/>
      <c r="G7" s="65"/>
      <c r="H7" s="65"/>
      <c r="I7" s="22"/>
      <c r="J7" s="22"/>
    </row>
    <row r="8" spans="2:10" ht="30" customHeight="1" thickBot="1" x14ac:dyDescent="0.35">
      <c r="B8" s="137" t="s">
        <v>26</v>
      </c>
      <c r="C8" s="138" t="s">
        <v>27</v>
      </c>
      <c r="D8" s="138" t="s">
        <v>28</v>
      </c>
      <c r="E8" s="138" t="s">
        <v>20</v>
      </c>
      <c r="F8" s="139" t="s">
        <v>57</v>
      </c>
      <c r="G8" s="66"/>
      <c r="H8" s="66"/>
      <c r="I8" s="22"/>
      <c r="J8" s="22"/>
    </row>
    <row r="9" spans="2:10" ht="20" customHeight="1" x14ac:dyDescent="0.3">
      <c r="B9" s="133" t="s">
        <v>62</v>
      </c>
      <c r="C9" s="134" t="s">
        <v>29</v>
      </c>
      <c r="D9" s="134">
        <v>1</v>
      </c>
      <c r="E9" s="135"/>
      <c r="F9" s="136">
        <f t="shared" ref="F9:F13" si="0">D9*E9</f>
        <v>0</v>
      </c>
      <c r="G9" s="79"/>
      <c r="H9" s="67"/>
      <c r="I9" s="22"/>
      <c r="J9" s="22"/>
    </row>
    <row r="10" spans="2:10" ht="20" customHeight="1" x14ac:dyDescent="0.3">
      <c r="B10" s="86" t="s">
        <v>63</v>
      </c>
      <c r="C10" s="84" t="s">
        <v>29</v>
      </c>
      <c r="D10" s="84">
        <v>1</v>
      </c>
      <c r="E10" s="85"/>
      <c r="F10" s="87">
        <f t="shared" si="0"/>
        <v>0</v>
      </c>
      <c r="G10" s="79"/>
      <c r="H10" s="67"/>
      <c r="I10" s="22"/>
      <c r="J10" s="22"/>
    </row>
    <row r="11" spans="2:10" ht="20" customHeight="1" x14ac:dyDescent="0.3">
      <c r="B11" s="86" t="s">
        <v>64</v>
      </c>
      <c r="C11" s="84" t="s">
        <v>29</v>
      </c>
      <c r="D11" s="84">
        <v>1</v>
      </c>
      <c r="E11" s="85"/>
      <c r="F11" s="87">
        <f t="shared" si="0"/>
        <v>0</v>
      </c>
      <c r="G11" s="79"/>
      <c r="H11" s="67"/>
      <c r="I11" s="22"/>
      <c r="J11" s="22"/>
    </row>
    <row r="12" spans="2:10" ht="20" customHeight="1" x14ac:dyDescent="0.3">
      <c r="B12" s="86" t="s">
        <v>41</v>
      </c>
      <c r="C12" s="84" t="s">
        <v>29</v>
      </c>
      <c r="D12" s="84">
        <v>1</v>
      </c>
      <c r="E12" s="85"/>
      <c r="F12" s="87">
        <f t="shared" si="0"/>
        <v>0</v>
      </c>
      <c r="G12" s="79"/>
      <c r="H12" s="67"/>
      <c r="I12" s="22"/>
      <c r="J12" s="22"/>
    </row>
    <row r="13" spans="2:10" ht="20" customHeight="1" thickBot="1" x14ac:dyDescent="0.35">
      <c r="B13" s="142" t="s">
        <v>65</v>
      </c>
      <c r="C13" s="132" t="s">
        <v>29</v>
      </c>
      <c r="D13" s="132">
        <v>1</v>
      </c>
      <c r="E13" s="143"/>
      <c r="F13" s="144">
        <f t="shared" si="0"/>
        <v>0</v>
      </c>
      <c r="G13" s="79"/>
      <c r="H13" s="67"/>
      <c r="I13" s="22"/>
      <c r="J13" s="22"/>
    </row>
    <row r="14" spans="2:10" s="26" customFormat="1" ht="30" customHeight="1" thickBot="1" x14ac:dyDescent="0.35">
      <c r="B14" s="186" t="s">
        <v>146</v>
      </c>
      <c r="C14" s="187"/>
      <c r="D14" s="187"/>
      <c r="E14" s="188"/>
      <c r="F14" s="131">
        <f>SUM(F9:F13)</f>
        <v>0</v>
      </c>
      <c r="G14" s="68"/>
      <c r="H14" s="68"/>
      <c r="I14" s="27"/>
      <c r="J14" s="27"/>
    </row>
    <row r="15" spans="2:10" s="26" customFormat="1" ht="30" customHeight="1" thickBot="1" x14ac:dyDescent="0.35">
      <c r="B15" s="203" t="s">
        <v>60</v>
      </c>
      <c r="C15" s="204"/>
      <c r="D15" s="204"/>
      <c r="E15" s="204"/>
      <c r="F15" s="205"/>
      <c r="G15" s="69"/>
      <c r="H15" s="69"/>
      <c r="I15" s="27"/>
      <c r="J15" s="27"/>
    </row>
    <row r="16" spans="2:10" ht="30" customHeight="1" thickBot="1" x14ac:dyDescent="0.35">
      <c r="B16" s="215" t="s">
        <v>66</v>
      </c>
      <c r="C16" s="216"/>
      <c r="D16" s="216"/>
      <c r="E16" s="216"/>
      <c r="F16" s="217"/>
      <c r="G16" s="65"/>
      <c r="H16" s="65"/>
      <c r="I16" s="22"/>
      <c r="J16" s="22"/>
    </row>
    <row r="17" spans="2:10" ht="30" customHeight="1" thickBot="1" x14ac:dyDescent="0.35">
      <c r="B17" s="137" t="s">
        <v>26</v>
      </c>
      <c r="C17" s="138" t="s">
        <v>27</v>
      </c>
      <c r="D17" s="138" t="s">
        <v>28</v>
      </c>
      <c r="E17" s="138" t="s">
        <v>20</v>
      </c>
      <c r="F17" s="139" t="s">
        <v>57</v>
      </c>
      <c r="G17" s="66"/>
      <c r="H17" s="66"/>
      <c r="I17" s="22"/>
      <c r="J17" s="22"/>
    </row>
    <row r="18" spans="2:10" ht="20" customHeight="1" x14ac:dyDescent="0.3">
      <c r="B18" s="133" t="s">
        <v>62</v>
      </c>
      <c r="C18" s="134" t="s">
        <v>29</v>
      </c>
      <c r="D18" s="134">
        <v>1</v>
      </c>
      <c r="E18" s="135"/>
      <c r="F18" s="136">
        <f t="shared" ref="F18:F22" si="1">D18*E18</f>
        <v>0</v>
      </c>
      <c r="G18" s="79"/>
      <c r="H18" s="22"/>
      <c r="I18" s="22"/>
      <c r="J18" s="22"/>
    </row>
    <row r="19" spans="2:10" ht="20" customHeight="1" x14ac:dyDescent="0.3">
      <c r="B19" s="86" t="s">
        <v>63</v>
      </c>
      <c r="C19" s="84" t="s">
        <v>29</v>
      </c>
      <c r="D19" s="84">
        <v>1</v>
      </c>
      <c r="E19" s="85"/>
      <c r="F19" s="87">
        <f t="shared" si="1"/>
        <v>0</v>
      </c>
      <c r="G19" s="79"/>
      <c r="H19" s="22"/>
      <c r="I19" s="22"/>
      <c r="J19" s="22"/>
    </row>
    <row r="20" spans="2:10" ht="20" customHeight="1" x14ac:dyDescent="0.3">
      <c r="B20" s="86" t="s">
        <v>64</v>
      </c>
      <c r="C20" s="84" t="s">
        <v>29</v>
      </c>
      <c r="D20" s="84">
        <v>1</v>
      </c>
      <c r="E20" s="85"/>
      <c r="F20" s="87">
        <f t="shared" si="1"/>
        <v>0</v>
      </c>
      <c r="G20" s="79"/>
      <c r="H20" s="22"/>
      <c r="I20" s="22"/>
      <c r="J20" s="22"/>
    </row>
    <row r="21" spans="2:10" ht="20" customHeight="1" x14ac:dyDescent="0.3">
      <c r="B21" s="86" t="s">
        <v>41</v>
      </c>
      <c r="C21" s="84" t="s">
        <v>29</v>
      </c>
      <c r="D21" s="84">
        <v>1</v>
      </c>
      <c r="E21" s="85"/>
      <c r="F21" s="87">
        <f t="shared" si="1"/>
        <v>0</v>
      </c>
      <c r="G21" s="79"/>
      <c r="H21" s="22"/>
      <c r="I21" s="22"/>
      <c r="J21" s="22"/>
    </row>
    <row r="22" spans="2:10" ht="20" customHeight="1" thickBot="1" x14ac:dyDescent="0.35">
      <c r="B22" s="142" t="s">
        <v>65</v>
      </c>
      <c r="C22" s="132" t="s">
        <v>29</v>
      </c>
      <c r="D22" s="132">
        <v>1</v>
      </c>
      <c r="E22" s="143"/>
      <c r="F22" s="144">
        <f t="shared" si="1"/>
        <v>0</v>
      </c>
      <c r="G22" s="79"/>
      <c r="H22" s="22"/>
      <c r="I22" s="22"/>
      <c r="J22" s="22"/>
    </row>
    <row r="23" spans="2:10" s="26" customFormat="1" ht="30" customHeight="1" thickBot="1" x14ac:dyDescent="0.35">
      <c r="B23" s="186" t="s">
        <v>146</v>
      </c>
      <c r="C23" s="187"/>
      <c r="D23" s="187"/>
      <c r="E23" s="188"/>
      <c r="F23" s="131">
        <f>SUM(F18:F22)</f>
        <v>0</v>
      </c>
      <c r="G23" s="68"/>
      <c r="H23" s="70"/>
      <c r="I23" s="27"/>
      <c r="J23" s="27"/>
    </row>
    <row r="24" spans="2:10" ht="30" customHeight="1" thickBot="1" x14ac:dyDescent="0.35">
      <c r="B24" s="203" t="s">
        <v>133</v>
      </c>
      <c r="C24" s="204"/>
      <c r="D24" s="204"/>
      <c r="E24" s="204"/>
      <c r="F24" s="205"/>
      <c r="G24" s="77"/>
      <c r="H24" s="63"/>
      <c r="I24" s="58"/>
      <c r="J24" s="58"/>
    </row>
    <row r="25" spans="2:10" ht="30" customHeight="1" thickBot="1" x14ac:dyDescent="0.35">
      <c r="B25" s="203" t="s">
        <v>120</v>
      </c>
      <c r="C25" s="204"/>
      <c r="D25" s="204"/>
      <c r="E25" s="204"/>
      <c r="F25" s="205"/>
      <c r="G25" s="65"/>
      <c r="H25" s="65"/>
    </row>
    <row r="26" spans="2:10" ht="30" customHeight="1" thickBot="1" x14ac:dyDescent="0.35">
      <c r="B26" s="200" t="s">
        <v>71</v>
      </c>
      <c r="C26" s="201"/>
      <c r="D26" s="201"/>
      <c r="E26" s="201"/>
      <c r="F26" s="202"/>
      <c r="G26" s="65"/>
      <c r="H26" s="65"/>
      <c r="I26" s="22"/>
      <c r="J26" s="22"/>
    </row>
    <row r="27" spans="2:10" ht="30" customHeight="1" thickBot="1" x14ac:dyDescent="0.35">
      <c r="B27" s="137" t="s">
        <v>26</v>
      </c>
      <c r="C27" s="138" t="s">
        <v>27</v>
      </c>
      <c r="D27" s="138" t="s">
        <v>28</v>
      </c>
      <c r="E27" s="138" t="s">
        <v>20</v>
      </c>
      <c r="F27" s="139" t="s">
        <v>51</v>
      </c>
      <c r="G27" s="66"/>
      <c r="H27" s="66"/>
      <c r="I27" s="122"/>
      <c r="J27" s="122"/>
    </row>
    <row r="28" spans="2:10" ht="20" customHeight="1" x14ac:dyDescent="0.3">
      <c r="B28" s="133" t="s">
        <v>62</v>
      </c>
      <c r="C28" s="134" t="s">
        <v>29</v>
      </c>
      <c r="D28" s="134">
        <v>1</v>
      </c>
      <c r="E28" s="135"/>
      <c r="F28" s="136">
        <f t="shared" ref="F28:F32" si="2">D28*E28</f>
        <v>0</v>
      </c>
      <c r="G28" s="123"/>
      <c r="H28" s="124"/>
      <c r="I28" s="22"/>
      <c r="J28" s="22"/>
    </row>
    <row r="29" spans="2:10" ht="20" customHeight="1" x14ac:dyDescent="0.3">
      <c r="B29" s="86" t="s">
        <v>63</v>
      </c>
      <c r="C29" s="84" t="s">
        <v>29</v>
      </c>
      <c r="D29" s="84">
        <v>1</v>
      </c>
      <c r="E29" s="85"/>
      <c r="F29" s="87">
        <f t="shared" si="2"/>
        <v>0</v>
      </c>
      <c r="G29" s="123"/>
      <c r="H29" s="124"/>
      <c r="I29" s="22"/>
      <c r="J29" s="22"/>
    </row>
    <row r="30" spans="2:10" ht="20" customHeight="1" x14ac:dyDescent="0.3">
      <c r="B30" s="86" t="s">
        <v>64</v>
      </c>
      <c r="C30" s="84" t="s">
        <v>29</v>
      </c>
      <c r="D30" s="84">
        <v>1</v>
      </c>
      <c r="E30" s="85"/>
      <c r="F30" s="87">
        <f t="shared" si="2"/>
        <v>0</v>
      </c>
      <c r="G30" s="123"/>
      <c r="H30" s="124"/>
      <c r="I30" s="22"/>
      <c r="J30" s="22"/>
    </row>
    <row r="31" spans="2:10" ht="20" customHeight="1" x14ac:dyDescent="0.3">
      <c r="B31" s="86" t="s">
        <v>41</v>
      </c>
      <c r="C31" s="84" t="s">
        <v>29</v>
      </c>
      <c r="D31" s="84">
        <v>1</v>
      </c>
      <c r="E31" s="85"/>
      <c r="F31" s="87">
        <f t="shared" si="2"/>
        <v>0</v>
      </c>
      <c r="G31" s="123"/>
      <c r="H31" s="124"/>
      <c r="I31" s="22"/>
      <c r="J31" s="22"/>
    </row>
    <row r="32" spans="2:10" ht="20" customHeight="1" thickBot="1" x14ac:dyDescent="0.35">
      <c r="B32" s="142" t="s">
        <v>65</v>
      </c>
      <c r="C32" s="132" t="s">
        <v>29</v>
      </c>
      <c r="D32" s="132">
        <v>1</v>
      </c>
      <c r="E32" s="143"/>
      <c r="F32" s="144">
        <f t="shared" si="2"/>
        <v>0</v>
      </c>
      <c r="G32" s="123"/>
      <c r="H32" s="124"/>
      <c r="I32" s="22"/>
      <c r="J32" s="22"/>
    </row>
    <row r="33" spans="2:10" s="26" customFormat="1" ht="30" customHeight="1" thickBot="1" x14ac:dyDescent="0.35">
      <c r="B33" s="186" t="s">
        <v>146</v>
      </c>
      <c r="C33" s="187"/>
      <c r="D33" s="187"/>
      <c r="E33" s="188"/>
      <c r="F33" s="145">
        <f>SUM(F28:F32)</f>
        <v>0</v>
      </c>
      <c r="G33" s="126"/>
      <c r="H33" s="126"/>
      <c r="I33" s="27"/>
      <c r="J33" s="27"/>
    </row>
    <row r="34" spans="2:10" ht="30" customHeight="1" thickBot="1" x14ac:dyDescent="0.35">
      <c r="B34" s="200" t="s">
        <v>75</v>
      </c>
      <c r="C34" s="201"/>
      <c r="D34" s="201"/>
      <c r="E34" s="201"/>
      <c r="F34" s="202"/>
      <c r="G34" s="65"/>
      <c r="H34" s="65"/>
      <c r="I34" s="22"/>
      <c r="J34" s="22"/>
    </row>
    <row r="35" spans="2:10" ht="30" customHeight="1" thickBot="1" x14ac:dyDescent="0.35">
      <c r="B35" s="137" t="s">
        <v>26</v>
      </c>
      <c r="C35" s="138" t="s">
        <v>27</v>
      </c>
      <c r="D35" s="138" t="s">
        <v>28</v>
      </c>
      <c r="E35" s="138" t="s">
        <v>20</v>
      </c>
      <c r="F35" s="139" t="s">
        <v>51</v>
      </c>
      <c r="G35" s="66"/>
      <c r="H35" s="66"/>
      <c r="I35" s="22"/>
      <c r="J35" s="22"/>
    </row>
    <row r="36" spans="2:10" ht="20" customHeight="1" x14ac:dyDescent="0.3">
      <c r="B36" s="133" t="s">
        <v>62</v>
      </c>
      <c r="C36" s="134" t="s">
        <v>29</v>
      </c>
      <c r="D36" s="134">
        <v>1</v>
      </c>
      <c r="E36" s="135"/>
      <c r="F36" s="136">
        <f t="shared" ref="F36:F40" si="3">D36*E36</f>
        <v>0</v>
      </c>
      <c r="G36" s="79"/>
      <c r="H36" s="22"/>
      <c r="I36" s="22"/>
      <c r="J36" s="22"/>
    </row>
    <row r="37" spans="2:10" ht="20" customHeight="1" x14ac:dyDescent="0.3">
      <c r="B37" s="86" t="s">
        <v>63</v>
      </c>
      <c r="C37" s="84" t="s">
        <v>29</v>
      </c>
      <c r="D37" s="84">
        <v>1</v>
      </c>
      <c r="E37" s="85"/>
      <c r="F37" s="87">
        <f t="shared" si="3"/>
        <v>0</v>
      </c>
      <c r="G37" s="79"/>
      <c r="H37" s="22"/>
      <c r="I37" s="22"/>
      <c r="J37" s="22"/>
    </row>
    <row r="38" spans="2:10" ht="20" customHeight="1" x14ac:dyDescent="0.3">
      <c r="B38" s="86" t="s">
        <v>64</v>
      </c>
      <c r="C38" s="84" t="s">
        <v>29</v>
      </c>
      <c r="D38" s="84">
        <v>1</v>
      </c>
      <c r="E38" s="85"/>
      <c r="F38" s="87">
        <f t="shared" si="3"/>
        <v>0</v>
      </c>
      <c r="G38" s="79"/>
      <c r="H38" s="22"/>
      <c r="I38" s="22"/>
      <c r="J38" s="22"/>
    </row>
    <row r="39" spans="2:10" ht="20" customHeight="1" x14ac:dyDescent="0.3">
      <c r="B39" s="86" t="s">
        <v>41</v>
      </c>
      <c r="C39" s="84" t="s">
        <v>29</v>
      </c>
      <c r="D39" s="84">
        <v>1</v>
      </c>
      <c r="E39" s="85"/>
      <c r="F39" s="87">
        <f t="shared" si="3"/>
        <v>0</v>
      </c>
      <c r="G39" s="79"/>
      <c r="H39" s="22"/>
      <c r="I39" s="22"/>
      <c r="J39" s="22"/>
    </row>
    <row r="40" spans="2:10" ht="20" customHeight="1" thickBot="1" x14ac:dyDescent="0.35">
      <c r="B40" s="142" t="s">
        <v>65</v>
      </c>
      <c r="C40" s="132" t="s">
        <v>29</v>
      </c>
      <c r="D40" s="132">
        <v>1</v>
      </c>
      <c r="E40" s="143"/>
      <c r="F40" s="144">
        <f t="shared" si="3"/>
        <v>0</v>
      </c>
      <c r="G40" s="79"/>
      <c r="H40" s="22"/>
      <c r="I40" s="22"/>
      <c r="J40" s="22"/>
    </row>
    <row r="41" spans="2:10" s="26" customFormat="1" ht="30" customHeight="1" thickBot="1" x14ac:dyDescent="0.35">
      <c r="B41" s="186" t="s">
        <v>146</v>
      </c>
      <c r="C41" s="187"/>
      <c r="D41" s="187"/>
      <c r="E41" s="188"/>
      <c r="F41" s="131">
        <f>SUM(F36:F40)</f>
        <v>0</v>
      </c>
      <c r="G41" s="68"/>
      <c r="H41" s="70"/>
      <c r="I41" s="27"/>
      <c r="J41" s="27"/>
    </row>
    <row r="42" spans="2:10" ht="30" customHeight="1" thickBot="1" x14ac:dyDescent="0.35">
      <c r="B42" s="200" t="s">
        <v>76</v>
      </c>
      <c r="C42" s="201"/>
      <c r="D42" s="201"/>
      <c r="E42" s="201"/>
      <c r="F42" s="202"/>
      <c r="G42" s="65"/>
      <c r="H42" s="65"/>
      <c r="I42" s="22"/>
      <c r="J42" s="22"/>
    </row>
    <row r="43" spans="2:10" ht="30" customHeight="1" thickBot="1" x14ac:dyDescent="0.35">
      <c r="B43" s="137" t="s">
        <v>26</v>
      </c>
      <c r="C43" s="138" t="s">
        <v>27</v>
      </c>
      <c r="D43" s="138" t="s">
        <v>28</v>
      </c>
      <c r="E43" s="138" t="s">
        <v>20</v>
      </c>
      <c r="F43" s="139" t="s">
        <v>51</v>
      </c>
      <c r="G43" s="66"/>
      <c r="H43" s="66"/>
      <c r="I43" s="22"/>
      <c r="J43" s="22"/>
    </row>
    <row r="44" spans="2:10" ht="20" customHeight="1" x14ac:dyDescent="0.3">
      <c r="B44" s="133" t="s">
        <v>62</v>
      </c>
      <c r="C44" s="134" t="s">
        <v>29</v>
      </c>
      <c r="D44" s="134">
        <v>1</v>
      </c>
      <c r="E44" s="135"/>
      <c r="F44" s="136">
        <f t="shared" ref="F44:F48" si="4">D44*E44</f>
        <v>0</v>
      </c>
      <c r="G44" s="79"/>
      <c r="H44" s="22"/>
      <c r="I44" s="22"/>
      <c r="J44" s="22"/>
    </row>
    <row r="45" spans="2:10" ht="20" customHeight="1" x14ac:dyDescent="0.3">
      <c r="B45" s="86" t="s">
        <v>63</v>
      </c>
      <c r="C45" s="84" t="s">
        <v>29</v>
      </c>
      <c r="D45" s="84">
        <v>1</v>
      </c>
      <c r="E45" s="85"/>
      <c r="F45" s="87">
        <f t="shared" si="4"/>
        <v>0</v>
      </c>
      <c r="G45" s="79"/>
      <c r="H45" s="22"/>
      <c r="I45" s="22"/>
      <c r="J45" s="22"/>
    </row>
    <row r="46" spans="2:10" ht="20" customHeight="1" x14ac:dyDescent="0.3">
      <c r="B46" s="86" t="s">
        <v>64</v>
      </c>
      <c r="C46" s="84" t="s">
        <v>29</v>
      </c>
      <c r="D46" s="84">
        <v>1</v>
      </c>
      <c r="E46" s="85"/>
      <c r="F46" s="87">
        <f t="shared" si="4"/>
        <v>0</v>
      </c>
      <c r="G46" s="79"/>
      <c r="H46" s="22"/>
      <c r="I46" s="22"/>
      <c r="J46" s="22"/>
    </row>
    <row r="47" spans="2:10" ht="20" customHeight="1" x14ac:dyDescent="0.3">
      <c r="B47" s="86" t="s">
        <v>41</v>
      </c>
      <c r="C47" s="84" t="s">
        <v>29</v>
      </c>
      <c r="D47" s="84">
        <v>1</v>
      </c>
      <c r="E47" s="85"/>
      <c r="F47" s="87">
        <f t="shared" si="4"/>
        <v>0</v>
      </c>
      <c r="G47" s="79"/>
      <c r="H47" s="22"/>
      <c r="I47" s="22"/>
      <c r="J47" s="22"/>
    </row>
    <row r="48" spans="2:10" ht="20" customHeight="1" thickBot="1" x14ac:dyDescent="0.35">
      <c r="B48" s="142" t="s">
        <v>65</v>
      </c>
      <c r="C48" s="132" t="s">
        <v>29</v>
      </c>
      <c r="D48" s="132">
        <v>1</v>
      </c>
      <c r="E48" s="143"/>
      <c r="F48" s="144">
        <f t="shared" si="4"/>
        <v>0</v>
      </c>
      <c r="G48" s="79"/>
      <c r="H48" s="22"/>
      <c r="I48" s="22"/>
      <c r="J48" s="22"/>
    </row>
    <row r="49" spans="2:10" s="26" customFormat="1" ht="30" customHeight="1" thickBot="1" x14ac:dyDescent="0.35">
      <c r="B49" s="186" t="s">
        <v>146</v>
      </c>
      <c r="C49" s="187"/>
      <c r="D49" s="187"/>
      <c r="E49" s="188"/>
      <c r="F49" s="131">
        <f>SUM(F44:F48)</f>
        <v>0</v>
      </c>
      <c r="G49" s="68"/>
      <c r="H49" s="70"/>
      <c r="I49" s="27"/>
      <c r="J49" s="27"/>
    </row>
    <row r="50" spans="2:10" ht="30" customHeight="1" thickBot="1" x14ac:dyDescent="0.35">
      <c r="B50" s="200" t="s">
        <v>77</v>
      </c>
      <c r="C50" s="201"/>
      <c r="D50" s="201"/>
      <c r="E50" s="201"/>
      <c r="F50" s="202"/>
      <c r="G50" s="65"/>
      <c r="H50" s="65"/>
      <c r="I50" s="22"/>
      <c r="J50" s="22"/>
    </row>
    <row r="51" spans="2:10" ht="30" customHeight="1" thickBot="1" x14ac:dyDescent="0.35">
      <c r="B51" s="137" t="s">
        <v>26</v>
      </c>
      <c r="C51" s="138" t="s">
        <v>27</v>
      </c>
      <c r="D51" s="138" t="s">
        <v>28</v>
      </c>
      <c r="E51" s="138" t="s">
        <v>20</v>
      </c>
      <c r="F51" s="139" t="s">
        <v>51</v>
      </c>
      <c r="G51" s="66"/>
      <c r="H51" s="66"/>
      <c r="I51" s="22"/>
      <c r="J51" s="22"/>
    </row>
    <row r="52" spans="2:10" ht="20" customHeight="1" x14ac:dyDescent="0.3">
      <c r="B52" s="133" t="s">
        <v>62</v>
      </c>
      <c r="C52" s="134" t="s">
        <v>29</v>
      </c>
      <c r="D52" s="134">
        <v>1</v>
      </c>
      <c r="E52" s="135"/>
      <c r="F52" s="136">
        <f t="shared" ref="F52:F56" si="5">D52*E52</f>
        <v>0</v>
      </c>
      <c r="G52" s="123"/>
      <c r="H52" s="22"/>
      <c r="I52" s="22"/>
      <c r="J52" s="22"/>
    </row>
    <row r="53" spans="2:10" ht="20" customHeight="1" x14ac:dyDescent="0.3">
      <c r="B53" s="86" t="s">
        <v>63</v>
      </c>
      <c r="C53" s="84" t="s">
        <v>29</v>
      </c>
      <c r="D53" s="84">
        <v>1</v>
      </c>
      <c r="E53" s="85"/>
      <c r="F53" s="87">
        <f t="shared" si="5"/>
        <v>0</v>
      </c>
      <c r="G53" s="123"/>
      <c r="H53" s="22"/>
      <c r="I53" s="22"/>
      <c r="J53" s="22"/>
    </row>
    <row r="54" spans="2:10" ht="20" customHeight="1" x14ac:dyDescent="0.3">
      <c r="B54" s="86" t="s">
        <v>64</v>
      </c>
      <c r="C54" s="84" t="s">
        <v>29</v>
      </c>
      <c r="D54" s="84">
        <v>1</v>
      </c>
      <c r="E54" s="85"/>
      <c r="F54" s="87">
        <f t="shared" si="5"/>
        <v>0</v>
      </c>
      <c r="G54" s="123"/>
      <c r="H54" s="22"/>
      <c r="I54" s="22"/>
      <c r="J54" s="22"/>
    </row>
    <row r="55" spans="2:10" ht="20" customHeight="1" x14ac:dyDescent="0.3">
      <c r="B55" s="86" t="s">
        <v>41</v>
      </c>
      <c r="C55" s="84" t="s">
        <v>29</v>
      </c>
      <c r="D55" s="84">
        <v>1</v>
      </c>
      <c r="E55" s="85"/>
      <c r="F55" s="87">
        <f t="shared" si="5"/>
        <v>0</v>
      </c>
      <c r="G55" s="123"/>
      <c r="H55" s="22"/>
      <c r="I55" s="22"/>
      <c r="J55" s="22"/>
    </row>
    <row r="56" spans="2:10" ht="20" customHeight="1" thickBot="1" x14ac:dyDescent="0.35">
      <c r="B56" s="142" t="s">
        <v>65</v>
      </c>
      <c r="C56" s="132" t="s">
        <v>29</v>
      </c>
      <c r="D56" s="132">
        <v>1</v>
      </c>
      <c r="E56" s="143"/>
      <c r="F56" s="144">
        <f t="shared" si="5"/>
        <v>0</v>
      </c>
      <c r="G56" s="123"/>
      <c r="H56" s="22"/>
      <c r="I56" s="22"/>
      <c r="J56" s="22"/>
    </row>
    <row r="57" spans="2:10" s="26" customFormat="1" ht="30" customHeight="1" thickBot="1" x14ac:dyDescent="0.35">
      <c r="B57" s="186" t="s">
        <v>146</v>
      </c>
      <c r="C57" s="187"/>
      <c r="D57" s="187"/>
      <c r="E57" s="188"/>
      <c r="F57" s="145">
        <f>SUM(F52:F56)</f>
        <v>0</v>
      </c>
      <c r="G57" s="126"/>
      <c r="H57" s="70"/>
      <c r="I57" s="27"/>
      <c r="J57" s="27"/>
    </row>
    <row r="58" spans="2:10" s="26" customFormat="1" ht="30" customHeight="1" thickBot="1" x14ac:dyDescent="0.35">
      <c r="B58" s="203" t="s">
        <v>121</v>
      </c>
      <c r="C58" s="204"/>
      <c r="D58" s="204"/>
      <c r="E58" s="204"/>
      <c r="F58" s="205"/>
      <c r="G58" s="69"/>
      <c r="H58" s="69"/>
      <c r="I58" s="27"/>
      <c r="J58" s="27"/>
    </row>
    <row r="59" spans="2:10" ht="30" customHeight="1" thickBot="1" x14ac:dyDescent="0.35">
      <c r="B59" s="200" t="s">
        <v>85</v>
      </c>
      <c r="C59" s="201"/>
      <c r="D59" s="201"/>
      <c r="E59" s="201"/>
      <c r="F59" s="202"/>
      <c r="G59" s="65"/>
      <c r="H59" s="65"/>
      <c r="I59" s="22"/>
      <c r="J59" s="22"/>
    </row>
    <row r="60" spans="2:10" ht="30" customHeight="1" thickBot="1" x14ac:dyDescent="0.35">
      <c r="B60" s="137" t="s">
        <v>26</v>
      </c>
      <c r="C60" s="138" t="s">
        <v>27</v>
      </c>
      <c r="D60" s="138" t="s">
        <v>28</v>
      </c>
      <c r="E60" s="138" t="s">
        <v>20</v>
      </c>
      <c r="F60" s="139" t="s">
        <v>51</v>
      </c>
      <c r="G60" s="66"/>
      <c r="H60" s="66"/>
      <c r="I60" s="22"/>
      <c r="J60" s="22"/>
    </row>
    <row r="61" spans="2:10" ht="20" customHeight="1" x14ac:dyDescent="0.3">
      <c r="B61" s="133" t="s">
        <v>62</v>
      </c>
      <c r="C61" s="134" t="s">
        <v>29</v>
      </c>
      <c r="D61" s="134">
        <v>1</v>
      </c>
      <c r="E61" s="135"/>
      <c r="F61" s="136">
        <f t="shared" ref="F61:F65" si="6">D61*E61</f>
        <v>0</v>
      </c>
      <c r="G61" s="79"/>
      <c r="H61" s="22"/>
      <c r="I61" s="22"/>
      <c r="J61" s="22"/>
    </row>
    <row r="62" spans="2:10" ht="20" customHeight="1" x14ac:dyDescent="0.3">
      <c r="B62" s="86" t="s">
        <v>63</v>
      </c>
      <c r="C62" s="84" t="s">
        <v>29</v>
      </c>
      <c r="D62" s="84">
        <v>1</v>
      </c>
      <c r="E62" s="85"/>
      <c r="F62" s="87">
        <f t="shared" si="6"/>
        <v>0</v>
      </c>
      <c r="G62" s="79"/>
      <c r="H62" s="22"/>
      <c r="I62" s="22"/>
      <c r="J62" s="22"/>
    </row>
    <row r="63" spans="2:10" ht="20" customHeight="1" x14ac:dyDescent="0.3">
      <c r="B63" s="86" t="s">
        <v>64</v>
      </c>
      <c r="C63" s="84" t="s">
        <v>29</v>
      </c>
      <c r="D63" s="84">
        <v>1</v>
      </c>
      <c r="E63" s="85"/>
      <c r="F63" s="87">
        <f t="shared" si="6"/>
        <v>0</v>
      </c>
      <c r="G63" s="79"/>
      <c r="H63" s="22"/>
      <c r="I63" s="22"/>
      <c r="J63" s="22"/>
    </row>
    <row r="64" spans="2:10" ht="20" customHeight="1" x14ac:dyDescent="0.3">
      <c r="B64" s="86" t="s">
        <v>41</v>
      </c>
      <c r="C64" s="84" t="s">
        <v>29</v>
      </c>
      <c r="D64" s="84">
        <v>1</v>
      </c>
      <c r="E64" s="85"/>
      <c r="F64" s="87">
        <f t="shared" si="6"/>
        <v>0</v>
      </c>
      <c r="G64" s="79"/>
      <c r="H64" s="22"/>
      <c r="I64" s="22"/>
      <c r="J64" s="22"/>
    </row>
    <row r="65" spans="2:10" ht="20" customHeight="1" thickBot="1" x14ac:dyDescent="0.35">
      <c r="B65" s="142" t="s">
        <v>65</v>
      </c>
      <c r="C65" s="132" t="s">
        <v>29</v>
      </c>
      <c r="D65" s="132">
        <v>1</v>
      </c>
      <c r="E65" s="143"/>
      <c r="F65" s="144">
        <f t="shared" si="6"/>
        <v>0</v>
      </c>
      <c r="G65" s="79"/>
      <c r="H65" s="22"/>
      <c r="I65" s="22"/>
      <c r="J65" s="22"/>
    </row>
    <row r="66" spans="2:10" s="26" customFormat="1" ht="30" customHeight="1" thickBot="1" x14ac:dyDescent="0.35">
      <c r="B66" s="186" t="s">
        <v>146</v>
      </c>
      <c r="C66" s="187"/>
      <c r="D66" s="187"/>
      <c r="E66" s="188"/>
      <c r="F66" s="131">
        <f>SUM(F61:F65)</f>
        <v>0</v>
      </c>
      <c r="G66" s="68"/>
      <c r="H66" s="70"/>
      <c r="I66" s="27"/>
      <c r="J66" s="27"/>
    </row>
    <row r="67" spans="2:10" ht="30" customHeight="1" thickBot="1" x14ac:dyDescent="0.35">
      <c r="B67" s="200" t="s">
        <v>87</v>
      </c>
      <c r="C67" s="201"/>
      <c r="D67" s="201"/>
      <c r="E67" s="201"/>
      <c r="F67" s="202"/>
      <c r="G67" s="65"/>
      <c r="H67" s="65"/>
      <c r="I67" s="22"/>
      <c r="J67" s="22"/>
    </row>
    <row r="68" spans="2:10" ht="30" customHeight="1" thickBot="1" x14ac:dyDescent="0.35">
      <c r="B68" s="137" t="s">
        <v>26</v>
      </c>
      <c r="C68" s="138" t="s">
        <v>27</v>
      </c>
      <c r="D68" s="138" t="s">
        <v>28</v>
      </c>
      <c r="E68" s="138" t="s">
        <v>20</v>
      </c>
      <c r="F68" s="139" t="s">
        <v>51</v>
      </c>
      <c r="G68" s="66"/>
      <c r="H68" s="66"/>
      <c r="I68" s="22"/>
      <c r="J68" s="22"/>
    </row>
    <row r="69" spans="2:10" ht="20" customHeight="1" x14ac:dyDescent="0.3">
      <c r="B69" s="133" t="s">
        <v>62</v>
      </c>
      <c r="C69" s="134" t="s">
        <v>29</v>
      </c>
      <c r="D69" s="134">
        <v>1</v>
      </c>
      <c r="E69" s="135"/>
      <c r="F69" s="136">
        <f t="shared" ref="F69:F73" si="7">D69*E69</f>
        <v>0</v>
      </c>
      <c r="G69" s="79"/>
      <c r="H69" s="22"/>
      <c r="I69" s="22"/>
      <c r="J69" s="22"/>
    </row>
    <row r="70" spans="2:10" ht="20" customHeight="1" x14ac:dyDescent="0.3">
      <c r="B70" s="86" t="s">
        <v>63</v>
      </c>
      <c r="C70" s="84" t="s">
        <v>29</v>
      </c>
      <c r="D70" s="84">
        <v>1</v>
      </c>
      <c r="E70" s="85"/>
      <c r="F70" s="87">
        <f t="shared" si="7"/>
        <v>0</v>
      </c>
      <c r="G70" s="79"/>
      <c r="H70" s="22"/>
      <c r="I70" s="22"/>
      <c r="J70" s="22"/>
    </row>
    <row r="71" spans="2:10" ht="20" customHeight="1" x14ac:dyDescent="0.3">
      <c r="B71" s="86" t="s">
        <v>64</v>
      </c>
      <c r="C71" s="84" t="s">
        <v>29</v>
      </c>
      <c r="D71" s="84">
        <v>1</v>
      </c>
      <c r="E71" s="85"/>
      <c r="F71" s="87">
        <f t="shared" si="7"/>
        <v>0</v>
      </c>
      <c r="G71" s="79"/>
      <c r="H71" s="22"/>
      <c r="I71" s="22"/>
      <c r="J71" s="22"/>
    </row>
    <row r="72" spans="2:10" ht="20" customHeight="1" x14ac:dyDescent="0.3">
      <c r="B72" s="86" t="s">
        <v>41</v>
      </c>
      <c r="C72" s="84" t="s">
        <v>29</v>
      </c>
      <c r="D72" s="84">
        <v>1</v>
      </c>
      <c r="E72" s="85"/>
      <c r="F72" s="87">
        <f t="shared" si="7"/>
        <v>0</v>
      </c>
      <c r="G72" s="79"/>
      <c r="H72" s="22"/>
      <c r="I72" s="22"/>
      <c r="J72" s="22"/>
    </row>
    <row r="73" spans="2:10" ht="20" customHeight="1" thickBot="1" x14ac:dyDescent="0.35">
      <c r="B73" s="142" t="s">
        <v>65</v>
      </c>
      <c r="C73" s="132" t="s">
        <v>29</v>
      </c>
      <c r="D73" s="132">
        <v>1</v>
      </c>
      <c r="E73" s="143"/>
      <c r="F73" s="144">
        <f t="shared" si="7"/>
        <v>0</v>
      </c>
      <c r="G73" s="79"/>
      <c r="H73" s="22"/>
      <c r="I73" s="22"/>
      <c r="J73" s="22"/>
    </row>
    <row r="74" spans="2:10" s="26" customFormat="1" ht="30" customHeight="1" thickBot="1" x14ac:dyDescent="0.35">
      <c r="B74" s="186" t="s">
        <v>146</v>
      </c>
      <c r="C74" s="187"/>
      <c r="D74" s="187"/>
      <c r="E74" s="188"/>
      <c r="F74" s="131">
        <f>SUM(F69:F73)</f>
        <v>0</v>
      </c>
      <c r="G74" s="68"/>
      <c r="H74" s="70"/>
      <c r="I74" s="27"/>
      <c r="J74" s="27"/>
    </row>
    <row r="75" spans="2:10" s="26" customFormat="1" ht="30" customHeight="1" thickBot="1" x14ac:dyDescent="0.35">
      <c r="B75" s="203" t="s">
        <v>122</v>
      </c>
      <c r="C75" s="204"/>
      <c r="D75" s="204"/>
      <c r="E75" s="204"/>
      <c r="F75" s="205"/>
      <c r="G75" s="69"/>
      <c r="H75" s="69"/>
      <c r="I75" s="27"/>
      <c r="J75" s="27"/>
    </row>
    <row r="76" spans="2:10" ht="30" customHeight="1" thickBot="1" x14ac:dyDescent="0.35">
      <c r="B76" s="200" t="s">
        <v>123</v>
      </c>
      <c r="C76" s="201"/>
      <c r="D76" s="201"/>
      <c r="E76" s="201"/>
      <c r="F76" s="202"/>
      <c r="G76" s="65"/>
      <c r="H76" s="65"/>
      <c r="I76" s="22"/>
      <c r="J76" s="22"/>
    </row>
    <row r="77" spans="2:10" ht="30" customHeight="1" thickBot="1" x14ac:dyDescent="0.35">
      <c r="B77" s="137" t="s">
        <v>26</v>
      </c>
      <c r="C77" s="138" t="s">
        <v>27</v>
      </c>
      <c r="D77" s="138" t="s">
        <v>28</v>
      </c>
      <c r="E77" s="138" t="s">
        <v>20</v>
      </c>
      <c r="F77" s="139" t="s">
        <v>51</v>
      </c>
      <c r="G77" s="66"/>
      <c r="H77" s="66"/>
      <c r="I77" s="22"/>
      <c r="J77" s="22"/>
    </row>
    <row r="78" spans="2:10" ht="20" customHeight="1" x14ac:dyDescent="0.3">
      <c r="B78" s="133" t="s">
        <v>62</v>
      </c>
      <c r="C78" s="134" t="s">
        <v>29</v>
      </c>
      <c r="D78" s="134">
        <v>1</v>
      </c>
      <c r="E78" s="135"/>
      <c r="F78" s="136">
        <f t="shared" ref="F78:F82" si="8">D78*E78</f>
        <v>0</v>
      </c>
      <c r="G78" s="79"/>
      <c r="H78" s="22"/>
      <c r="I78" s="22"/>
      <c r="J78" s="22"/>
    </row>
    <row r="79" spans="2:10" ht="20" customHeight="1" x14ac:dyDescent="0.3">
      <c r="B79" s="86" t="s">
        <v>63</v>
      </c>
      <c r="C79" s="84" t="s">
        <v>29</v>
      </c>
      <c r="D79" s="84">
        <v>1</v>
      </c>
      <c r="E79" s="85"/>
      <c r="F79" s="87">
        <f t="shared" si="8"/>
        <v>0</v>
      </c>
      <c r="G79" s="79"/>
      <c r="H79" s="22"/>
      <c r="I79" s="22"/>
      <c r="J79" s="22"/>
    </row>
    <row r="80" spans="2:10" ht="20" customHeight="1" x14ac:dyDescent="0.3">
      <c r="B80" s="86" t="s">
        <v>64</v>
      </c>
      <c r="C80" s="84" t="s">
        <v>29</v>
      </c>
      <c r="D80" s="84">
        <v>1</v>
      </c>
      <c r="E80" s="85"/>
      <c r="F80" s="87">
        <f t="shared" si="8"/>
        <v>0</v>
      </c>
      <c r="G80" s="79"/>
      <c r="H80" s="22"/>
      <c r="I80" s="22"/>
      <c r="J80" s="22"/>
    </row>
    <row r="81" spans="2:10" ht="20" customHeight="1" x14ac:dyDescent="0.3">
      <c r="B81" s="86" t="s">
        <v>41</v>
      </c>
      <c r="C81" s="84" t="s">
        <v>29</v>
      </c>
      <c r="D81" s="84">
        <v>1</v>
      </c>
      <c r="E81" s="85"/>
      <c r="F81" s="87">
        <f t="shared" si="8"/>
        <v>0</v>
      </c>
      <c r="G81" s="79"/>
      <c r="H81" s="22"/>
      <c r="I81" s="22"/>
      <c r="J81" s="22"/>
    </row>
    <row r="82" spans="2:10" ht="20" customHeight="1" thickBot="1" x14ac:dyDescent="0.35">
      <c r="B82" s="142" t="s">
        <v>65</v>
      </c>
      <c r="C82" s="132" t="s">
        <v>29</v>
      </c>
      <c r="D82" s="132">
        <v>1</v>
      </c>
      <c r="E82" s="143"/>
      <c r="F82" s="144">
        <f t="shared" si="8"/>
        <v>0</v>
      </c>
      <c r="G82" s="79"/>
      <c r="H82" s="22"/>
      <c r="I82" s="22"/>
      <c r="J82" s="22"/>
    </row>
    <row r="83" spans="2:10" s="26" customFormat="1" ht="30" customHeight="1" thickBot="1" x14ac:dyDescent="0.35">
      <c r="B83" s="186" t="s">
        <v>146</v>
      </c>
      <c r="C83" s="187"/>
      <c r="D83" s="187"/>
      <c r="E83" s="188"/>
      <c r="F83" s="131">
        <f>SUM(F78:F82)</f>
        <v>0</v>
      </c>
      <c r="G83" s="68"/>
      <c r="H83" s="70"/>
      <c r="I83" s="27"/>
      <c r="J83" s="27"/>
    </row>
    <row r="84" spans="2:10" ht="30" customHeight="1" thickBot="1" x14ac:dyDescent="0.35">
      <c r="B84" s="200" t="s">
        <v>124</v>
      </c>
      <c r="C84" s="201"/>
      <c r="D84" s="201"/>
      <c r="E84" s="201"/>
      <c r="F84" s="202"/>
      <c r="G84" s="65"/>
      <c r="H84" s="65"/>
      <c r="I84" s="22"/>
      <c r="J84" s="22"/>
    </row>
    <row r="85" spans="2:10" ht="30" customHeight="1" thickBot="1" x14ac:dyDescent="0.35">
      <c r="B85" s="137" t="s">
        <v>26</v>
      </c>
      <c r="C85" s="138" t="s">
        <v>27</v>
      </c>
      <c r="D85" s="138" t="s">
        <v>28</v>
      </c>
      <c r="E85" s="138" t="s">
        <v>20</v>
      </c>
      <c r="F85" s="139" t="s">
        <v>51</v>
      </c>
      <c r="G85" s="66"/>
      <c r="H85" s="66"/>
      <c r="I85" s="22"/>
      <c r="J85" s="22"/>
    </row>
    <row r="86" spans="2:10" ht="20" customHeight="1" x14ac:dyDescent="0.3">
      <c r="B86" s="133" t="s">
        <v>62</v>
      </c>
      <c r="C86" s="134" t="s">
        <v>29</v>
      </c>
      <c r="D86" s="134">
        <v>1</v>
      </c>
      <c r="E86" s="135"/>
      <c r="F86" s="136">
        <f t="shared" ref="F86:F90" si="9">D86*E86</f>
        <v>0</v>
      </c>
      <c r="G86" s="79"/>
      <c r="H86" s="22"/>
      <c r="I86" s="22"/>
      <c r="J86" s="22"/>
    </row>
    <row r="87" spans="2:10" ht="20" customHeight="1" x14ac:dyDescent="0.3">
      <c r="B87" s="86" t="s">
        <v>63</v>
      </c>
      <c r="C87" s="84" t="s">
        <v>29</v>
      </c>
      <c r="D87" s="84">
        <v>1</v>
      </c>
      <c r="E87" s="85"/>
      <c r="F87" s="87">
        <f t="shared" si="9"/>
        <v>0</v>
      </c>
      <c r="G87" s="79"/>
      <c r="H87" s="22"/>
      <c r="I87" s="22"/>
      <c r="J87" s="22"/>
    </row>
    <row r="88" spans="2:10" ht="20" customHeight="1" x14ac:dyDescent="0.3">
      <c r="B88" s="86" t="s">
        <v>64</v>
      </c>
      <c r="C88" s="84" t="s">
        <v>29</v>
      </c>
      <c r="D88" s="84">
        <v>1</v>
      </c>
      <c r="E88" s="85"/>
      <c r="F88" s="87">
        <f t="shared" si="9"/>
        <v>0</v>
      </c>
      <c r="G88" s="79"/>
      <c r="H88" s="22"/>
      <c r="I88" s="22"/>
      <c r="J88" s="22"/>
    </row>
    <row r="89" spans="2:10" ht="20" customHeight="1" x14ac:dyDescent="0.3">
      <c r="B89" s="86" t="s">
        <v>41</v>
      </c>
      <c r="C89" s="84" t="s">
        <v>29</v>
      </c>
      <c r="D89" s="84">
        <v>1</v>
      </c>
      <c r="E89" s="85"/>
      <c r="F89" s="87">
        <f t="shared" si="9"/>
        <v>0</v>
      </c>
      <c r="G89" s="79"/>
      <c r="H89" s="22"/>
      <c r="I89" s="22"/>
      <c r="J89" s="22"/>
    </row>
    <row r="90" spans="2:10" ht="20" customHeight="1" thickBot="1" x14ac:dyDescent="0.35">
      <c r="B90" s="142" t="s">
        <v>65</v>
      </c>
      <c r="C90" s="132" t="s">
        <v>29</v>
      </c>
      <c r="D90" s="132">
        <v>1</v>
      </c>
      <c r="E90" s="143"/>
      <c r="F90" s="144">
        <f t="shared" si="9"/>
        <v>0</v>
      </c>
      <c r="G90" s="79"/>
      <c r="H90" s="22"/>
      <c r="I90" s="22"/>
      <c r="J90" s="22"/>
    </row>
    <row r="91" spans="2:10" s="26" customFormat="1" ht="30" customHeight="1" thickBot="1" x14ac:dyDescent="0.35">
      <c r="B91" s="186" t="s">
        <v>146</v>
      </c>
      <c r="C91" s="187"/>
      <c r="D91" s="187"/>
      <c r="E91" s="188"/>
      <c r="F91" s="131">
        <f>SUM(F86:F90)</f>
        <v>0</v>
      </c>
      <c r="G91" s="68"/>
      <c r="H91" s="70"/>
      <c r="I91" s="27"/>
      <c r="J91" s="27"/>
    </row>
    <row r="92" spans="2:10" ht="30" customHeight="1" thickBot="1" x14ac:dyDescent="0.35">
      <c r="B92" s="200" t="s">
        <v>125</v>
      </c>
      <c r="C92" s="201"/>
      <c r="D92" s="201"/>
      <c r="E92" s="201"/>
      <c r="F92" s="202"/>
      <c r="G92" s="65"/>
      <c r="H92" s="65"/>
      <c r="I92" s="22"/>
      <c r="J92" s="22"/>
    </row>
    <row r="93" spans="2:10" ht="30" customHeight="1" thickBot="1" x14ac:dyDescent="0.35">
      <c r="B93" s="137" t="s">
        <v>26</v>
      </c>
      <c r="C93" s="138" t="s">
        <v>27</v>
      </c>
      <c r="D93" s="138" t="s">
        <v>28</v>
      </c>
      <c r="E93" s="138" t="s">
        <v>20</v>
      </c>
      <c r="F93" s="139" t="s">
        <v>51</v>
      </c>
      <c r="G93" s="66"/>
      <c r="H93" s="66"/>
      <c r="I93" s="22"/>
      <c r="J93" s="22"/>
    </row>
    <row r="94" spans="2:10" ht="20" customHeight="1" x14ac:dyDescent="0.3">
      <c r="B94" s="133" t="s">
        <v>62</v>
      </c>
      <c r="C94" s="134" t="s">
        <v>29</v>
      </c>
      <c r="D94" s="134">
        <v>1</v>
      </c>
      <c r="E94" s="135"/>
      <c r="F94" s="136">
        <f t="shared" ref="F94:F98" si="10">D94*E94</f>
        <v>0</v>
      </c>
      <c r="G94" s="79"/>
      <c r="H94" s="22"/>
      <c r="I94" s="22"/>
      <c r="J94" s="22"/>
    </row>
    <row r="95" spans="2:10" ht="20" customHeight="1" x14ac:dyDescent="0.3">
      <c r="B95" s="86" t="s">
        <v>63</v>
      </c>
      <c r="C95" s="84" t="s">
        <v>29</v>
      </c>
      <c r="D95" s="84">
        <v>1</v>
      </c>
      <c r="E95" s="85"/>
      <c r="F95" s="87">
        <f t="shared" si="10"/>
        <v>0</v>
      </c>
      <c r="G95" s="79"/>
      <c r="H95" s="22"/>
      <c r="I95" s="22"/>
      <c r="J95" s="22"/>
    </row>
    <row r="96" spans="2:10" ht="20" customHeight="1" x14ac:dyDescent="0.3">
      <c r="B96" s="86" t="s">
        <v>64</v>
      </c>
      <c r="C96" s="84" t="s">
        <v>29</v>
      </c>
      <c r="D96" s="84">
        <v>1</v>
      </c>
      <c r="E96" s="85"/>
      <c r="F96" s="87">
        <f t="shared" si="10"/>
        <v>0</v>
      </c>
      <c r="G96" s="79"/>
      <c r="H96" s="22"/>
      <c r="I96" s="22"/>
      <c r="J96" s="22"/>
    </row>
    <row r="97" spans="2:10" ht="20" customHeight="1" x14ac:dyDescent="0.3">
      <c r="B97" s="86" t="s">
        <v>41</v>
      </c>
      <c r="C97" s="84" t="s">
        <v>29</v>
      </c>
      <c r="D97" s="84">
        <v>1</v>
      </c>
      <c r="E97" s="85"/>
      <c r="F97" s="87">
        <f t="shared" si="10"/>
        <v>0</v>
      </c>
      <c r="G97" s="79"/>
      <c r="H97" s="22"/>
      <c r="I97" s="22"/>
      <c r="J97" s="22"/>
    </row>
    <row r="98" spans="2:10" ht="20" customHeight="1" thickBot="1" x14ac:dyDescent="0.35">
      <c r="B98" s="142" t="s">
        <v>65</v>
      </c>
      <c r="C98" s="132" t="s">
        <v>29</v>
      </c>
      <c r="D98" s="132">
        <v>1</v>
      </c>
      <c r="E98" s="143"/>
      <c r="F98" s="144">
        <f t="shared" si="10"/>
        <v>0</v>
      </c>
      <c r="G98" s="79"/>
      <c r="H98" s="22"/>
      <c r="I98" s="22"/>
      <c r="J98" s="22"/>
    </row>
    <row r="99" spans="2:10" s="26" customFormat="1" ht="30" customHeight="1" thickBot="1" x14ac:dyDescent="0.35">
      <c r="B99" s="186" t="s">
        <v>146</v>
      </c>
      <c r="C99" s="187"/>
      <c r="D99" s="187"/>
      <c r="E99" s="188"/>
      <c r="F99" s="131">
        <f>SUM(F94:F98)</f>
        <v>0</v>
      </c>
      <c r="G99" s="68"/>
      <c r="H99" s="70"/>
      <c r="I99" s="27"/>
      <c r="J99" s="27"/>
    </row>
    <row r="100" spans="2:10" ht="30" customHeight="1" thickBot="1" x14ac:dyDescent="0.35">
      <c r="B100" s="200" t="s">
        <v>93</v>
      </c>
      <c r="C100" s="201"/>
      <c r="D100" s="201"/>
      <c r="E100" s="201"/>
      <c r="F100" s="202"/>
      <c r="G100" s="65"/>
      <c r="H100" s="65"/>
      <c r="I100" s="22"/>
      <c r="J100" s="22"/>
    </row>
    <row r="101" spans="2:10" ht="30" customHeight="1" thickBot="1" x14ac:dyDescent="0.35">
      <c r="B101" s="137" t="s">
        <v>26</v>
      </c>
      <c r="C101" s="138" t="s">
        <v>27</v>
      </c>
      <c r="D101" s="138" t="s">
        <v>28</v>
      </c>
      <c r="E101" s="138" t="s">
        <v>20</v>
      </c>
      <c r="F101" s="139" t="s">
        <v>51</v>
      </c>
      <c r="G101" s="66"/>
      <c r="H101" s="66"/>
      <c r="I101" s="22"/>
      <c r="J101" s="22"/>
    </row>
    <row r="102" spans="2:10" ht="20" customHeight="1" x14ac:dyDescent="0.3">
      <c r="B102" s="133" t="s">
        <v>62</v>
      </c>
      <c r="C102" s="134" t="s">
        <v>29</v>
      </c>
      <c r="D102" s="134">
        <v>1</v>
      </c>
      <c r="E102" s="135"/>
      <c r="F102" s="136">
        <f t="shared" ref="F102:F106" si="11">D102*E102</f>
        <v>0</v>
      </c>
      <c r="G102" s="79"/>
      <c r="H102" s="22"/>
      <c r="I102" s="22"/>
      <c r="J102" s="22"/>
    </row>
    <row r="103" spans="2:10" ht="20" customHeight="1" x14ac:dyDescent="0.3">
      <c r="B103" s="86" t="s">
        <v>63</v>
      </c>
      <c r="C103" s="84" t="s">
        <v>29</v>
      </c>
      <c r="D103" s="84">
        <v>1</v>
      </c>
      <c r="E103" s="85"/>
      <c r="F103" s="87">
        <f t="shared" si="11"/>
        <v>0</v>
      </c>
      <c r="G103" s="79"/>
      <c r="H103" s="22"/>
      <c r="I103" s="22"/>
      <c r="J103" s="22"/>
    </row>
    <row r="104" spans="2:10" ht="20" customHeight="1" x14ac:dyDescent="0.3">
      <c r="B104" s="86" t="s">
        <v>64</v>
      </c>
      <c r="C104" s="84" t="s">
        <v>29</v>
      </c>
      <c r="D104" s="84">
        <v>1</v>
      </c>
      <c r="E104" s="85"/>
      <c r="F104" s="87">
        <f t="shared" si="11"/>
        <v>0</v>
      </c>
      <c r="G104" s="79"/>
      <c r="H104" s="22"/>
      <c r="I104" s="22"/>
      <c r="J104" s="22"/>
    </row>
    <row r="105" spans="2:10" ht="20" customHeight="1" x14ac:dyDescent="0.3">
      <c r="B105" s="86" t="s">
        <v>41</v>
      </c>
      <c r="C105" s="84" t="s">
        <v>29</v>
      </c>
      <c r="D105" s="84">
        <v>1</v>
      </c>
      <c r="E105" s="85"/>
      <c r="F105" s="87">
        <f t="shared" si="11"/>
        <v>0</v>
      </c>
      <c r="G105" s="79"/>
      <c r="H105" s="22"/>
      <c r="I105" s="22"/>
      <c r="J105" s="22"/>
    </row>
    <row r="106" spans="2:10" ht="20" customHeight="1" thickBot="1" x14ac:dyDescent="0.35">
      <c r="B106" s="142" t="s">
        <v>65</v>
      </c>
      <c r="C106" s="132" t="s">
        <v>29</v>
      </c>
      <c r="D106" s="132">
        <v>1</v>
      </c>
      <c r="E106" s="143"/>
      <c r="F106" s="144">
        <f t="shared" si="11"/>
        <v>0</v>
      </c>
      <c r="G106" s="79"/>
      <c r="H106" s="22"/>
      <c r="I106" s="22"/>
      <c r="J106" s="22"/>
    </row>
    <row r="107" spans="2:10" s="26" customFormat="1" ht="30" customHeight="1" thickBot="1" x14ac:dyDescent="0.35">
      <c r="B107" s="186" t="s">
        <v>146</v>
      </c>
      <c r="C107" s="187"/>
      <c r="D107" s="187"/>
      <c r="E107" s="188"/>
      <c r="F107" s="131">
        <f>SUM(F102:F106)</f>
        <v>0</v>
      </c>
      <c r="G107" s="68"/>
      <c r="H107" s="70"/>
      <c r="I107" s="27"/>
      <c r="J107" s="27"/>
    </row>
    <row r="108" spans="2:10" s="26" customFormat="1" ht="30" customHeight="1" thickBot="1" x14ac:dyDescent="0.35">
      <c r="B108" s="203" t="s">
        <v>126</v>
      </c>
      <c r="C108" s="204"/>
      <c r="D108" s="204"/>
      <c r="E108" s="204"/>
      <c r="F108" s="205"/>
      <c r="G108" s="69"/>
      <c r="H108" s="69"/>
      <c r="I108" s="27"/>
      <c r="J108" s="27"/>
    </row>
    <row r="109" spans="2:10" ht="30" customHeight="1" thickBot="1" x14ac:dyDescent="0.35">
      <c r="B109" s="200" t="s">
        <v>96</v>
      </c>
      <c r="C109" s="201"/>
      <c r="D109" s="201"/>
      <c r="E109" s="201"/>
      <c r="F109" s="202"/>
      <c r="G109" s="65"/>
      <c r="H109" s="65"/>
      <c r="I109" s="22"/>
      <c r="J109" s="22"/>
    </row>
    <row r="110" spans="2:10" ht="30" customHeight="1" thickBot="1" x14ac:dyDescent="0.35">
      <c r="B110" s="137" t="s">
        <v>26</v>
      </c>
      <c r="C110" s="138" t="s">
        <v>27</v>
      </c>
      <c r="D110" s="138" t="s">
        <v>28</v>
      </c>
      <c r="E110" s="138" t="s">
        <v>20</v>
      </c>
      <c r="F110" s="139" t="s">
        <v>51</v>
      </c>
      <c r="G110" s="66"/>
      <c r="H110" s="66"/>
      <c r="I110" s="22"/>
      <c r="J110" s="22"/>
    </row>
    <row r="111" spans="2:10" ht="20" customHeight="1" x14ac:dyDescent="0.3">
      <c r="B111" s="133" t="s">
        <v>62</v>
      </c>
      <c r="C111" s="134" t="s">
        <v>29</v>
      </c>
      <c r="D111" s="134">
        <v>1</v>
      </c>
      <c r="E111" s="135"/>
      <c r="F111" s="136">
        <f t="shared" ref="F111:F115" si="12">D111*E111</f>
        <v>0</v>
      </c>
      <c r="G111" s="79"/>
      <c r="H111" s="22"/>
      <c r="I111" s="22"/>
      <c r="J111" s="22"/>
    </row>
    <row r="112" spans="2:10" ht="20" customHeight="1" x14ac:dyDescent="0.3">
      <c r="B112" s="86" t="s">
        <v>63</v>
      </c>
      <c r="C112" s="84" t="s">
        <v>29</v>
      </c>
      <c r="D112" s="84">
        <v>1</v>
      </c>
      <c r="E112" s="85"/>
      <c r="F112" s="87">
        <f t="shared" si="12"/>
        <v>0</v>
      </c>
      <c r="G112" s="79"/>
      <c r="H112" s="22"/>
      <c r="I112" s="22"/>
      <c r="J112" s="22"/>
    </row>
    <row r="113" spans="2:10" ht="20" customHeight="1" x14ac:dyDescent="0.3">
      <c r="B113" s="86" t="s">
        <v>64</v>
      </c>
      <c r="C113" s="84" t="s">
        <v>29</v>
      </c>
      <c r="D113" s="84">
        <v>1</v>
      </c>
      <c r="E113" s="85"/>
      <c r="F113" s="87">
        <f t="shared" si="12"/>
        <v>0</v>
      </c>
      <c r="G113" s="79"/>
      <c r="H113" s="22"/>
      <c r="I113" s="22"/>
      <c r="J113" s="22"/>
    </row>
    <row r="114" spans="2:10" ht="20" customHeight="1" x14ac:dyDescent="0.3">
      <c r="B114" s="86" t="s">
        <v>41</v>
      </c>
      <c r="C114" s="84" t="s">
        <v>29</v>
      </c>
      <c r="D114" s="84">
        <v>1</v>
      </c>
      <c r="E114" s="85"/>
      <c r="F114" s="87">
        <f t="shared" si="12"/>
        <v>0</v>
      </c>
      <c r="G114" s="79"/>
      <c r="H114" s="22"/>
      <c r="I114" s="22"/>
      <c r="J114" s="22"/>
    </row>
    <row r="115" spans="2:10" ht="20" customHeight="1" thickBot="1" x14ac:dyDescent="0.35">
      <c r="B115" s="142" t="s">
        <v>65</v>
      </c>
      <c r="C115" s="132" t="s">
        <v>29</v>
      </c>
      <c r="D115" s="132">
        <v>1</v>
      </c>
      <c r="E115" s="143"/>
      <c r="F115" s="144">
        <f t="shared" si="12"/>
        <v>0</v>
      </c>
      <c r="G115" s="79"/>
      <c r="H115" s="22"/>
      <c r="I115" s="22"/>
      <c r="J115" s="22"/>
    </row>
    <row r="116" spans="2:10" s="26" customFormat="1" ht="30" customHeight="1" thickBot="1" x14ac:dyDescent="0.35">
      <c r="B116" s="186" t="s">
        <v>146</v>
      </c>
      <c r="C116" s="187"/>
      <c r="D116" s="187"/>
      <c r="E116" s="188"/>
      <c r="F116" s="131">
        <f>SUM(F111:F115)</f>
        <v>0</v>
      </c>
      <c r="G116" s="68"/>
      <c r="H116" s="70"/>
      <c r="I116" s="27"/>
      <c r="J116" s="27"/>
    </row>
    <row r="117" spans="2:10" ht="30" customHeight="1" thickBot="1" x14ac:dyDescent="0.35">
      <c r="B117" s="200" t="s">
        <v>98</v>
      </c>
      <c r="C117" s="201"/>
      <c r="D117" s="201"/>
      <c r="E117" s="201"/>
      <c r="F117" s="202"/>
      <c r="G117" s="65"/>
      <c r="H117" s="65"/>
      <c r="I117" s="22"/>
      <c r="J117" s="22"/>
    </row>
    <row r="118" spans="2:10" ht="30" customHeight="1" thickBot="1" x14ac:dyDescent="0.35">
      <c r="B118" s="137" t="s">
        <v>26</v>
      </c>
      <c r="C118" s="138" t="s">
        <v>27</v>
      </c>
      <c r="D118" s="138" t="s">
        <v>28</v>
      </c>
      <c r="E118" s="138" t="s">
        <v>20</v>
      </c>
      <c r="F118" s="139" t="s">
        <v>51</v>
      </c>
      <c r="G118" s="66"/>
      <c r="H118" s="66"/>
      <c r="I118" s="22"/>
      <c r="J118" s="22"/>
    </row>
    <row r="119" spans="2:10" ht="20" customHeight="1" x14ac:dyDescent="0.3">
      <c r="B119" s="133" t="s">
        <v>62</v>
      </c>
      <c r="C119" s="134" t="s">
        <v>29</v>
      </c>
      <c r="D119" s="134">
        <v>1</v>
      </c>
      <c r="E119" s="135"/>
      <c r="F119" s="136">
        <f t="shared" ref="F119:F123" si="13">D119*E119</f>
        <v>0</v>
      </c>
      <c r="G119" s="79"/>
      <c r="H119" s="22"/>
      <c r="I119" s="22"/>
      <c r="J119" s="22"/>
    </row>
    <row r="120" spans="2:10" ht="20" customHeight="1" x14ac:dyDescent="0.3">
      <c r="B120" s="86" t="s">
        <v>63</v>
      </c>
      <c r="C120" s="84" t="s">
        <v>29</v>
      </c>
      <c r="D120" s="84">
        <v>1</v>
      </c>
      <c r="E120" s="85"/>
      <c r="F120" s="87">
        <f t="shared" si="13"/>
        <v>0</v>
      </c>
      <c r="G120" s="79"/>
      <c r="H120" s="22"/>
      <c r="I120" s="22"/>
      <c r="J120" s="22"/>
    </row>
    <row r="121" spans="2:10" ht="20" customHeight="1" x14ac:dyDescent="0.3">
      <c r="B121" s="86" t="s">
        <v>64</v>
      </c>
      <c r="C121" s="84" t="s">
        <v>29</v>
      </c>
      <c r="D121" s="84">
        <v>1</v>
      </c>
      <c r="E121" s="85"/>
      <c r="F121" s="87">
        <f t="shared" si="13"/>
        <v>0</v>
      </c>
      <c r="G121" s="79"/>
      <c r="H121" s="22"/>
      <c r="I121" s="22"/>
      <c r="J121" s="22"/>
    </row>
    <row r="122" spans="2:10" ht="20" customHeight="1" x14ac:dyDescent="0.3">
      <c r="B122" s="86" t="s">
        <v>41</v>
      </c>
      <c r="C122" s="84" t="s">
        <v>29</v>
      </c>
      <c r="D122" s="84">
        <v>1</v>
      </c>
      <c r="E122" s="85"/>
      <c r="F122" s="87">
        <f t="shared" si="13"/>
        <v>0</v>
      </c>
      <c r="G122" s="79"/>
      <c r="H122" s="22"/>
      <c r="I122" s="22"/>
      <c r="J122" s="22"/>
    </row>
    <row r="123" spans="2:10" ht="20" customHeight="1" thickBot="1" x14ac:dyDescent="0.35">
      <c r="B123" s="142" t="s">
        <v>65</v>
      </c>
      <c r="C123" s="132" t="s">
        <v>29</v>
      </c>
      <c r="D123" s="132">
        <v>1</v>
      </c>
      <c r="E123" s="143"/>
      <c r="F123" s="144">
        <f t="shared" si="13"/>
        <v>0</v>
      </c>
      <c r="G123" s="79"/>
      <c r="H123" s="22"/>
      <c r="I123" s="22"/>
      <c r="J123" s="22"/>
    </row>
    <row r="124" spans="2:10" s="26" customFormat="1" ht="30" customHeight="1" thickBot="1" x14ac:dyDescent="0.35">
      <c r="B124" s="186" t="s">
        <v>146</v>
      </c>
      <c r="C124" s="187"/>
      <c r="D124" s="187"/>
      <c r="E124" s="188"/>
      <c r="F124" s="131">
        <f>SUM(F119:F123)</f>
        <v>0</v>
      </c>
      <c r="G124" s="68"/>
      <c r="H124" s="70"/>
      <c r="I124" s="27"/>
      <c r="J124" s="27"/>
    </row>
    <row r="125" spans="2:10" ht="30" customHeight="1" thickBot="1" x14ac:dyDescent="0.35">
      <c r="B125" s="200" t="s">
        <v>100</v>
      </c>
      <c r="C125" s="201"/>
      <c r="D125" s="201"/>
      <c r="E125" s="201"/>
      <c r="F125" s="202"/>
      <c r="G125" s="65"/>
      <c r="H125" s="65"/>
      <c r="I125" s="22"/>
      <c r="J125" s="22"/>
    </row>
    <row r="126" spans="2:10" ht="30" customHeight="1" thickBot="1" x14ac:dyDescent="0.35">
      <c r="B126" s="137" t="s">
        <v>26</v>
      </c>
      <c r="C126" s="138" t="s">
        <v>27</v>
      </c>
      <c r="D126" s="138" t="s">
        <v>28</v>
      </c>
      <c r="E126" s="138" t="s">
        <v>20</v>
      </c>
      <c r="F126" s="139" t="s">
        <v>51</v>
      </c>
      <c r="G126" s="66"/>
      <c r="H126" s="66"/>
      <c r="I126" s="22"/>
      <c r="J126" s="22"/>
    </row>
    <row r="127" spans="2:10" ht="20" customHeight="1" x14ac:dyDescent="0.3">
      <c r="B127" s="133" t="s">
        <v>62</v>
      </c>
      <c r="C127" s="134" t="s">
        <v>29</v>
      </c>
      <c r="D127" s="134">
        <v>1</v>
      </c>
      <c r="E127" s="135"/>
      <c r="F127" s="136">
        <f t="shared" ref="F127:F131" si="14">D127*E127</f>
        <v>0</v>
      </c>
      <c r="G127" s="79"/>
      <c r="H127" s="22"/>
      <c r="I127" s="22"/>
      <c r="J127" s="22"/>
    </row>
    <row r="128" spans="2:10" ht="20" customHeight="1" x14ac:dyDescent="0.3">
      <c r="B128" s="86" t="s">
        <v>63</v>
      </c>
      <c r="C128" s="84" t="s">
        <v>29</v>
      </c>
      <c r="D128" s="84">
        <v>1</v>
      </c>
      <c r="E128" s="85"/>
      <c r="F128" s="87">
        <f t="shared" si="14"/>
        <v>0</v>
      </c>
      <c r="G128" s="79"/>
      <c r="H128" s="22"/>
      <c r="I128" s="22"/>
      <c r="J128" s="22"/>
    </row>
    <row r="129" spans="2:10" ht="20" customHeight="1" x14ac:dyDescent="0.3">
      <c r="B129" s="86" t="s">
        <v>64</v>
      </c>
      <c r="C129" s="84" t="s">
        <v>29</v>
      </c>
      <c r="D129" s="84">
        <v>1</v>
      </c>
      <c r="E129" s="85"/>
      <c r="F129" s="87">
        <f t="shared" si="14"/>
        <v>0</v>
      </c>
      <c r="G129" s="79"/>
      <c r="H129" s="22"/>
      <c r="I129" s="22"/>
      <c r="J129" s="22"/>
    </row>
    <row r="130" spans="2:10" ht="20" customHeight="1" x14ac:dyDescent="0.3">
      <c r="B130" s="86" t="s">
        <v>41</v>
      </c>
      <c r="C130" s="84" t="s">
        <v>29</v>
      </c>
      <c r="D130" s="84">
        <v>1</v>
      </c>
      <c r="E130" s="85"/>
      <c r="F130" s="87">
        <f t="shared" si="14"/>
        <v>0</v>
      </c>
      <c r="G130" s="79"/>
      <c r="H130" s="22"/>
      <c r="I130" s="22"/>
      <c r="J130" s="22"/>
    </row>
    <row r="131" spans="2:10" ht="20" customHeight="1" thickBot="1" x14ac:dyDescent="0.35">
      <c r="B131" s="142" t="s">
        <v>65</v>
      </c>
      <c r="C131" s="132" t="s">
        <v>29</v>
      </c>
      <c r="D131" s="132">
        <v>1</v>
      </c>
      <c r="E131" s="143"/>
      <c r="F131" s="144">
        <f t="shared" si="14"/>
        <v>0</v>
      </c>
      <c r="G131" s="79"/>
      <c r="H131" s="22"/>
      <c r="I131" s="22"/>
      <c r="J131" s="22"/>
    </row>
    <row r="132" spans="2:10" s="26" customFormat="1" ht="30" customHeight="1" thickBot="1" x14ac:dyDescent="0.35">
      <c r="B132" s="186" t="s">
        <v>146</v>
      </c>
      <c r="C132" s="187"/>
      <c r="D132" s="187"/>
      <c r="E132" s="188"/>
      <c r="F132" s="131">
        <f>SUM(F127:F131)</f>
        <v>0</v>
      </c>
      <c r="G132" s="68"/>
      <c r="H132" s="70"/>
      <c r="I132" s="27"/>
      <c r="J132" s="27"/>
    </row>
    <row r="133" spans="2:10" ht="30" customHeight="1" thickBot="1" x14ac:dyDescent="0.35">
      <c r="B133" s="200" t="s">
        <v>101</v>
      </c>
      <c r="C133" s="201"/>
      <c r="D133" s="201"/>
      <c r="E133" s="201"/>
      <c r="F133" s="202"/>
      <c r="G133" s="65"/>
      <c r="H133" s="65"/>
      <c r="I133" s="22"/>
      <c r="J133" s="22"/>
    </row>
    <row r="134" spans="2:10" ht="30" customHeight="1" thickBot="1" x14ac:dyDescent="0.35">
      <c r="B134" s="137" t="s">
        <v>26</v>
      </c>
      <c r="C134" s="138" t="s">
        <v>27</v>
      </c>
      <c r="D134" s="138" t="s">
        <v>28</v>
      </c>
      <c r="E134" s="138" t="s">
        <v>20</v>
      </c>
      <c r="F134" s="139" t="s">
        <v>51</v>
      </c>
      <c r="G134" s="66"/>
      <c r="H134" s="66"/>
      <c r="I134" s="22"/>
      <c r="J134" s="22"/>
    </row>
    <row r="135" spans="2:10" ht="20" customHeight="1" x14ac:dyDescent="0.3">
      <c r="B135" s="133" t="s">
        <v>62</v>
      </c>
      <c r="C135" s="134" t="s">
        <v>29</v>
      </c>
      <c r="D135" s="134">
        <v>1</v>
      </c>
      <c r="E135" s="135"/>
      <c r="F135" s="136">
        <f t="shared" ref="F135:F139" si="15">D135*E135</f>
        <v>0</v>
      </c>
      <c r="G135" s="79"/>
      <c r="H135" s="22"/>
      <c r="I135" s="22"/>
      <c r="J135" s="22"/>
    </row>
    <row r="136" spans="2:10" ht="20" customHeight="1" x14ac:dyDescent="0.3">
      <c r="B136" s="86" t="s">
        <v>63</v>
      </c>
      <c r="C136" s="84" t="s">
        <v>29</v>
      </c>
      <c r="D136" s="84">
        <v>1</v>
      </c>
      <c r="E136" s="85"/>
      <c r="F136" s="87">
        <f t="shared" si="15"/>
        <v>0</v>
      </c>
      <c r="G136" s="79"/>
      <c r="H136" s="22"/>
      <c r="I136" s="22"/>
      <c r="J136" s="22"/>
    </row>
    <row r="137" spans="2:10" ht="20" customHeight="1" x14ac:dyDescent="0.3">
      <c r="B137" s="86" t="s">
        <v>64</v>
      </c>
      <c r="C137" s="84" t="s">
        <v>29</v>
      </c>
      <c r="D137" s="84">
        <v>1</v>
      </c>
      <c r="E137" s="85"/>
      <c r="F137" s="87">
        <f t="shared" si="15"/>
        <v>0</v>
      </c>
      <c r="G137" s="79"/>
      <c r="H137" s="22"/>
      <c r="I137" s="22"/>
      <c r="J137" s="22"/>
    </row>
    <row r="138" spans="2:10" ht="20" customHeight="1" x14ac:dyDescent="0.3">
      <c r="B138" s="86" t="s">
        <v>41</v>
      </c>
      <c r="C138" s="84" t="s">
        <v>29</v>
      </c>
      <c r="D138" s="84">
        <v>1</v>
      </c>
      <c r="E138" s="85"/>
      <c r="F138" s="87">
        <f t="shared" si="15"/>
        <v>0</v>
      </c>
      <c r="G138" s="79"/>
      <c r="H138" s="22"/>
      <c r="I138" s="22"/>
      <c r="J138" s="22"/>
    </row>
    <row r="139" spans="2:10" ht="20" customHeight="1" thickBot="1" x14ac:dyDescent="0.35">
      <c r="B139" s="142" t="s">
        <v>65</v>
      </c>
      <c r="C139" s="132" t="s">
        <v>29</v>
      </c>
      <c r="D139" s="132">
        <v>1</v>
      </c>
      <c r="E139" s="143"/>
      <c r="F139" s="144">
        <f t="shared" si="15"/>
        <v>0</v>
      </c>
      <c r="G139" s="79"/>
      <c r="H139" s="22"/>
      <c r="I139" s="22"/>
      <c r="J139" s="22"/>
    </row>
    <row r="140" spans="2:10" s="26" customFormat="1" ht="30" customHeight="1" thickBot="1" x14ac:dyDescent="0.35">
      <c r="B140" s="186" t="s">
        <v>146</v>
      </c>
      <c r="C140" s="187"/>
      <c r="D140" s="187"/>
      <c r="E140" s="188"/>
      <c r="F140" s="131">
        <f>SUM(F135:F139)</f>
        <v>0</v>
      </c>
      <c r="G140" s="68"/>
      <c r="H140" s="70"/>
      <c r="I140" s="27"/>
      <c r="J140" s="27"/>
    </row>
    <row r="141" spans="2:10" ht="30" customHeight="1" thickBot="1" x14ac:dyDescent="0.35">
      <c r="B141" s="200" t="s">
        <v>127</v>
      </c>
      <c r="C141" s="201"/>
      <c r="D141" s="201"/>
      <c r="E141" s="201"/>
      <c r="F141" s="202"/>
      <c r="G141" s="65"/>
      <c r="H141" s="65"/>
      <c r="I141" s="22"/>
      <c r="J141" s="22"/>
    </row>
    <row r="142" spans="2:10" ht="30" customHeight="1" thickBot="1" x14ac:dyDescent="0.35">
      <c r="B142" s="137" t="s">
        <v>26</v>
      </c>
      <c r="C142" s="138" t="s">
        <v>27</v>
      </c>
      <c r="D142" s="138" t="s">
        <v>28</v>
      </c>
      <c r="E142" s="138" t="s">
        <v>20</v>
      </c>
      <c r="F142" s="139" t="s">
        <v>51</v>
      </c>
      <c r="G142" s="66"/>
      <c r="H142" s="66"/>
      <c r="I142" s="22"/>
      <c r="J142" s="22"/>
    </row>
    <row r="143" spans="2:10" ht="20" customHeight="1" x14ac:dyDescent="0.3">
      <c r="B143" s="133" t="s">
        <v>62</v>
      </c>
      <c r="C143" s="134" t="s">
        <v>29</v>
      </c>
      <c r="D143" s="134">
        <v>1</v>
      </c>
      <c r="E143" s="135"/>
      <c r="F143" s="136">
        <f t="shared" ref="F143:F147" si="16">D143*E143</f>
        <v>0</v>
      </c>
      <c r="G143" s="79"/>
      <c r="H143" s="22"/>
      <c r="I143" s="22"/>
      <c r="J143" s="22"/>
    </row>
    <row r="144" spans="2:10" ht="20" customHeight="1" x14ac:dyDescent="0.3">
      <c r="B144" s="86" t="s">
        <v>63</v>
      </c>
      <c r="C144" s="84" t="s">
        <v>29</v>
      </c>
      <c r="D144" s="84">
        <v>1</v>
      </c>
      <c r="E144" s="85"/>
      <c r="F144" s="87">
        <f t="shared" si="16"/>
        <v>0</v>
      </c>
      <c r="G144" s="79"/>
      <c r="H144" s="22"/>
      <c r="I144" s="22"/>
      <c r="J144" s="22"/>
    </row>
    <row r="145" spans="2:10" ht="20" customHeight="1" x14ac:dyDescent="0.3">
      <c r="B145" s="86" t="s">
        <v>64</v>
      </c>
      <c r="C145" s="84" t="s">
        <v>29</v>
      </c>
      <c r="D145" s="84">
        <v>1</v>
      </c>
      <c r="E145" s="85"/>
      <c r="F145" s="87">
        <f t="shared" si="16"/>
        <v>0</v>
      </c>
      <c r="G145" s="79"/>
      <c r="H145" s="22"/>
      <c r="I145" s="22"/>
      <c r="J145" s="22"/>
    </row>
    <row r="146" spans="2:10" ht="20" customHeight="1" x14ac:dyDescent="0.3">
      <c r="B146" s="86" t="s">
        <v>41</v>
      </c>
      <c r="C146" s="84" t="s">
        <v>29</v>
      </c>
      <c r="D146" s="84">
        <v>1</v>
      </c>
      <c r="E146" s="85"/>
      <c r="F146" s="87">
        <f t="shared" si="16"/>
        <v>0</v>
      </c>
      <c r="G146" s="79"/>
      <c r="H146" s="22"/>
      <c r="I146" s="22"/>
      <c r="J146" s="22"/>
    </row>
    <row r="147" spans="2:10" ht="20" customHeight="1" thickBot="1" x14ac:dyDescent="0.35">
      <c r="B147" s="142" t="s">
        <v>65</v>
      </c>
      <c r="C147" s="132" t="s">
        <v>29</v>
      </c>
      <c r="D147" s="132">
        <v>1</v>
      </c>
      <c r="E147" s="143"/>
      <c r="F147" s="144">
        <f t="shared" si="16"/>
        <v>0</v>
      </c>
      <c r="G147" s="79"/>
      <c r="H147" s="22"/>
      <c r="I147" s="22"/>
      <c r="J147" s="22"/>
    </row>
    <row r="148" spans="2:10" s="26" customFormat="1" ht="30" customHeight="1" thickBot="1" x14ac:dyDescent="0.35">
      <c r="B148" s="186" t="s">
        <v>146</v>
      </c>
      <c r="C148" s="187"/>
      <c r="D148" s="187"/>
      <c r="E148" s="188"/>
      <c r="F148" s="131">
        <f>SUM(F143:F147)</f>
        <v>0</v>
      </c>
      <c r="G148" s="68"/>
      <c r="H148" s="70"/>
      <c r="I148" s="27"/>
      <c r="J148" s="27"/>
    </row>
    <row r="149" spans="2:10" s="26" customFormat="1" ht="30" customHeight="1" thickBot="1" x14ac:dyDescent="0.35">
      <c r="B149" s="203" t="s">
        <v>128</v>
      </c>
      <c r="C149" s="204"/>
      <c r="D149" s="204"/>
      <c r="E149" s="204"/>
      <c r="F149" s="205"/>
      <c r="G149" s="69"/>
      <c r="H149" s="69"/>
      <c r="I149" s="27"/>
      <c r="J149" s="27"/>
    </row>
    <row r="150" spans="2:10" ht="30" customHeight="1" thickBot="1" x14ac:dyDescent="0.35">
      <c r="B150" s="200" t="s">
        <v>104</v>
      </c>
      <c r="C150" s="201"/>
      <c r="D150" s="201"/>
      <c r="E150" s="201"/>
      <c r="F150" s="202"/>
      <c r="G150" s="65"/>
      <c r="H150" s="65"/>
      <c r="I150" s="22"/>
      <c r="J150" s="22"/>
    </row>
    <row r="151" spans="2:10" ht="30" customHeight="1" thickBot="1" x14ac:dyDescent="0.35">
      <c r="B151" s="137" t="s">
        <v>26</v>
      </c>
      <c r="C151" s="138" t="s">
        <v>27</v>
      </c>
      <c r="D151" s="138" t="s">
        <v>28</v>
      </c>
      <c r="E151" s="138" t="s">
        <v>20</v>
      </c>
      <c r="F151" s="139" t="s">
        <v>51</v>
      </c>
      <c r="G151" s="66"/>
      <c r="H151" s="66"/>
      <c r="I151" s="22"/>
      <c r="J151" s="22"/>
    </row>
    <row r="152" spans="2:10" ht="20" customHeight="1" x14ac:dyDescent="0.3">
      <c r="B152" s="133" t="s">
        <v>62</v>
      </c>
      <c r="C152" s="134" t="s">
        <v>29</v>
      </c>
      <c r="D152" s="134">
        <v>1</v>
      </c>
      <c r="E152" s="135"/>
      <c r="F152" s="136">
        <f t="shared" ref="F152:F156" si="17">D152*E152</f>
        <v>0</v>
      </c>
      <c r="G152" s="79"/>
      <c r="H152" s="22"/>
      <c r="I152" s="22"/>
      <c r="J152" s="22"/>
    </row>
    <row r="153" spans="2:10" ht="20" customHeight="1" x14ac:dyDescent="0.3">
      <c r="B153" s="86" t="s">
        <v>63</v>
      </c>
      <c r="C153" s="84" t="s">
        <v>29</v>
      </c>
      <c r="D153" s="84">
        <v>1</v>
      </c>
      <c r="E153" s="85"/>
      <c r="F153" s="87">
        <f t="shared" si="17"/>
        <v>0</v>
      </c>
      <c r="G153" s="79"/>
      <c r="H153" s="22"/>
      <c r="I153" s="22"/>
      <c r="J153" s="22"/>
    </row>
    <row r="154" spans="2:10" ht="20" customHeight="1" x14ac:dyDescent="0.3">
      <c r="B154" s="86" t="s">
        <v>64</v>
      </c>
      <c r="C154" s="84" t="s">
        <v>29</v>
      </c>
      <c r="D154" s="84">
        <v>1</v>
      </c>
      <c r="E154" s="85"/>
      <c r="F154" s="87">
        <f t="shared" si="17"/>
        <v>0</v>
      </c>
      <c r="G154" s="79"/>
      <c r="H154" s="22"/>
      <c r="I154" s="22"/>
      <c r="J154" s="22"/>
    </row>
    <row r="155" spans="2:10" ht="20" customHeight="1" x14ac:dyDescent="0.3">
      <c r="B155" s="86" t="s">
        <v>41</v>
      </c>
      <c r="C155" s="84" t="s">
        <v>29</v>
      </c>
      <c r="D155" s="84">
        <v>1</v>
      </c>
      <c r="E155" s="85"/>
      <c r="F155" s="87">
        <f t="shared" si="17"/>
        <v>0</v>
      </c>
      <c r="G155" s="79"/>
      <c r="H155" s="22"/>
      <c r="I155" s="22"/>
      <c r="J155" s="22"/>
    </row>
    <row r="156" spans="2:10" ht="20" customHeight="1" thickBot="1" x14ac:dyDescent="0.35">
      <c r="B156" s="142" t="s">
        <v>65</v>
      </c>
      <c r="C156" s="132" t="s">
        <v>29</v>
      </c>
      <c r="D156" s="132">
        <v>1</v>
      </c>
      <c r="E156" s="143"/>
      <c r="F156" s="144">
        <f t="shared" si="17"/>
        <v>0</v>
      </c>
      <c r="G156" s="79"/>
      <c r="H156" s="22"/>
      <c r="I156" s="22"/>
      <c r="J156" s="22"/>
    </row>
    <row r="157" spans="2:10" s="26" customFormat="1" ht="30" customHeight="1" thickBot="1" x14ac:dyDescent="0.35">
      <c r="B157" s="186" t="s">
        <v>146</v>
      </c>
      <c r="C157" s="187"/>
      <c r="D157" s="187"/>
      <c r="E157" s="188"/>
      <c r="F157" s="131">
        <f>SUM(F152:F156)</f>
        <v>0</v>
      </c>
      <c r="G157" s="68"/>
      <c r="H157" s="70"/>
      <c r="I157" s="27"/>
      <c r="J157" s="27"/>
    </row>
    <row r="158" spans="2:10" ht="30" customHeight="1" thickBot="1" x14ac:dyDescent="0.35">
      <c r="B158" s="200" t="s">
        <v>106</v>
      </c>
      <c r="C158" s="201"/>
      <c r="D158" s="201"/>
      <c r="E158" s="201"/>
      <c r="F158" s="202"/>
      <c r="G158" s="65"/>
      <c r="H158" s="65"/>
      <c r="I158" s="22"/>
      <c r="J158" s="22"/>
    </row>
    <row r="159" spans="2:10" ht="30" customHeight="1" thickBot="1" x14ac:dyDescent="0.35">
      <c r="B159" s="137" t="s">
        <v>26</v>
      </c>
      <c r="C159" s="138" t="s">
        <v>27</v>
      </c>
      <c r="D159" s="138" t="s">
        <v>28</v>
      </c>
      <c r="E159" s="138" t="s">
        <v>20</v>
      </c>
      <c r="F159" s="139" t="s">
        <v>51</v>
      </c>
      <c r="G159" s="66"/>
      <c r="H159" s="66"/>
      <c r="I159" s="22"/>
      <c r="J159" s="22"/>
    </row>
    <row r="160" spans="2:10" ht="20" customHeight="1" x14ac:dyDescent="0.3">
      <c r="B160" s="133" t="s">
        <v>62</v>
      </c>
      <c r="C160" s="134" t="s">
        <v>29</v>
      </c>
      <c r="D160" s="134">
        <v>1</v>
      </c>
      <c r="E160" s="135"/>
      <c r="F160" s="136">
        <f t="shared" ref="F160:F164" si="18">D160*E160</f>
        <v>0</v>
      </c>
      <c r="G160" s="79"/>
      <c r="H160" s="22"/>
      <c r="I160" s="22"/>
      <c r="J160" s="22"/>
    </row>
    <row r="161" spans="2:10" ht="20" customHeight="1" x14ac:dyDescent="0.3">
      <c r="B161" s="86" t="s">
        <v>63</v>
      </c>
      <c r="C161" s="84" t="s">
        <v>29</v>
      </c>
      <c r="D161" s="84">
        <v>1</v>
      </c>
      <c r="E161" s="85"/>
      <c r="F161" s="87">
        <f t="shared" si="18"/>
        <v>0</v>
      </c>
      <c r="G161" s="79"/>
      <c r="H161" s="22"/>
      <c r="I161" s="22"/>
      <c r="J161" s="22"/>
    </row>
    <row r="162" spans="2:10" ht="20" customHeight="1" x14ac:dyDescent="0.3">
      <c r="B162" s="86" t="s">
        <v>64</v>
      </c>
      <c r="C162" s="84" t="s">
        <v>29</v>
      </c>
      <c r="D162" s="84">
        <v>1</v>
      </c>
      <c r="E162" s="85"/>
      <c r="F162" s="87">
        <f t="shared" si="18"/>
        <v>0</v>
      </c>
      <c r="G162" s="79"/>
      <c r="H162" s="22"/>
      <c r="I162" s="22"/>
      <c r="J162" s="22"/>
    </row>
    <row r="163" spans="2:10" ht="20" customHeight="1" x14ac:dyDescent="0.3">
      <c r="B163" s="86" t="s">
        <v>41</v>
      </c>
      <c r="C163" s="84" t="s">
        <v>29</v>
      </c>
      <c r="D163" s="84">
        <v>1</v>
      </c>
      <c r="E163" s="85"/>
      <c r="F163" s="87">
        <f t="shared" si="18"/>
        <v>0</v>
      </c>
      <c r="G163" s="79"/>
      <c r="H163" s="22"/>
      <c r="I163" s="22"/>
      <c r="J163" s="22"/>
    </row>
    <row r="164" spans="2:10" ht="20" customHeight="1" thickBot="1" x14ac:dyDescent="0.35">
      <c r="B164" s="142" t="s">
        <v>65</v>
      </c>
      <c r="C164" s="132" t="s">
        <v>29</v>
      </c>
      <c r="D164" s="132">
        <v>1</v>
      </c>
      <c r="E164" s="143"/>
      <c r="F164" s="144">
        <f t="shared" si="18"/>
        <v>0</v>
      </c>
      <c r="G164" s="79"/>
      <c r="H164" s="22"/>
      <c r="I164" s="22"/>
      <c r="J164" s="22"/>
    </row>
    <row r="165" spans="2:10" s="26" customFormat="1" ht="30" customHeight="1" thickBot="1" x14ac:dyDescent="0.35">
      <c r="B165" s="186" t="s">
        <v>146</v>
      </c>
      <c r="C165" s="187"/>
      <c r="D165" s="187"/>
      <c r="E165" s="188"/>
      <c r="F165" s="131">
        <f>SUM(F160:F164)</f>
        <v>0</v>
      </c>
      <c r="G165" s="68"/>
      <c r="H165" s="70"/>
      <c r="I165" s="27"/>
      <c r="J165" s="27"/>
    </row>
    <row r="166" spans="2:10" s="26" customFormat="1" ht="30" customHeight="1" thickBot="1" x14ac:dyDescent="0.35">
      <c r="B166" s="203" t="s">
        <v>129</v>
      </c>
      <c r="C166" s="204"/>
      <c r="D166" s="204"/>
      <c r="E166" s="204"/>
      <c r="F166" s="205"/>
      <c r="G166" s="69"/>
      <c r="H166" s="69"/>
      <c r="I166" s="27"/>
      <c r="J166" s="27"/>
    </row>
    <row r="167" spans="2:10" ht="30" customHeight="1" thickBot="1" x14ac:dyDescent="0.35">
      <c r="B167" s="200" t="s">
        <v>130</v>
      </c>
      <c r="C167" s="201"/>
      <c r="D167" s="201"/>
      <c r="E167" s="201"/>
      <c r="F167" s="202"/>
      <c r="G167" s="65"/>
      <c r="H167" s="65"/>
      <c r="I167" s="22"/>
      <c r="J167" s="22"/>
    </row>
    <row r="168" spans="2:10" ht="30" customHeight="1" thickBot="1" x14ac:dyDescent="0.35">
      <c r="B168" s="137" t="s">
        <v>26</v>
      </c>
      <c r="C168" s="138" t="s">
        <v>27</v>
      </c>
      <c r="D168" s="138" t="s">
        <v>28</v>
      </c>
      <c r="E168" s="138" t="s">
        <v>20</v>
      </c>
      <c r="F168" s="139" t="s">
        <v>51</v>
      </c>
      <c r="G168" s="66"/>
      <c r="H168" s="66"/>
      <c r="I168" s="22"/>
      <c r="J168" s="22"/>
    </row>
    <row r="169" spans="2:10" ht="20" customHeight="1" x14ac:dyDescent="0.3">
      <c r="B169" s="133" t="s">
        <v>62</v>
      </c>
      <c r="C169" s="134" t="s">
        <v>29</v>
      </c>
      <c r="D169" s="134">
        <v>1</v>
      </c>
      <c r="E169" s="135"/>
      <c r="F169" s="136">
        <f t="shared" ref="F169:F173" si="19">D169*E169</f>
        <v>0</v>
      </c>
      <c r="G169" s="79"/>
      <c r="H169" s="22"/>
      <c r="I169" s="122"/>
      <c r="J169" s="122"/>
    </row>
    <row r="170" spans="2:10" ht="20" customHeight="1" x14ac:dyDescent="0.3">
      <c r="B170" s="86" t="s">
        <v>63</v>
      </c>
      <c r="C170" s="84" t="s">
        <v>29</v>
      </c>
      <c r="D170" s="84">
        <v>1</v>
      </c>
      <c r="E170" s="85"/>
      <c r="F170" s="87">
        <f t="shared" si="19"/>
        <v>0</v>
      </c>
      <c r="G170" s="79"/>
      <c r="H170" s="22"/>
      <c r="I170" s="122"/>
      <c r="J170" s="122"/>
    </row>
    <row r="171" spans="2:10" ht="20" customHeight="1" x14ac:dyDescent="0.3">
      <c r="B171" s="86" t="s">
        <v>64</v>
      </c>
      <c r="C171" s="84" t="s">
        <v>29</v>
      </c>
      <c r="D171" s="84">
        <v>1</v>
      </c>
      <c r="E171" s="85"/>
      <c r="F171" s="87">
        <f t="shared" si="19"/>
        <v>0</v>
      </c>
      <c r="G171" s="79"/>
      <c r="H171" s="22"/>
      <c r="I171" s="122"/>
      <c r="J171" s="122"/>
    </row>
    <row r="172" spans="2:10" ht="20" customHeight="1" x14ac:dyDescent="0.3">
      <c r="B172" s="86" t="s">
        <v>41</v>
      </c>
      <c r="C172" s="84" t="s">
        <v>29</v>
      </c>
      <c r="D172" s="84">
        <v>1</v>
      </c>
      <c r="E172" s="85"/>
      <c r="F172" s="87">
        <f t="shared" si="19"/>
        <v>0</v>
      </c>
      <c r="G172" s="79"/>
      <c r="H172" s="22"/>
      <c r="I172" s="22"/>
      <c r="J172" s="22"/>
    </row>
    <row r="173" spans="2:10" ht="20" customHeight="1" thickBot="1" x14ac:dyDescent="0.35">
      <c r="B173" s="142" t="s">
        <v>65</v>
      </c>
      <c r="C173" s="132" t="s">
        <v>29</v>
      </c>
      <c r="D173" s="132">
        <v>1</v>
      </c>
      <c r="E173" s="143"/>
      <c r="F173" s="144">
        <f t="shared" si="19"/>
        <v>0</v>
      </c>
      <c r="G173" s="79"/>
      <c r="H173" s="22"/>
      <c r="I173" s="22"/>
      <c r="J173" s="22"/>
    </row>
    <row r="174" spans="2:10" s="26" customFormat="1" ht="30" customHeight="1" thickBot="1" x14ac:dyDescent="0.35">
      <c r="B174" s="186" t="s">
        <v>146</v>
      </c>
      <c r="C174" s="187"/>
      <c r="D174" s="187"/>
      <c r="E174" s="188"/>
      <c r="F174" s="131">
        <f>SUM(F169:F173)</f>
        <v>0</v>
      </c>
      <c r="G174" s="68"/>
      <c r="H174" s="70"/>
      <c r="I174" s="27"/>
      <c r="J174" s="27"/>
    </row>
    <row r="175" spans="2:10" s="26" customFormat="1" ht="30" customHeight="1" thickBot="1" x14ac:dyDescent="0.35">
      <c r="B175" s="206" t="s">
        <v>131</v>
      </c>
      <c r="C175" s="207"/>
      <c r="D175" s="207"/>
      <c r="E175" s="207"/>
      <c r="F175" s="208"/>
      <c r="G175" s="69"/>
      <c r="H175" s="69"/>
      <c r="I175" s="27"/>
      <c r="J175" s="27"/>
    </row>
    <row r="176" spans="2:10" ht="30" customHeight="1" thickBot="1" x14ac:dyDescent="0.35">
      <c r="B176" s="200" t="s">
        <v>113</v>
      </c>
      <c r="C176" s="201"/>
      <c r="D176" s="201"/>
      <c r="E176" s="201"/>
      <c r="F176" s="202"/>
      <c r="G176" s="65"/>
      <c r="H176" s="65"/>
      <c r="I176" s="22"/>
      <c r="J176" s="22"/>
    </row>
    <row r="177" spans="2:10" ht="30" customHeight="1" thickBot="1" x14ac:dyDescent="0.35">
      <c r="B177" s="137" t="s">
        <v>26</v>
      </c>
      <c r="C177" s="138" t="s">
        <v>27</v>
      </c>
      <c r="D177" s="138" t="s">
        <v>28</v>
      </c>
      <c r="E177" s="138" t="s">
        <v>20</v>
      </c>
      <c r="F177" s="146" t="s">
        <v>51</v>
      </c>
      <c r="G177" s="127"/>
      <c r="H177" s="66"/>
      <c r="I177" s="22"/>
      <c r="J177" s="22"/>
    </row>
    <row r="178" spans="2:10" ht="20" customHeight="1" x14ac:dyDescent="0.3">
      <c r="B178" s="133" t="s">
        <v>62</v>
      </c>
      <c r="C178" s="134" t="s">
        <v>29</v>
      </c>
      <c r="D178" s="134">
        <v>1</v>
      </c>
      <c r="E178" s="135"/>
      <c r="F178" s="136">
        <f t="shared" ref="F178:F182" si="20">D178*E178</f>
        <v>0</v>
      </c>
      <c r="G178" s="79"/>
      <c r="H178" s="22"/>
      <c r="I178" s="22"/>
      <c r="J178" s="22"/>
    </row>
    <row r="179" spans="2:10" ht="20" customHeight="1" x14ac:dyDescent="0.3">
      <c r="B179" s="86" t="s">
        <v>63</v>
      </c>
      <c r="C179" s="84" t="s">
        <v>29</v>
      </c>
      <c r="D179" s="84">
        <v>1</v>
      </c>
      <c r="E179" s="85"/>
      <c r="F179" s="87">
        <f t="shared" si="20"/>
        <v>0</v>
      </c>
      <c r="G179" s="79"/>
      <c r="H179" s="22"/>
      <c r="I179" s="22"/>
      <c r="J179" s="22"/>
    </row>
    <row r="180" spans="2:10" ht="20" customHeight="1" x14ac:dyDescent="0.3">
      <c r="B180" s="86" t="s">
        <v>64</v>
      </c>
      <c r="C180" s="84" t="s">
        <v>29</v>
      </c>
      <c r="D180" s="84">
        <v>1</v>
      </c>
      <c r="E180" s="85"/>
      <c r="F180" s="87">
        <f t="shared" si="20"/>
        <v>0</v>
      </c>
      <c r="G180" s="79"/>
      <c r="H180" s="22"/>
      <c r="I180" s="22"/>
      <c r="J180" s="22"/>
    </row>
    <row r="181" spans="2:10" ht="20" customHeight="1" x14ac:dyDescent="0.3">
      <c r="B181" s="86" t="s">
        <v>41</v>
      </c>
      <c r="C181" s="84" t="s">
        <v>29</v>
      </c>
      <c r="D181" s="84">
        <v>1</v>
      </c>
      <c r="E181" s="85"/>
      <c r="F181" s="87">
        <f t="shared" si="20"/>
        <v>0</v>
      </c>
      <c r="G181" s="79"/>
      <c r="H181" s="22"/>
      <c r="I181" s="22"/>
      <c r="J181" s="22"/>
    </row>
    <row r="182" spans="2:10" ht="20" customHeight="1" thickBot="1" x14ac:dyDescent="0.35">
      <c r="B182" s="142" t="s">
        <v>65</v>
      </c>
      <c r="C182" s="132" t="s">
        <v>29</v>
      </c>
      <c r="D182" s="132">
        <v>1</v>
      </c>
      <c r="E182" s="143"/>
      <c r="F182" s="144">
        <f t="shared" si="20"/>
        <v>0</v>
      </c>
      <c r="G182" s="79"/>
      <c r="H182" s="22"/>
      <c r="I182" s="22"/>
      <c r="J182" s="22"/>
    </row>
    <row r="183" spans="2:10" s="26" customFormat="1" ht="30" customHeight="1" thickBot="1" x14ac:dyDescent="0.35">
      <c r="B183" s="186" t="s">
        <v>146</v>
      </c>
      <c r="C183" s="187"/>
      <c r="D183" s="187"/>
      <c r="E183" s="188"/>
      <c r="F183" s="131">
        <f>SUM(F178:F182)</f>
        <v>0</v>
      </c>
      <c r="G183" s="68"/>
      <c r="H183" s="70"/>
      <c r="I183" s="27"/>
      <c r="J183" s="27"/>
    </row>
    <row r="184" spans="2:10" ht="30" customHeight="1" thickBot="1" x14ac:dyDescent="0.35">
      <c r="B184" s="200" t="s">
        <v>115</v>
      </c>
      <c r="C184" s="201"/>
      <c r="D184" s="201"/>
      <c r="E184" s="201"/>
      <c r="F184" s="202"/>
      <c r="G184" s="65"/>
      <c r="H184" s="65"/>
      <c r="I184" s="22"/>
      <c r="J184" s="22"/>
    </row>
    <row r="185" spans="2:10" ht="30" customHeight="1" thickBot="1" x14ac:dyDescent="0.35">
      <c r="B185" s="137" t="s">
        <v>26</v>
      </c>
      <c r="C185" s="138" t="s">
        <v>27</v>
      </c>
      <c r="D185" s="138" t="s">
        <v>28</v>
      </c>
      <c r="E185" s="138" t="s">
        <v>20</v>
      </c>
      <c r="F185" s="139" t="s">
        <v>51</v>
      </c>
      <c r="G185" s="66"/>
      <c r="H185" s="66"/>
      <c r="I185" s="22"/>
      <c r="J185" s="22"/>
    </row>
    <row r="186" spans="2:10" ht="20" customHeight="1" x14ac:dyDescent="0.3">
      <c r="B186" s="133" t="s">
        <v>62</v>
      </c>
      <c r="C186" s="134" t="s">
        <v>29</v>
      </c>
      <c r="D186" s="134">
        <v>1</v>
      </c>
      <c r="E186" s="135"/>
      <c r="F186" s="136">
        <f t="shared" ref="F186:F190" si="21">D186*E186</f>
        <v>0</v>
      </c>
      <c r="G186" s="79"/>
      <c r="H186" s="22"/>
      <c r="I186" s="22"/>
      <c r="J186" s="22"/>
    </row>
    <row r="187" spans="2:10" ht="20" customHeight="1" x14ac:dyDescent="0.3">
      <c r="B187" s="86" t="s">
        <v>63</v>
      </c>
      <c r="C187" s="84" t="s">
        <v>29</v>
      </c>
      <c r="D187" s="84">
        <v>1</v>
      </c>
      <c r="E187" s="85"/>
      <c r="F187" s="87">
        <f t="shared" si="21"/>
        <v>0</v>
      </c>
      <c r="G187" s="79"/>
      <c r="H187" s="22"/>
      <c r="I187" s="22"/>
      <c r="J187" s="22"/>
    </row>
    <row r="188" spans="2:10" ht="20" customHeight="1" x14ac:dyDescent="0.3">
      <c r="B188" s="86" t="s">
        <v>64</v>
      </c>
      <c r="C188" s="84" t="s">
        <v>29</v>
      </c>
      <c r="D188" s="84">
        <v>1</v>
      </c>
      <c r="E188" s="85"/>
      <c r="F188" s="87">
        <f t="shared" si="21"/>
        <v>0</v>
      </c>
      <c r="G188" s="79"/>
      <c r="H188" s="22"/>
      <c r="I188" s="22"/>
      <c r="J188" s="22"/>
    </row>
    <row r="189" spans="2:10" ht="20" customHeight="1" x14ac:dyDescent="0.3">
      <c r="B189" s="86" t="s">
        <v>41</v>
      </c>
      <c r="C189" s="84" t="s">
        <v>29</v>
      </c>
      <c r="D189" s="84">
        <v>1</v>
      </c>
      <c r="E189" s="85"/>
      <c r="F189" s="87">
        <f t="shared" si="21"/>
        <v>0</v>
      </c>
      <c r="G189" s="79"/>
      <c r="H189" s="22"/>
      <c r="I189" s="22"/>
      <c r="J189" s="22"/>
    </row>
    <row r="190" spans="2:10" ht="20" customHeight="1" thickBot="1" x14ac:dyDescent="0.35">
      <c r="B190" s="142" t="s">
        <v>65</v>
      </c>
      <c r="C190" s="132" t="s">
        <v>29</v>
      </c>
      <c r="D190" s="132">
        <v>1</v>
      </c>
      <c r="E190" s="143"/>
      <c r="F190" s="144">
        <f t="shared" si="21"/>
        <v>0</v>
      </c>
      <c r="G190" s="79"/>
      <c r="H190" s="22"/>
      <c r="I190" s="22"/>
      <c r="J190" s="22"/>
    </row>
    <row r="191" spans="2:10" s="26" customFormat="1" ht="30" customHeight="1" thickBot="1" x14ac:dyDescent="0.35">
      <c r="B191" s="186" t="s">
        <v>146</v>
      </c>
      <c r="C191" s="187"/>
      <c r="D191" s="187"/>
      <c r="E191" s="188"/>
      <c r="F191" s="131">
        <f>SUM(F186:F190)</f>
        <v>0</v>
      </c>
      <c r="G191" s="68"/>
      <c r="H191" s="70"/>
      <c r="I191" s="27"/>
      <c r="J191" s="27"/>
    </row>
    <row r="192" spans="2:10" ht="30" customHeight="1" thickBot="1" x14ac:dyDescent="0.35">
      <c r="B192" s="200" t="s">
        <v>116</v>
      </c>
      <c r="C192" s="201"/>
      <c r="D192" s="201"/>
      <c r="E192" s="201"/>
      <c r="F192" s="202"/>
      <c r="G192" s="65"/>
      <c r="H192" s="65"/>
      <c r="I192" s="22"/>
      <c r="J192" s="22"/>
    </row>
    <row r="193" spans="2:10" ht="30" customHeight="1" thickBot="1" x14ac:dyDescent="0.35">
      <c r="B193" s="137" t="s">
        <v>26</v>
      </c>
      <c r="C193" s="138" t="s">
        <v>27</v>
      </c>
      <c r="D193" s="138" t="s">
        <v>28</v>
      </c>
      <c r="E193" s="138" t="s">
        <v>20</v>
      </c>
      <c r="F193" s="139" t="s">
        <v>51</v>
      </c>
      <c r="G193" s="66"/>
      <c r="H193" s="66"/>
      <c r="I193" s="22"/>
      <c r="J193" s="22"/>
    </row>
    <row r="194" spans="2:10" ht="20" customHeight="1" x14ac:dyDescent="0.3">
      <c r="B194" s="133" t="s">
        <v>62</v>
      </c>
      <c r="C194" s="134" t="s">
        <v>29</v>
      </c>
      <c r="D194" s="134">
        <v>1</v>
      </c>
      <c r="E194" s="135"/>
      <c r="F194" s="136">
        <f t="shared" ref="F194:F198" si="22">D194*E194</f>
        <v>0</v>
      </c>
      <c r="G194" s="79"/>
      <c r="H194" s="22"/>
      <c r="I194" s="22"/>
      <c r="J194" s="22"/>
    </row>
    <row r="195" spans="2:10" ht="20" customHeight="1" x14ac:dyDescent="0.3">
      <c r="B195" s="86" t="s">
        <v>63</v>
      </c>
      <c r="C195" s="84" t="s">
        <v>29</v>
      </c>
      <c r="D195" s="84">
        <v>1</v>
      </c>
      <c r="E195" s="85"/>
      <c r="F195" s="87">
        <f t="shared" si="22"/>
        <v>0</v>
      </c>
      <c r="G195" s="79"/>
      <c r="H195" s="22"/>
      <c r="I195" s="22"/>
      <c r="J195" s="22"/>
    </row>
    <row r="196" spans="2:10" ht="20" customHeight="1" x14ac:dyDescent="0.3">
      <c r="B196" s="86" t="s">
        <v>64</v>
      </c>
      <c r="C196" s="84" t="s">
        <v>29</v>
      </c>
      <c r="D196" s="84">
        <v>1</v>
      </c>
      <c r="E196" s="85"/>
      <c r="F196" s="87">
        <f t="shared" si="22"/>
        <v>0</v>
      </c>
      <c r="G196" s="79"/>
      <c r="H196" s="22"/>
      <c r="I196" s="22"/>
      <c r="J196" s="22"/>
    </row>
    <row r="197" spans="2:10" ht="20" customHeight="1" x14ac:dyDescent="0.3">
      <c r="B197" s="86" t="s">
        <v>41</v>
      </c>
      <c r="C197" s="84" t="s">
        <v>29</v>
      </c>
      <c r="D197" s="84">
        <v>1</v>
      </c>
      <c r="E197" s="85"/>
      <c r="F197" s="87">
        <f t="shared" si="22"/>
        <v>0</v>
      </c>
      <c r="G197" s="79"/>
      <c r="H197" s="22"/>
      <c r="I197" s="22"/>
      <c r="J197" s="22"/>
    </row>
    <row r="198" spans="2:10" ht="20" customHeight="1" thickBot="1" x14ac:dyDescent="0.35">
      <c r="B198" s="142" t="s">
        <v>65</v>
      </c>
      <c r="C198" s="132" t="s">
        <v>29</v>
      </c>
      <c r="D198" s="132">
        <v>1</v>
      </c>
      <c r="E198" s="143"/>
      <c r="F198" s="144">
        <f t="shared" si="22"/>
        <v>0</v>
      </c>
      <c r="G198" s="79"/>
      <c r="H198" s="22"/>
      <c r="I198" s="22"/>
      <c r="J198" s="22"/>
    </row>
    <row r="199" spans="2:10" s="26" customFormat="1" ht="30" customHeight="1" thickBot="1" x14ac:dyDescent="0.35">
      <c r="B199" s="186" t="s">
        <v>146</v>
      </c>
      <c r="C199" s="187"/>
      <c r="D199" s="187"/>
      <c r="E199" s="188"/>
      <c r="F199" s="131">
        <f>SUM(F194:F198)</f>
        <v>0</v>
      </c>
      <c r="G199" s="68"/>
      <c r="H199" s="70"/>
      <c r="I199" s="27"/>
      <c r="J199" s="27"/>
    </row>
    <row r="200" spans="2:10" ht="30" customHeight="1" thickBot="1" x14ac:dyDescent="0.35">
      <c r="B200" s="200" t="s">
        <v>117</v>
      </c>
      <c r="C200" s="201"/>
      <c r="D200" s="201"/>
      <c r="E200" s="201"/>
      <c r="F200" s="202"/>
      <c r="G200" s="65"/>
      <c r="H200" s="65"/>
      <c r="I200" s="22"/>
      <c r="J200" s="22"/>
    </row>
    <row r="201" spans="2:10" ht="30" customHeight="1" thickBot="1" x14ac:dyDescent="0.35">
      <c r="B201" s="137" t="s">
        <v>26</v>
      </c>
      <c r="C201" s="138" t="s">
        <v>27</v>
      </c>
      <c r="D201" s="138" t="s">
        <v>28</v>
      </c>
      <c r="E201" s="138" t="s">
        <v>20</v>
      </c>
      <c r="F201" s="139" t="s">
        <v>51</v>
      </c>
      <c r="G201" s="66"/>
      <c r="H201" s="66"/>
      <c r="I201" s="22"/>
      <c r="J201" s="22"/>
    </row>
    <row r="202" spans="2:10" ht="20" customHeight="1" x14ac:dyDescent="0.3">
      <c r="B202" s="133" t="s">
        <v>62</v>
      </c>
      <c r="C202" s="134" t="s">
        <v>29</v>
      </c>
      <c r="D202" s="134">
        <v>1</v>
      </c>
      <c r="E202" s="135"/>
      <c r="F202" s="136">
        <f t="shared" ref="F202:F206" si="23">D202*E202</f>
        <v>0</v>
      </c>
      <c r="G202" s="79"/>
      <c r="H202" s="22"/>
      <c r="I202" s="22"/>
      <c r="J202" s="22"/>
    </row>
    <row r="203" spans="2:10" ht="20" customHeight="1" x14ac:dyDescent="0.3">
      <c r="B203" s="86" t="s">
        <v>63</v>
      </c>
      <c r="C203" s="84" t="s">
        <v>29</v>
      </c>
      <c r="D203" s="84">
        <v>1</v>
      </c>
      <c r="E203" s="85"/>
      <c r="F203" s="87">
        <f t="shared" si="23"/>
        <v>0</v>
      </c>
      <c r="G203" s="79"/>
      <c r="H203" s="22"/>
      <c r="I203" s="22"/>
      <c r="J203" s="22"/>
    </row>
    <row r="204" spans="2:10" ht="20" customHeight="1" x14ac:dyDescent="0.3">
      <c r="B204" s="86" t="s">
        <v>64</v>
      </c>
      <c r="C204" s="84" t="s">
        <v>29</v>
      </c>
      <c r="D204" s="84">
        <v>1</v>
      </c>
      <c r="E204" s="85"/>
      <c r="F204" s="87">
        <f t="shared" si="23"/>
        <v>0</v>
      </c>
      <c r="G204" s="79"/>
      <c r="H204" s="22"/>
      <c r="I204" s="22"/>
      <c r="J204" s="22"/>
    </row>
    <row r="205" spans="2:10" ht="20" customHeight="1" x14ac:dyDescent="0.3">
      <c r="B205" s="86" t="s">
        <v>41</v>
      </c>
      <c r="C205" s="84" t="s">
        <v>29</v>
      </c>
      <c r="D205" s="84">
        <v>1</v>
      </c>
      <c r="E205" s="85"/>
      <c r="F205" s="87">
        <f t="shared" si="23"/>
        <v>0</v>
      </c>
      <c r="G205" s="79"/>
      <c r="H205" s="22"/>
      <c r="I205" s="22"/>
      <c r="J205" s="22"/>
    </row>
    <row r="206" spans="2:10" ht="20" customHeight="1" thickBot="1" x14ac:dyDescent="0.35">
      <c r="B206" s="142" t="s">
        <v>65</v>
      </c>
      <c r="C206" s="132" t="s">
        <v>29</v>
      </c>
      <c r="D206" s="132">
        <v>1</v>
      </c>
      <c r="E206" s="143"/>
      <c r="F206" s="144">
        <f t="shared" si="23"/>
        <v>0</v>
      </c>
      <c r="G206" s="79"/>
      <c r="H206" s="22"/>
      <c r="I206" s="22"/>
      <c r="J206" s="22"/>
    </row>
    <row r="207" spans="2:10" s="26" customFormat="1" ht="30" customHeight="1" thickBot="1" x14ac:dyDescent="0.35">
      <c r="B207" s="186" t="s">
        <v>146</v>
      </c>
      <c r="C207" s="187"/>
      <c r="D207" s="187"/>
      <c r="E207" s="188"/>
      <c r="F207" s="131">
        <f>SUM(F202:F206)</f>
        <v>0</v>
      </c>
      <c r="G207" s="68"/>
      <c r="H207" s="70"/>
      <c r="I207" s="27"/>
      <c r="J207" s="27"/>
    </row>
    <row r="208" spans="2:10" ht="30" customHeight="1" thickBot="1" x14ac:dyDescent="0.35">
      <c r="B208" s="200" t="s">
        <v>118</v>
      </c>
      <c r="C208" s="201"/>
      <c r="D208" s="201"/>
      <c r="E208" s="201"/>
      <c r="F208" s="202"/>
      <c r="G208" s="65"/>
      <c r="H208" s="65"/>
      <c r="I208" s="22"/>
      <c r="J208" s="22"/>
    </row>
    <row r="209" spans="2:16" ht="30" customHeight="1" thickBot="1" x14ac:dyDescent="0.35">
      <c r="B209" s="137" t="s">
        <v>26</v>
      </c>
      <c r="C209" s="138" t="s">
        <v>27</v>
      </c>
      <c r="D209" s="138" t="s">
        <v>28</v>
      </c>
      <c r="E209" s="138" t="s">
        <v>20</v>
      </c>
      <c r="F209" s="139" t="s">
        <v>51</v>
      </c>
      <c r="G209" s="66"/>
      <c r="H209" s="66"/>
      <c r="I209" s="22"/>
      <c r="J209" s="22"/>
    </row>
    <row r="210" spans="2:16" ht="20" customHeight="1" x14ac:dyDescent="0.3">
      <c r="B210" s="133" t="s">
        <v>62</v>
      </c>
      <c r="C210" s="134" t="s">
        <v>29</v>
      </c>
      <c r="D210" s="134">
        <v>1</v>
      </c>
      <c r="E210" s="135"/>
      <c r="F210" s="136">
        <f t="shared" ref="F210:F214" si="24">D210*E210</f>
        <v>0</v>
      </c>
      <c r="G210" s="79"/>
      <c r="H210" s="22"/>
      <c r="I210" s="22"/>
      <c r="J210" s="22"/>
    </row>
    <row r="211" spans="2:16" ht="20" customHeight="1" x14ac:dyDescent="0.3">
      <c r="B211" s="86" t="s">
        <v>63</v>
      </c>
      <c r="C211" s="84" t="s">
        <v>29</v>
      </c>
      <c r="D211" s="84">
        <v>1</v>
      </c>
      <c r="E211" s="85"/>
      <c r="F211" s="87">
        <f t="shared" si="24"/>
        <v>0</v>
      </c>
      <c r="G211" s="79"/>
      <c r="H211" s="22"/>
      <c r="I211" s="22"/>
      <c r="J211" s="22"/>
    </row>
    <row r="212" spans="2:16" ht="20" customHeight="1" x14ac:dyDescent="0.3">
      <c r="B212" s="86" t="s">
        <v>64</v>
      </c>
      <c r="C212" s="84" t="s">
        <v>29</v>
      </c>
      <c r="D212" s="84">
        <v>1</v>
      </c>
      <c r="E212" s="85"/>
      <c r="F212" s="87">
        <f t="shared" si="24"/>
        <v>0</v>
      </c>
      <c r="G212" s="79"/>
      <c r="H212" s="22"/>
      <c r="I212" s="22"/>
      <c r="J212" s="22"/>
    </row>
    <row r="213" spans="2:16" ht="20" customHeight="1" x14ac:dyDescent="0.3">
      <c r="B213" s="86" t="s">
        <v>41</v>
      </c>
      <c r="C213" s="84" t="s">
        <v>29</v>
      </c>
      <c r="D213" s="84">
        <v>1</v>
      </c>
      <c r="E213" s="85"/>
      <c r="F213" s="87">
        <f t="shared" si="24"/>
        <v>0</v>
      </c>
      <c r="G213" s="79"/>
      <c r="H213" s="22"/>
      <c r="I213" s="22"/>
      <c r="J213" s="22"/>
    </row>
    <row r="214" spans="2:16" ht="20" customHeight="1" thickBot="1" x14ac:dyDescent="0.35">
      <c r="B214" s="142" t="s">
        <v>65</v>
      </c>
      <c r="C214" s="132" t="s">
        <v>29</v>
      </c>
      <c r="D214" s="132">
        <v>1</v>
      </c>
      <c r="E214" s="143"/>
      <c r="F214" s="144">
        <f t="shared" si="24"/>
        <v>0</v>
      </c>
      <c r="G214" s="79"/>
      <c r="H214" s="22"/>
      <c r="I214" s="22"/>
      <c r="J214" s="22"/>
    </row>
    <row r="215" spans="2:16" s="26" customFormat="1" ht="30" customHeight="1" thickBot="1" x14ac:dyDescent="0.35">
      <c r="B215" s="186" t="s">
        <v>146</v>
      </c>
      <c r="C215" s="187"/>
      <c r="D215" s="187"/>
      <c r="E215" s="188"/>
      <c r="F215" s="131">
        <f>SUM(F210:F214)</f>
        <v>0</v>
      </c>
      <c r="G215" s="68"/>
      <c r="H215" s="70"/>
      <c r="I215" s="27"/>
      <c r="J215" s="27"/>
    </row>
    <row r="216" spans="2:16" s="26" customFormat="1" ht="30" customHeight="1" thickBot="1" x14ac:dyDescent="0.35">
      <c r="B216" s="186" t="s">
        <v>147</v>
      </c>
      <c r="C216" s="187"/>
      <c r="D216" s="187"/>
      <c r="E216" s="188"/>
      <c r="F216" s="147">
        <f>F14+F23+F33+F41+F49+F57+F66+F74+F83+F91+F99+F107+F116+F124+F132+F140+F148+F157+F165+F174+F183+F191+F199+F207+F215</f>
        <v>0</v>
      </c>
      <c r="G216" s="128"/>
      <c r="H216" s="70"/>
      <c r="I216" s="27"/>
      <c r="J216" s="27"/>
    </row>
    <row r="217" spans="2:16" ht="30" customHeight="1" thickBot="1" x14ac:dyDescent="0.35">
      <c r="B217" s="191" t="s">
        <v>145</v>
      </c>
      <c r="C217" s="192"/>
      <c r="D217" s="192"/>
      <c r="E217" s="192"/>
      <c r="F217" s="193"/>
      <c r="G217" s="176"/>
      <c r="H217" s="176"/>
      <c r="I217" s="176"/>
      <c r="J217" s="176"/>
      <c r="K217" s="176"/>
      <c r="L217" s="176"/>
      <c r="M217" s="176"/>
      <c r="N217" s="176"/>
      <c r="O217" s="177"/>
      <c r="P217" s="58"/>
    </row>
    <row r="218" spans="2:16" s="26" customFormat="1" ht="30" customHeight="1" thickBot="1" x14ac:dyDescent="0.35">
      <c r="B218" s="61" t="s">
        <v>26</v>
      </c>
      <c r="C218" s="60" t="s">
        <v>27</v>
      </c>
      <c r="D218" s="61" t="s">
        <v>28</v>
      </c>
      <c r="E218" s="61" t="s">
        <v>20</v>
      </c>
      <c r="F218" s="61" t="s">
        <v>57</v>
      </c>
      <c r="G218" s="66"/>
      <c r="H218" s="66"/>
      <c r="I218" s="66"/>
      <c r="J218" s="66"/>
      <c r="K218" s="66"/>
      <c r="L218" s="66"/>
      <c r="M218" s="66"/>
      <c r="N218" s="66"/>
      <c r="O218" s="66"/>
    </row>
    <row r="219" spans="2:16" ht="20" customHeight="1" x14ac:dyDescent="0.3">
      <c r="B219" s="129" t="s">
        <v>45</v>
      </c>
      <c r="C219" s="14" t="s">
        <v>29</v>
      </c>
      <c r="D219" s="14">
        <v>2</v>
      </c>
      <c r="E219" s="59"/>
      <c r="F219" s="178">
        <f>D219*E219</f>
        <v>0</v>
      </c>
      <c r="G219" s="174"/>
      <c r="H219" s="174"/>
      <c r="I219" s="174"/>
      <c r="J219" s="174"/>
      <c r="K219" s="174"/>
      <c r="L219" s="174"/>
      <c r="M219" s="174"/>
      <c r="N219" s="174"/>
      <c r="O219" s="174"/>
    </row>
    <row r="220" spans="2:16" ht="20" customHeight="1" thickBot="1" x14ac:dyDescent="0.35">
      <c r="B220" s="130" t="s">
        <v>119</v>
      </c>
      <c r="C220" s="1" t="s">
        <v>29</v>
      </c>
      <c r="D220" s="1">
        <v>48</v>
      </c>
      <c r="E220" s="125"/>
      <c r="F220" s="179">
        <f>D220*E220</f>
        <v>0</v>
      </c>
      <c r="G220" s="174"/>
      <c r="H220" s="174"/>
      <c r="I220" s="174"/>
      <c r="J220" s="174"/>
      <c r="K220" s="174"/>
      <c r="L220" s="174"/>
      <c r="M220" s="174"/>
      <c r="N220" s="174"/>
      <c r="O220" s="174"/>
      <c r="P220" s="118"/>
    </row>
    <row r="221" spans="2:16" s="26" customFormat="1" ht="35" customHeight="1" thickBot="1" x14ac:dyDescent="0.35">
      <c r="B221" s="186" t="s">
        <v>146</v>
      </c>
      <c r="C221" s="187"/>
      <c r="D221" s="187"/>
      <c r="E221" s="188"/>
      <c r="F221" s="131">
        <f>SUM(F219:F220)</f>
        <v>0</v>
      </c>
      <c r="G221" s="175"/>
      <c r="H221" s="67"/>
      <c r="I221" s="175"/>
      <c r="J221" s="67"/>
      <c r="K221" s="175"/>
      <c r="L221" s="67"/>
      <c r="M221" s="175"/>
      <c r="N221" s="67"/>
      <c r="O221" s="175"/>
    </row>
    <row r="222" spans="2:16" s="26" customFormat="1" ht="35" customHeight="1" thickBot="1" x14ac:dyDescent="0.35">
      <c r="B222" s="186" t="s">
        <v>147</v>
      </c>
      <c r="C222" s="187"/>
      <c r="D222" s="187"/>
      <c r="E222" s="188"/>
      <c r="F222" s="149">
        <f>F221+F216</f>
        <v>0</v>
      </c>
      <c r="G222" s="180"/>
      <c r="H222" s="180"/>
      <c r="I222" s="180"/>
      <c r="J222" s="180"/>
      <c r="K222" s="180"/>
      <c r="L222" s="180"/>
      <c r="M222" s="180"/>
      <c r="N222" s="218"/>
      <c r="O222" s="218"/>
    </row>
    <row r="223" spans="2:16" ht="14.5" thickBot="1" x14ac:dyDescent="0.35"/>
    <row r="224" spans="2:16" ht="35" customHeight="1" thickBot="1" x14ac:dyDescent="0.35">
      <c r="B224" s="191" t="s">
        <v>138</v>
      </c>
      <c r="C224" s="192"/>
      <c r="D224" s="192"/>
      <c r="E224" s="192"/>
      <c r="F224" s="192"/>
      <c r="G224" s="192"/>
      <c r="H224" s="192"/>
      <c r="I224" s="192"/>
      <c r="J224" s="192"/>
      <c r="K224" s="192"/>
      <c r="L224" s="192"/>
      <c r="M224" s="192"/>
      <c r="N224" s="192"/>
      <c r="O224" s="193"/>
    </row>
    <row r="225" spans="2:15" ht="35" customHeight="1" thickBot="1" x14ac:dyDescent="0.35">
      <c r="B225" s="194" t="s">
        <v>26</v>
      </c>
      <c r="C225" s="194" t="s">
        <v>27</v>
      </c>
      <c r="D225" s="194" t="s">
        <v>28</v>
      </c>
      <c r="E225" s="196" t="s">
        <v>139</v>
      </c>
      <c r="F225" s="197"/>
      <c r="G225" s="196" t="s">
        <v>140</v>
      </c>
      <c r="H225" s="198"/>
      <c r="I225" s="196" t="s">
        <v>141</v>
      </c>
      <c r="J225" s="198"/>
      <c r="K225" s="199" t="s">
        <v>142</v>
      </c>
      <c r="L225" s="197"/>
      <c r="M225" s="196" t="s">
        <v>143</v>
      </c>
      <c r="N225" s="198"/>
      <c r="O225" s="189" t="s">
        <v>137</v>
      </c>
    </row>
    <row r="226" spans="2:15" ht="35" customHeight="1" thickBot="1" x14ac:dyDescent="0.35">
      <c r="B226" s="195"/>
      <c r="C226" s="195"/>
      <c r="D226" s="195"/>
      <c r="E226" s="163" t="s">
        <v>20</v>
      </c>
      <c r="F226" s="164" t="s">
        <v>144</v>
      </c>
      <c r="G226" s="163" t="s">
        <v>20</v>
      </c>
      <c r="H226" s="165" t="s">
        <v>144</v>
      </c>
      <c r="I226" s="163" t="s">
        <v>20</v>
      </c>
      <c r="J226" s="165" t="s">
        <v>144</v>
      </c>
      <c r="K226" s="166" t="s">
        <v>20</v>
      </c>
      <c r="L226" s="164" t="s">
        <v>144</v>
      </c>
      <c r="M226" s="163" t="s">
        <v>20</v>
      </c>
      <c r="N226" s="165" t="s">
        <v>144</v>
      </c>
      <c r="O226" s="190"/>
    </row>
    <row r="227" spans="2:15" ht="30" customHeight="1" thickBot="1" x14ac:dyDescent="0.35">
      <c r="B227" s="167" t="s">
        <v>67</v>
      </c>
      <c r="C227" s="106" t="s">
        <v>46</v>
      </c>
      <c r="D227" s="168">
        <v>1</v>
      </c>
      <c r="E227" s="169"/>
      <c r="F227" s="181">
        <f t="shared" ref="F227" si="25">D227*E227</f>
        <v>0</v>
      </c>
      <c r="G227" s="169"/>
      <c r="H227" s="183">
        <f t="shared" ref="H227" si="26">D227*G227</f>
        <v>0</v>
      </c>
      <c r="I227" s="169"/>
      <c r="J227" s="183">
        <f t="shared" ref="J227" si="27">D227*I227</f>
        <v>0</v>
      </c>
      <c r="K227" s="170"/>
      <c r="L227" s="168">
        <f t="shared" ref="L227" si="28">D227*K227</f>
        <v>0</v>
      </c>
      <c r="M227" s="169"/>
      <c r="N227" s="183">
        <f t="shared" ref="N227" si="29">D227*M227</f>
        <v>0</v>
      </c>
      <c r="O227" s="184">
        <f t="shared" ref="O227" si="30">F227+H227+J227+L227+N227</f>
        <v>0</v>
      </c>
    </row>
    <row r="228" spans="2:15" ht="35" customHeight="1" thickBot="1" x14ac:dyDescent="0.35">
      <c r="B228" s="186" t="s">
        <v>146</v>
      </c>
      <c r="C228" s="187"/>
      <c r="D228" s="187"/>
      <c r="E228" s="188"/>
      <c r="F228" s="182">
        <f>F227</f>
        <v>0</v>
      </c>
      <c r="G228" s="171"/>
      <c r="H228" s="185">
        <f>H227</f>
        <v>0</v>
      </c>
      <c r="I228" s="172"/>
      <c r="J228" s="185">
        <f>J227</f>
        <v>0</v>
      </c>
      <c r="K228" s="173"/>
      <c r="L228" s="164">
        <f>L227</f>
        <v>0</v>
      </c>
      <c r="M228" s="172"/>
      <c r="N228" s="185">
        <f>N227</f>
        <v>0</v>
      </c>
      <c r="O228" s="185">
        <f>O227</f>
        <v>0</v>
      </c>
    </row>
  </sheetData>
  <mergeCells count="78">
    <mergeCell ref="B16:F16"/>
    <mergeCell ref="N222:O222"/>
    <mergeCell ref="B24:F24"/>
    <mergeCell ref="B25:F25"/>
    <mergeCell ref="B26:F26"/>
    <mergeCell ref="B34:F34"/>
    <mergeCell ref="B42:F42"/>
    <mergeCell ref="B50:F50"/>
    <mergeCell ref="B58:F58"/>
    <mergeCell ref="B59:F59"/>
    <mergeCell ref="B217:F217"/>
    <mergeCell ref="B107:E107"/>
    <mergeCell ref="B116:E116"/>
    <mergeCell ref="B84:F84"/>
    <mergeCell ref="B92:F92"/>
    <mergeCell ref="B100:F100"/>
    <mergeCell ref="B15:F15"/>
    <mergeCell ref="B3:F3"/>
    <mergeCell ref="C4:F5"/>
    <mergeCell ref="B6:F6"/>
    <mergeCell ref="B7:F7"/>
    <mergeCell ref="B14:E14"/>
    <mergeCell ref="B124:E124"/>
    <mergeCell ref="B132:E132"/>
    <mergeCell ref="B140:E140"/>
    <mergeCell ref="B108:F108"/>
    <mergeCell ref="B109:F109"/>
    <mergeCell ref="B117:F117"/>
    <mergeCell ref="B141:F141"/>
    <mergeCell ref="B149:F149"/>
    <mergeCell ref="B150:F150"/>
    <mergeCell ref="B148:E148"/>
    <mergeCell ref="B125:F125"/>
    <mergeCell ref="B133:F133"/>
    <mergeCell ref="B215:E215"/>
    <mergeCell ref="B175:F175"/>
    <mergeCell ref="B176:F176"/>
    <mergeCell ref="B184:F184"/>
    <mergeCell ref="B158:F158"/>
    <mergeCell ref="B166:F166"/>
    <mergeCell ref="B167:F167"/>
    <mergeCell ref="B192:F192"/>
    <mergeCell ref="B200:F200"/>
    <mergeCell ref="B208:F208"/>
    <mergeCell ref="B199:E199"/>
    <mergeCell ref="B207:E207"/>
    <mergeCell ref="B23:E23"/>
    <mergeCell ref="B33:E33"/>
    <mergeCell ref="B41:E41"/>
    <mergeCell ref="B49:E49"/>
    <mergeCell ref="B57:E57"/>
    <mergeCell ref="B66:E66"/>
    <mergeCell ref="B74:E74"/>
    <mergeCell ref="B83:E83"/>
    <mergeCell ref="B91:E91"/>
    <mergeCell ref="B99:E99"/>
    <mergeCell ref="B67:F67"/>
    <mergeCell ref="B75:F75"/>
    <mergeCell ref="B76:F76"/>
    <mergeCell ref="B157:E157"/>
    <mergeCell ref="B165:E165"/>
    <mergeCell ref="B174:E174"/>
    <mergeCell ref="B183:E183"/>
    <mergeCell ref="B191:E191"/>
    <mergeCell ref="B216:E216"/>
    <mergeCell ref="B221:E221"/>
    <mergeCell ref="B222:E222"/>
    <mergeCell ref="B228:E228"/>
    <mergeCell ref="O225:O226"/>
    <mergeCell ref="B224:O224"/>
    <mergeCell ref="B225:B226"/>
    <mergeCell ref="C225:C226"/>
    <mergeCell ref="D225:D226"/>
    <mergeCell ref="E225:F225"/>
    <mergeCell ref="G225:H225"/>
    <mergeCell ref="I225:J225"/>
    <mergeCell ref="K225:L225"/>
    <mergeCell ref="M225:N225"/>
  </mergeCells>
  <pageMargins left="0.7" right="0.7" top="0.75" bottom="0.75" header="0.3" footer="0.3"/>
  <drawing r:id="rId1"/>
</worksheet>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 </vt:lpstr>
      <vt:lpstr>Summary</vt:lpstr>
      <vt:lpstr>TCC DCs Infrastructure Refresh</vt:lpstr>
      <vt:lpstr>TCC RDC InfrastructureRefresh</vt:lpstr>
      <vt:lpstr>Services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Masondo    Transnet Corporate     JHB</dc:creator>
  <cp:lastModifiedBy>Kate Masondo    Transnet Corporate     JHB</cp:lastModifiedBy>
  <dcterms:created xsi:type="dcterms:W3CDTF">2026-07-14T11:12:24Z</dcterms:created>
  <dcterms:modified xsi:type="dcterms:W3CDTF">2026-09-22T17:54:54Z</dcterms:modified>
</cp:coreProperties>
</file>