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" activeTab="5"/>
  </bookViews>
  <sheets>
    <sheet name="Nortern Region" sheetId="12" r:id="rId1"/>
    <sheet name="Gauteng" sheetId="1" r:id="rId2"/>
    <sheet name="Central" sheetId="13" r:id="rId3"/>
    <sheet name="KZN" sheetId="14" r:id="rId4"/>
    <sheet name="Eastern Cape" sheetId="15" r:id="rId5"/>
    <sheet name="Western &amp; Northern Cape" sheetId="16" r:id="rId6"/>
    <sheet name="Sheet1" sheetId="10" r:id="rId7"/>
    <sheet name="Sedans" sheetId="8" state="hidden" r:id="rId8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6" l="1"/>
  <c r="F5" i="15"/>
  <c r="F5" i="14"/>
  <c r="F5" i="13"/>
  <c r="F5" i="1"/>
  <c r="F13" i="12"/>
  <c r="F12" i="12"/>
  <c r="F11" i="12"/>
  <c r="F8" i="12"/>
  <c r="F9" i="12"/>
  <c r="F7" i="12"/>
  <c r="F6" i="12"/>
  <c r="F5" i="12"/>
  <c r="F13" i="16" l="1"/>
  <c r="G13" i="16" s="1"/>
  <c r="H13" i="16" s="1"/>
  <c r="F12" i="16"/>
  <c r="G12" i="16" s="1"/>
  <c r="H12" i="16" s="1"/>
  <c r="G11" i="16"/>
  <c r="H11" i="16" s="1"/>
  <c r="F11" i="16"/>
  <c r="F9" i="16"/>
  <c r="G9" i="16" s="1"/>
  <c r="H9" i="16" s="1"/>
  <c r="F8" i="16"/>
  <c r="G8" i="16" s="1"/>
  <c r="H8" i="16" s="1"/>
  <c r="F7" i="16"/>
  <c r="G7" i="16" s="1"/>
  <c r="H7" i="16" s="1"/>
  <c r="G6" i="16"/>
  <c r="H6" i="16" s="1"/>
  <c r="F6" i="16"/>
  <c r="G5" i="16"/>
  <c r="H5" i="16" s="1"/>
  <c r="F13" i="15"/>
  <c r="G13" i="15" s="1"/>
  <c r="H13" i="15" s="1"/>
  <c r="F12" i="15"/>
  <c r="G12" i="15" s="1"/>
  <c r="H12" i="15" s="1"/>
  <c r="G11" i="15"/>
  <c r="H11" i="15" s="1"/>
  <c r="F11" i="15"/>
  <c r="F9" i="15"/>
  <c r="G9" i="15" s="1"/>
  <c r="H9" i="15" s="1"/>
  <c r="F8" i="15"/>
  <c r="G8" i="15" s="1"/>
  <c r="H8" i="15" s="1"/>
  <c r="F7" i="15"/>
  <c r="G7" i="15" s="1"/>
  <c r="H7" i="15" s="1"/>
  <c r="G6" i="15"/>
  <c r="H6" i="15" s="1"/>
  <c r="F6" i="15"/>
  <c r="G5" i="15"/>
  <c r="H5" i="15" s="1"/>
  <c r="F13" i="14"/>
  <c r="G13" i="14" s="1"/>
  <c r="H13" i="14" s="1"/>
  <c r="F12" i="14"/>
  <c r="G12" i="14" s="1"/>
  <c r="H12" i="14" s="1"/>
  <c r="G11" i="14"/>
  <c r="H11" i="14" s="1"/>
  <c r="F11" i="14"/>
  <c r="F9" i="14"/>
  <c r="G9" i="14" s="1"/>
  <c r="H9" i="14" s="1"/>
  <c r="F8" i="14"/>
  <c r="G8" i="14" s="1"/>
  <c r="H8" i="14" s="1"/>
  <c r="F7" i="14"/>
  <c r="G7" i="14" s="1"/>
  <c r="H7" i="14" s="1"/>
  <c r="G6" i="14"/>
  <c r="H6" i="14" s="1"/>
  <c r="F6" i="14"/>
  <c r="G5" i="14"/>
  <c r="H5" i="14" s="1"/>
  <c r="F13" i="13"/>
  <c r="G13" i="13" s="1"/>
  <c r="H13" i="13" s="1"/>
  <c r="F12" i="13"/>
  <c r="G12" i="13" s="1"/>
  <c r="H12" i="13" s="1"/>
  <c r="G11" i="13"/>
  <c r="H11" i="13" s="1"/>
  <c r="F11" i="13"/>
  <c r="F9" i="13"/>
  <c r="G9" i="13" s="1"/>
  <c r="H9" i="13" s="1"/>
  <c r="F8" i="13"/>
  <c r="G8" i="13" s="1"/>
  <c r="H8" i="13" s="1"/>
  <c r="F7" i="13"/>
  <c r="G7" i="13" s="1"/>
  <c r="H7" i="13" s="1"/>
  <c r="G6" i="13"/>
  <c r="H6" i="13" s="1"/>
  <c r="F6" i="13"/>
  <c r="G5" i="13"/>
  <c r="H5" i="13" s="1"/>
  <c r="G13" i="12"/>
  <c r="H13" i="12" s="1"/>
  <c r="G12" i="12"/>
  <c r="H12" i="12" s="1"/>
  <c r="G11" i="12"/>
  <c r="H11" i="12" s="1"/>
  <c r="G9" i="12"/>
  <c r="H9" i="12" s="1"/>
  <c r="G8" i="12"/>
  <c r="H8" i="12" s="1"/>
  <c r="G7" i="12"/>
  <c r="H7" i="12" s="1"/>
  <c r="G6" i="12"/>
  <c r="H6" i="12" s="1"/>
  <c r="G5" i="12"/>
  <c r="H5" i="12" s="1"/>
  <c r="G13" i="1"/>
  <c r="H13" i="1" s="1"/>
  <c r="G12" i="1"/>
  <c r="H12" i="1" s="1"/>
  <c r="G11" i="1"/>
  <c r="H11" i="1" s="1"/>
  <c r="H9" i="1"/>
  <c r="G9" i="1"/>
  <c r="H8" i="1"/>
  <c r="G8" i="1"/>
  <c r="H7" i="1"/>
  <c r="G7" i="1"/>
  <c r="G6" i="1"/>
  <c r="H6" i="1" s="1"/>
  <c r="G5" i="1"/>
  <c r="H5" i="1" s="1"/>
  <c r="F13" i="1" l="1"/>
  <c r="F12" i="1"/>
  <c r="F11" i="1"/>
  <c r="F9" i="1"/>
  <c r="F8" i="1"/>
  <c r="F7" i="1"/>
  <c r="F6" i="1"/>
  <c r="I5" i="8" l="1"/>
  <c r="H5" i="8"/>
  <c r="E5" i="8"/>
  <c r="D5" i="8"/>
</calcChain>
</file>

<file path=xl/sharedStrings.xml><?xml version="1.0" encoding="utf-8"?>
<sst xmlns="http://schemas.openxmlformats.org/spreadsheetml/2006/main" count="209" uniqueCount="46">
  <si>
    <t>Vehicle Type</t>
  </si>
  <si>
    <t xml:space="preserve"> Km per Month</t>
  </si>
  <si>
    <t>*Other service Costs  (supply breakdown)</t>
  </si>
  <si>
    <t>The Bidder warrants that the pricing quoted above is free of any errors or omissions and</t>
  </si>
  <si>
    <t xml:space="preserve"> that he/she is able to deliver the contract on the prices quoted.</t>
  </si>
  <si>
    <t>NAME OF DELEGATED SIGNATORY (PRINT) :………………………………………………………………….</t>
  </si>
  <si>
    <t>in his capacity as</t>
  </si>
  <si>
    <t>DESIGNATION OF SIGNATORY (PRINT) :……………………………………………......................</t>
  </si>
  <si>
    <t xml:space="preserve">who warrants his authority to sign on behalf of </t>
  </si>
  <si>
    <t>NAME OF BIDDER (COMPANY) :……………………………………………………………</t>
  </si>
  <si>
    <t>DATE :……………………………………………………………</t>
  </si>
  <si>
    <t>Addendum D</t>
  </si>
  <si>
    <t>Accessories</t>
  </si>
  <si>
    <t>Average KM per month</t>
  </si>
  <si>
    <t>Northern</t>
  </si>
  <si>
    <t>Gauteng</t>
  </si>
  <si>
    <t>Central</t>
  </si>
  <si>
    <t>KZN</t>
  </si>
  <si>
    <t>Eastern Cape</t>
  </si>
  <si>
    <t>Western cape</t>
  </si>
  <si>
    <t>Sedans 4 door</t>
  </si>
  <si>
    <t>1. Radio</t>
  </si>
  <si>
    <t>2500 - 4999km</t>
  </si>
  <si>
    <t>2. Aircon</t>
  </si>
  <si>
    <t>3. Power steering</t>
  </si>
  <si>
    <t>1.6 engine capacity</t>
  </si>
  <si>
    <t>New numbers</t>
  </si>
  <si>
    <t>Vehicle delivery and Collection charge per vehicle</t>
  </si>
  <si>
    <t>7 Seat vehicle - for transportation of Postmen with bags</t>
  </si>
  <si>
    <t>1/2 ton Bakkie with canopy – courier type canopy with NO glass windows</t>
  </si>
  <si>
    <t>1 ton  Bakkie with canopy – High rise courier type canopy with NO glass windows</t>
  </si>
  <si>
    <t>2.5 ton Panel van</t>
  </si>
  <si>
    <t>4 ton freight truck with tail lift</t>
  </si>
  <si>
    <t>8 ton freight truck with tail lift</t>
  </si>
  <si>
    <t>Annexure A - Gauteng</t>
  </si>
  <si>
    <t xml:space="preserve">RFQ No. Short Term Rental of Vehicles </t>
  </si>
  <si>
    <t>Light Commercial Vehicles</t>
  </si>
  <si>
    <t>Heavy Commercial Vehicles</t>
  </si>
  <si>
    <t>Excess Km Rate when contracted km exceeded</t>
  </si>
  <si>
    <t>Total Other cost (corresponding with Column G)</t>
  </si>
  <si>
    <t xml:space="preserve">Rental cost per MONTH (including tracking) per vehicle </t>
  </si>
  <si>
    <t>Quote rates Inclusive value added tax (VAT);</t>
  </si>
  <si>
    <t>*Other Cost per month per vehicle                (Once off-supply breakdown below if applicable)</t>
  </si>
  <si>
    <t>VAT</t>
  </si>
  <si>
    <t>Total Monthly Rental Cost PER VEHICLE incl Vat</t>
  </si>
  <si>
    <t>Total Monthly Rental Cost PER VEHICLE                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</si>
</sst>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2"/>
      <name val="Arial"/>
      <family val="2"/>
      <charset val="1"/>
    </font>
    <font>
      <b/>
      <sz val="11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u/>
      <sz val="18"/>
      <name val="Arial Black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002060"/>
        <bgColor rgb="FF000080"/>
      </patternFill>
    </fill>
    <fill>
      <patternFill patternType="solid">
        <fgColor rgb="FFF2F2F2"/>
        <bgColor rgb="FFEDEDED"/>
      </patternFill>
    </fill>
    <fill>
      <patternFill patternType="solid">
        <fgColor rgb="FFBFBFBF"/>
        <bgColor rgb="FFD9D9D9"/>
      </patternFill>
    </fill>
    <fill>
      <patternFill patternType="solid">
        <fgColor rgb="FFEDEDED"/>
        <bgColor rgb="FFF2F2F2"/>
      </patternFill>
    </fill>
    <fill>
      <patternFill patternType="solid">
        <fgColor rgb="FFFBE5D6"/>
        <bgColor rgb="FFEDEDED"/>
      </patternFill>
    </fill>
    <fill>
      <patternFill patternType="solid">
        <fgColor theme="4" tint="-0.499984740745262"/>
        <bgColor rgb="FF000080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01">
    <xf numFmtId="0" fontId="0" fillId="0" borderId="0" xfId="0"/>
    <xf numFmtId="0" fontId="2" fillId="0" borderId="0" xfId="0" applyFont="1" applyProtection="1"/>
    <xf numFmtId="0" fontId="3" fillId="3" borderId="0" xfId="0" applyFont="1" applyFill="1" applyBorder="1" applyAlignment="1" applyProtection="1">
      <alignment vertical="top"/>
    </xf>
    <xf numFmtId="0" fontId="2" fillId="0" borderId="0" xfId="0" applyFont="1" applyBorder="1" applyProtection="1"/>
    <xf numFmtId="0" fontId="7" fillId="0" borderId="11" xfId="0" applyFont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wrapText="1"/>
    </xf>
    <xf numFmtId="0" fontId="2" fillId="0" borderId="16" xfId="0" applyFont="1" applyBorder="1" applyProtection="1"/>
    <xf numFmtId="0" fontId="2" fillId="0" borderId="18" xfId="0" applyFont="1" applyBorder="1" applyProtection="1"/>
    <xf numFmtId="0" fontId="9" fillId="0" borderId="0" xfId="0" applyFont="1" applyBorder="1" applyAlignment="1" applyProtection="1">
      <alignment horizontal="center" wrapText="1"/>
    </xf>
    <xf numFmtId="0" fontId="3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2" fillId="0" borderId="0" xfId="0" applyFont="1"/>
    <xf numFmtId="0" fontId="11" fillId="3" borderId="0" xfId="0" applyFont="1" applyFill="1" applyBorder="1" applyAlignment="1">
      <alignment vertical="top"/>
    </xf>
    <xf numFmtId="0" fontId="2" fillId="0" borderId="3" xfId="0" applyFont="1" applyBorder="1"/>
    <xf numFmtId="1" fontId="2" fillId="0" borderId="3" xfId="0" applyNumberFormat="1" applyFont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5" xfId="0" applyFont="1" applyBorder="1" applyAlignment="1">
      <alignment wrapText="1"/>
    </xf>
    <xf numFmtId="0" fontId="12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6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6" xfId="0" applyBorder="1"/>
    <xf numFmtId="0" fontId="0" fillId="8" borderId="7" xfId="0" applyFont="1" applyFill="1" applyBorder="1"/>
    <xf numFmtId="0" fontId="0" fillId="8" borderId="7" xfId="0" applyFill="1" applyBorder="1" applyAlignment="1">
      <alignment horizont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/>
    <xf numFmtId="0" fontId="5" fillId="4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7" fillId="0" borderId="24" xfId="0" applyFont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4" fontId="8" fillId="10" borderId="38" xfId="0" applyNumberFormat="1" applyFont="1" applyFill="1" applyBorder="1" applyAlignment="1" applyProtection="1">
      <alignment horizontal="right" vertical="center"/>
    </xf>
    <xf numFmtId="4" fontId="8" fillId="10" borderId="40" xfId="0" applyNumberFormat="1" applyFont="1" applyFill="1" applyBorder="1" applyAlignment="1" applyProtection="1">
      <alignment horizontal="right" vertical="center"/>
    </xf>
    <xf numFmtId="4" fontId="8" fillId="10" borderId="39" xfId="0" applyNumberFormat="1" applyFont="1" applyFill="1" applyBorder="1" applyAlignment="1" applyProtection="1">
      <alignment horizontal="right" vertical="center"/>
    </xf>
    <xf numFmtId="4" fontId="8" fillId="10" borderId="2" xfId="0" applyNumberFormat="1" applyFont="1" applyFill="1" applyBorder="1" applyAlignment="1" applyProtection="1">
      <alignment horizontal="right" vertical="center"/>
    </xf>
    <xf numFmtId="4" fontId="8" fillId="10" borderId="3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  <protection locked="0"/>
    </xf>
    <xf numFmtId="4" fontId="8" fillId="0" borderId="45" xfId="0" applyNumberFormat="1" applyFont="1" applyFill="1" applyBorder="1" applyAlignment="1" applyProtection="1">
      <alignment horizontal="right" vertical="center"/>
      <protection locked="0"/>
    </xf>
    <xf numFmtId="4" fontId="8" fillId="0" borderId="10" xfId="0" applyNumberFormat="1" applyFont="1" applyFill="1" applyBorder="1" applyAlignment="1" applyProtection="1">
      <alignment horizontal="right" vertical="center"/>
      <protection locked="0"/>
    </xf>
    <xf numFmtId="4" fontId="8" fillId="0" borderId="20" xfId="0" applyNumberFormat="1" applyFont="1" applyFill="1" applyBorder="1" applyAlignment="1" applyProtection="1">
      <alignment horizontal="right" vertical="center"/>
      <protection locked="0"/>
    </xf>
    <xf numFmtId="4" fontId="8" fillId="0" borderId="6" xfId="0" applyNumberFormat="1" applyFont="1" applyFill="1" applyBorder="1" applyAlignment="1" applyProtection="1">
      <alignment horizontal="right" vertical="center"/>
      <protection locked="0"/>
    </xf>
    <xf numFmtId="4" fontId="8" fillId="0" borderId="46" xfId="0" applyNumberFormat="1" applyFont="1" applyFill="1" applyBorder="1" applyAlignment="1" applyProtection="1">
      <alignment horizontal="right" vertical="center"/>
      <protection locked="0"/>
    </xf>
    <xf numFmtId="4" fontId="8" fillId="0" borderId="29" xfId="0" applyNumberFormat="1" applyFont="1" applyFill="1" applyBorder="1" applyAlignment="1" applyProtection="1">
      <alignment horizontal="right" vertical="center"/>
      <protection locked="0"/>
    </xf>
    <xf numFmtId="4" fontId="8" fillId="0" borderId="47" xfId="0" applyNumberFormat="1" applyFont="1" applyFill="1" applyBorder="1" applyAlignment="1" applyProtection="1">
      <alignment horizontal="right" vertical="center"/>
      <protection locked="0"/>
    </xf>
    <xf numFmtId="4" fontId="8" fillId="0" borderId="18" xfId="0" applyNumberFormat="1" applyFont="1" applyFill="1" applyBorder="1" applyAlignment="1" applyProtection="1">
      <alignment horizontal="right" vertical="center"/>
      <protection locked="0"/>
    </xf>
    <xf numFmtId="4" fontId="8" fillId="0" borderId="48" xfId="0" applyNumberFormat="1" applyFont="1" applyFill="1" applyBorder="1" applyAlignment="1" applyProtection="1">
      <alignment horizontal="right" vertical="center"/>
      <protection locked="0"/>
    </xf>
    <xf numFmtId="4" fontId="8" fillId="0" borderId="9" xfId="0" applyNumberFormat="1" applyFont="1" applyFill="1" applyBorder="1" applyAlignment="1" applyProtection="1">
      <alignment horizontal="right" vertical="center"/>
      <protection locked="0"/>
    </xf>
    <xf numFmtId="4" fontId="8" fillId="0" borderId="27" xfId="0" applyNumberFormat="1" applyFont="1" applyFill="1" applyBorder="1" applyAlignment="1" applyProtection="1">
      <alignment horizontal="right" vertical="center"/>
      <protection locked="0"/>
    </xf>
    <xf numFmtId="4" fontId="8" fillId="0" borderId="35" xfId="0" applyNumberFormat="1" applyFont="1" applyFill="1" applyBorder="1" applyAlignment="1" applyProtection="1">
      <alignment horizontal="right" vertical="center"/>
      <protection locked="0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49" xfId="0" applyNumberFormat="1" applyFont="1" applyFill="1" applyBorder="1" applyAlignment="1" applyProtection="1">
      <alignment horizontal="right" vertical="center"/>
      <protection locked="0"/>
    </xf>
    <xf numFmtId="4" fontId="8" fillId="0" borderId="8" xfId="0" applyNumberFormat="1" applyFont="1" applyFill="1" applyBorder="1" applyAlignment="1" applyProtection="1">
      <alignment horizontal="right" vertical="center"/>
      <protection locked="0"/>
    </xf>
    <xf numFmtId="4" fontId="8" fillId="0" borderId="37" xfId="0" applyNumberFormat="1" applyFont="1" applyFill="1" applyBorder="1" applyAlignment="1" applyProtection="1">
      <alignment horizontal="right" vertical="center"/>
      <protection locked="0"/>
    </xf>
    <xf numFmtId="4" fontId="8" fillId="0" borderId="30" xfId="0" applyNumberFormat="1" applyFont="1" applyFill="1" applyBorder="1" applyAlignment="1" applyProtection="1">
      <alignment horizontal="right" vertical="center"/>
      <protection locked="0"/>
    </xf>
    <xf numFmtId="4" fontId="8" fillId="0" borderId="36" xfId="0" applyNumberFormat="1" applyFont="1" applyFill="1" applyBorder="1" applyAlignment="1" applyProtection="1">
      <alignment horizontal="right" vertical="center"/>
      <protection locked="0"/>
    </xf>
    <xf numFmtId="4" fontId="8" fillId="0" borderId="28" xfId="0" applyNumberFormat="1" applyFont="1" applyFill="1" applyBorder="1" applyAlignment="1" applyProtection="1">
      <alignment horizontal="right" vertical="center"/>
      <protection locked="0"/>
    </xf>
    <xf numFmtId="4" fontId="8" fillId="0" borderId="16" xfId="0" applyNumberFormat="1" applyFont="1" applyFill="1" applyBorder="1" applyAlignment="1" applyProtection="1">
      <alignment horizontal="right" vertical="center"/>
      <protection locked="0"/>
    </xf>
    <xf numFmtId="4" fontId="8" fillId="0" borderId="23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8" fillId="0" borderId="41" xfId="0" applyNumberFormat="1" applyFont="1" applyFill="1" applyBorder="1" applyAlignment="1" applyProtection="1">
      <alignment horizontal="right" vertical="center"/>
      <protection locked="0"/>
    </xf>
    <xf numFmtId="4" fontId="8" fillId="0" borderId="42" xfId="0" applyNumberFormat="1" applyFont="1" applyFill="1" applyBorder="1" applyAlignment="1" applyProtection="1">
      <alignment horizontal="right" vertical="center"/>
      <protection locked="0"/>
    </xf>
    <xf numFmtId="4" fontId="8" fillId="0" borderId="38" xfId="0" applyNumberFormat="1" applyFont="1" applyFill="1" applyBorder="1" applyAlignment="1" applyProtection="1">
      <alignment horizontal="right" vertical="center"/>
      <protection locked="0"/>
    </xf>
    <xf numFmtId="4" fontId="8" fillId="0" borderId="43" xfId="0" applyNumberFormat="1" applyFont="1" applyFill="1" applyBorder="1" applyAlignment="1" applyProtection="1">
      <alignment horizontal="right" vertical="center"/>
      <protection locked="0"/>
    </xf>
    <xf numFmtId="4" fontId="8" fillId="0" borderId="4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9" borderId="44" xfId="0" applyFont="1" applyFill="1" applyBorder="1" applyAlignment="1" applyProtection="1">
      <alignment horizontal="center" vertical="center" wrapText="1"/>
    </xf>
    <xf numFmtId="0" fontId="15" fillId="9" borderId="34" xfId="0" applyFont="1" applyFill="1" applyBorder="1" applyAlignment="1" applyProtection="1">
      <alignment horizontal="center" vertical="center" wrapText="1"/>
    </xf>
    <xf numFmtId="0" fontId="15" fillId="9" borderId="21" xfId="0" applyFont="1" applyFill="1" applyBorder="1" applyAlignment="1" applyProtection="1">
      <alignment horizontal="center" vertical="center" wrapText="1"/>
    </xf>
    <xf numFmtId="0" fontId="15" fillId="9" borderId="26" xfId="0" applyFont="1" applyFill="1" applyBorder="1" applyAlignment="1" applyProtection="1">
      <alignment horizontal="center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BE5D6"/>
      <rgbColor rgb="FFDDD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topLeftCell="A5" zoomScale="90" zoomScaleNormal="90" workbookViewId="0">
      <selection activeCell="I12" sqref="I12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thickBot="1" x14ac:dyDescent="0.3">
      <c r="B5" s="33" t="s">
        <v>28</v>
      </c>
      <c r="C5" s="34">
        <v>2500</v>
      </c>
      <c r="D5" s="55">
        <v>1</v>
      </c>
      <c r="E5" s="56">
        <v>1</v>
      </c>
      <c r="F5" s="51">
        <f>D5+E5</f>
        <v>2</v>
      </c>
      <c r="G5" s="52">
        <f>F5*0.15</f>
        <v>0.3</v>
      </c>
      <c r="H5" s="52">
        <f>G5+F5</f>
        <v>2.2999999999999998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qbjHwSc3QUbp8alwtozZQZYi420Ie7AtmAgEon5nKl2CRmrPKNkIIxm308aPCk3yGl2fegjqzea6T0shWrXo1w==" saltValue="DK8MYoWoX0/+hykTq6Mmgg==" spinCount="100000" sheet="1" objects="1" scenarios="1" selectLockedCells="1"/>
  <mergeCells count="10">
    <mergeCell ref="B18:C18"/>
    <mergeCell ref="B19:C19"/>
    <mergeCell ref="A20:C20"/>
    <mergeCell ref="B25:I25"/>
    <mergeCell ref="B1:D1"/>
    <mergeCell ref="B4:J4"/>
    <mergeCell ref="B10:J10"/>
    <mergeCell ref="B15:C15"/>
    <mergeCell ref="B16:C16"/>
    <mergeCell ref="B17:C17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zoomScale="90" zoomScaleNormal="90" workbookViewId="0">
      <selection activeCell="I5" sqref="I5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thickBot="1" x14ac:dyDescent="0.3">
      <c r="B5" s="33" t="s">
        <v>28</v>
      </c>
      <c r="C5" s="34">
        <v>2500</v>
      </c>
      <c r="D5" s="55">
        <v>1</v>
      </c>
      <c r="E5" s="56">
        <v>1</v>
      </c>
      <c r="F5" s="51">
        <f>D5+E5</f>
        <v>2</v>
      </c>
      <c r="G5" s="52">
        <f>F5*0.15</f>
        <v>0.3</v>
      </c>
      <c r="H5" s="52">
        <f>G5+F5</f>
        <v>2.2999999999999998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FeLzReITU11GUrdvJ/kRDJ5IEPQ0AYkEhkk4ZiRWAVW5tCeY8LcItiQoDwf/BGhWwAOm/J01z/mezMbLmpNnYA==" saltValue="/Wng6RpmGsKIFkJpqk0HfQ==" spinCount="100000" sheet="1" objects="1" scenarios="1" selectLockedCells="1"/>
  <mergeCells count="10">
    <mergeCell ref="B1:D1"/>
    <mergeCell ref="B15:C15"/>
    <mergeCell ref="B25:I25"/>
    <mergeCell ref="B16:C16"/>
    <mergeCell ref="B17:C17"/>
    <mergeCell ref="B18:C18"/>
    <mergeCell ref="B19:C19"/>
    <mergeCell ref="A20:C20"/>
    <mergeCell ref="B4:J4"/>
    <mergeCell ref="B10:J10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zoomScale="90" zoomScaleNormal="90" workbookViewId="0">
      <selection activeCell="I5" sqref="I5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x14ac:dyDescent="0.25">
      <c r="B5" s="33" t="s">
        <v>28</v>
      </c>
      <c r="C5" s="34">
        <v>2500</v>
      </c>
      <c r="D5" s="55">
        <v>1</v>
      </c>
      <c r="E5" s="56">
        <v>1</v>
      </c>
      <c r="F5" s="52">
        <f>D5+E5</f>
        <v>2</v>
      </c>
      <c r="G5" s="52">
        <f>F5*0.15</f>
        <v>0.3</v>
      </c>
      <c r="H5" s="52">
        <f>G5+F5</f>
        <v>2.2999999999999998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A9k1kuUmKtolASRDJHaZ9yhO4yIyCZprCOM/ZhcfJ7U6F2lPOIk0fv7qlhriEL4U2tT3medOuw2UM1hW22HmZQ==" saltValue="KAMzYUfEem51WHZodyzycw==" spinCount="100000" sheet="1" objects="1" scenarios="1" selectLockedCells="1"/>
  <mergeCells count="10">
    <mergeCell ref="B18:C18"/>
    <mergeCell ref="B19:C19"/>
    <mergeCell ref="A20:C20"/>
    <mergeCell ref="B25:I25"/>
    <mergeCell ref="B1:D1"/>
    <mergeCell ref="B4:J4"/>
    <mergeCell ref="B10:J10"/>
    <mergeCell ref="B15:C15"/>
    <mergeCell ref="B16:C16"/>
    <mergeCell ref="B17:C17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zoomScale="90" zoomScaleNormal="90" workbookViewId="0">
      <selection activeCell="I5" sqref="I5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x14ac:dyDescent="0.25">
      <c r="B5" s="33" t="s">
        <v>28</v>
      </c>
      <c r="C5" s="34">
        <v>2500</v>
      </c>
      <c r="D5" s="55">
        <v>1</v>
      </c>
      <c r="E5" s="56">
        <v>1</v>
      </c>
      <c r="F5" s="52">
        <f>D5+E5</f>
        <v>2</v>
      </c>
      <c r="G5" s="52">
        <f>F5*0.15</f>
        <v>0.3</v>
      </c>
      <c r="H5" s="52">
        <f>G5+F5</f>
        <v>2.2999999999999998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x9SpIp2+kGOCdQxeLY7ukSsgo50QranuwXPCMt2KTpBXYH2KNENq2fNWGwxmB8JyjvZx/+gnjWwHt9kIvp/tMw==" saltValue="w0pceUwLFCuN/pSu8OkREw==" spinCount="100000" sheet="1" objects="1" scenarios="1" selectLockedCells="1"/>
  <mergeCells count="10">
    <mergeCell ref="B18:C18"/>
    <mergeCell ref="B19:C19"/>
    <mergeCell ref="A20:C20"/>
    <mergeCell ref="B25:I25"/>
    <mergeCell ref="B1:D1"/>
    <mergeCell ref="B4:J4"/>
    <mergeCell ref="B10:J10"/>
    <mergeCell ref="B15:C15"/>
    <mergeCell ref="B16:C16"/>
    <mergeCell ref="B17:C17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zoomScale="90" zoomScaleNormal="90" workbookViewId="0">
      <selection activeCell="I6" sqref="I6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x14ac:dyDescent="0.25">
      <c r="B5" s="33" t="s">
        <v>28</v>
      </c>
      <c r="C5" s="34">
        <v>2500</v>
      </c>
      <c r="D5" s="55">
        <v>1</v>
      </c>
      <c r="E5" s="56">
        <v>1</v>
      </c>
      <c r="F5" s="52">
        <f>D5+E5</f>
        <v>2</v>
      </c>
      <c r="G5" s="52">
        <f>F5*0.15</f>
        <v>0.3</v>
      </c>
      <c r="H5" s="52">
        <f>G5+F5</f>
        <v>2.2999999999999998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sOa8qNfckfyrCQBWqt9tPDm/xvehiCmjDprqi8xWr618D3UB+i7dcnWvVxWJV3wLMJb/4vSWgcoO9fhVQ5nA0A==" saltValue="BcDUUBtyXRmWUDVO2UguMg==" spinCount="100000" sheet="1" objects="1" scenarios="1" selectLockedCells="1"/>
  <mergeCells count="10">
    <mergeCell ref="B18:C18"/>
    <mergeCell ref="B19:C19"/>
    <mergeCell ref="A20:C20"/>
    <mergeCell ref="B25:I25"/>
    <mergeCell ref="B1:D1"/>
    <mergeCell ref="B4:J4"/>
    <mergeCell ref="B10:J10"/>
    <mergeCell ref="B15:C15"/>
    <mergeCell ref="B16:C16"/>
    <mergeCell ref="B17:C17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5"/>
  <sheetViews>
    <sheetView tabSelected="1" topLeftCell="A4" zoomScale="90" zoomScaleNormal="90" workbookViewId="0">
      <selection activeCell="J7" sqref="J7"/>
    </sheetView>
  </sheetViews>
  <sheetFormatPr defaultRowHeight="15" x14ac:dyDescent="0.25"/>
  <cols>
    <col min="1" max="1" width="2.42578125" style="1" customWidth="1"/>
    <col min="2" max="2" width="28" style="1" customWidth="1"/>
    <col min="3" max="3" width="9.5703125" style="1" customWidth="1"/>
    <col min="4" max="10" width="17.42578125" style="1" customWidth="1"/>
    <col min="11" max="1020" width="22.7109375" style="1" customWidth="1"/>
    <col min="1021" max="1023" width="22.7109375" customWidth="1"/>
  </cols>
  <sheetData>
    <row r="1" spans="1:10" x14ac:dyDescent="0.25">
      <c r="B1" s="89" t="s">
        <v>35</v>
      </c>
      <c r="C1" s="90"/>
      <c r="D1" s="90"/>
      <c r="E1" s="31"/>
    </row>
    <row r="2" spans="1:10" ht="27" customHeight="1" thickBot="1" x14ac:dyDescent="0.3">
      <c r="B2" s="2" t="s">
        <v>34</v>
      </c>
      <c r="C2" s="2"/>
    </row>
    <row r="3" spans="1:10" ht="96" customHeight="1" thickBot="1" x14ac:dyDescent="0.3">
      <c r="B3" s="39" t="s">
        <v>0</v>
      </c>
      <c r="C3" s="43" t="s">
        <v>1</v>
      </c>
      <c r="D3" s="47" t="s">
        <v>40</v>
      </c>
      <c r="E3" s="30" t="s">
        <v>42</v>
      </c>
      <c r="F3" s="30" t="s">
        <v>45</v>
      </c>
      <c r="G3" s="30" t="s">
        <v>43</v>
      </c>
      <c r="H3" s="30" t="s">
        <v>44</v>
      </c>
      <c r="I3" s="30" t="s">
        <v>27</v>
      </c>
      <c r="J3" s="30" t="s">
        <v>38</v>
      </c>
    </row>
    <row r="4" spans="1:10" ht="26.1" customHeight="1" thickBot="1" x14ac:dyDescent="0.3">
      <c r="B4" s="91" t="s">
        <v>36</v>
      </c>
      <c r="C4" s="92"/>
      <c r="D4" s="92"/>
      <c r="E4" s="92"/>
      <c r="F4" s="93"/>
      <c r="G4" s="93"/>
      <c r="H4" s="93"/>
      <c r="I4" s="92"/>
      <c r="J4" s="94"/>
    </row>
    <row r="5" spans="1:10" ht="49.5" customHeight="1" x14ac:dyDescent="0.25">
      <c r="B5" s="33" t="s">
        <v>28</v>
      </c>
      <c r="C5" s="34">
        <v>2500</v>
      </c>
      <c r="D5" s="55"/>
      <c r="E5" s="56"/>
      <c r="F5" s="52">
        <f>D5+E5</f>
        <v>0</v>
      </c>
      <c r="G5" s="52">
        <f>F5*0.15</f>
        <v>0</v>
      </c>
      <c r="H5" s="52">
        <f>G5+F5</f>
        <v>0</v>
      </c>
      <c r="I5" s="65"/>
      <c r="J5" s="66"/>
    </row>
    <row r="6" spans="1:10" ht="49.5" customHeight="1" thickBot="1" x14ac:dyDescent="0.3">
      <c r="B6" s="37" t="s">
        <v>28</v>
      </c>
      <c r="C6" s="4">
        <v>5000</v>
      </c>
      <c r="D6" s="57"/>
      <c r="E6" s="58"/>
      <c r="F6" s="51">
        <f>D6+E6</f>
        <v>0</v>
      </c>
      <c r="G6" s="51">
        <f t="shared" ref="G6:G13" si="0">F6*0.15</f>
        <v>0</v>
      </c>
      <c r="H6" s="51">
        <f t="shared" ref="H6:H9" si="1">G6+F6</f>
        <v>0</v>
      </c>
      <c r="I6" s="67"/>
      <c r="J6" s="68"/>
    </row>
    <row r="7" spans="1:10" ht="49.5" customHeight="1" thickBot="1" x14ac:dyDescent="0.3">
      <c r="B7" s="48" t="s">
        <v>29</v>
      </c>
      <c r="C7" s="49">
        <v>2500</v>
      </c>
      <c r="D7" s="59"/>
      <c r="E7" s="60"/>
      <c r="F7" s="54">
        <f>D7+E7</f>
        <v>0</v>
      </c>
      <c r="G7" s="53">
        <f t="shared" si="0"/>
        <v>0</v>
      </c>
      <c r="H7" s="52">
        <f t="shared" si="1"/>
        <v>0</v>
      </c>
      <c r="I7" s="69"/>
      <c r="J7" s="70"/>
    </row>
    <row r="8" spans="1:10" ht="49.5" customHeight="1" x14ac:dyDescent="0.25">
      <c r="B8" s="38" t="s">
        <v>30</v>
      </c>
      <c r="C8" s="32">
        <v>2500</v>
      </c>
      <c r="D8" s="61"/>
      <c r="E8" s="62"/>
      <c r="F8" s="52">
        <f>D8+E8</f>
        <v>0</v>
      </c>
      <c r="G8" s="52">
        <f t="shared" si="0"/>
        <v>0</v>
      </c>
      <c r="H8" s="52">
        <f t="shared" si="1"/>
        <v>0</v>
      </c>
      <c r="I8" s="71"/>
      <c r="J8" s="72"/>
    </row>
    <row r="9" spans="1:10" ht="49.5" customHeight="1" thickBot="1" x14ac:dyDescent="0.3">
      <c r="B9" s="35" t="s">
        <v>30</v>
      </c>
      <c r="C9" s="36">
        <v>5000</v>
      </c>
      <c r="D9" s="63"/>
      <c r="E9" s="64"/>
      <c r="F9" s="51">
        <f>D9+E9</f>
        <v>0</v>
      </c>
      <c r="G9" s="51">
        <f t="shared" si="0"/>
        <v>0</v>
      </c>
      <c r="H9" s="51">
        <f t="shared" si="1"/>
        <v>0</v>
      </c>
      <c r="I9" s="73"/>
      <c r="J9" s="74"/>
    </row>
    <row r="10" spans="1:10" ht="17.45" customHeight="1" thickBot="1" x14ac:dyDescent="0.3">
      <c r="B10" s="95" t="s">
        <v>37</v>
      </c>
      <c r="C10" s="96"/>
      <c r="D10" s="96"/>
      <c r="E10" s="96"/>
      <c r="F10" s="96"/>
      <c r="G10" s="96"/>
      <c r="H10" s="96"/>
      <c r="I10" s="96"/>
      <c r="J10" s="96"/>
    </row>
    <row r="11" spans="1:10" ht="49.5" customHeight="1" x14ac:dyDescent="0.25">
      <c r="B11" s="42" t="s">
        <v>31</v>
      </c>
      <c r="C11" s="46">
        <v>2500</v>
      </c>
      <c r="D11" s="55"/>
      <c r="E11" s="56"/>
      <c r="F11" s="52">
        <f>D11+E11</f>
        <v>0</v>
      </c>
      <c r="G11" s="52">
        <f t="shared" si="0"/>
        <v>0</v>
      </c>
      <c r="H11" s="52">
        <f t="shared" ref="H11:H13" si="2">G11+F11</f>
        <v>0</v>
      </c>
      <c r="I11" s="77"/>
      <c r="J11" s="78"/>
    </row>
    <row r="12" spans="1:10" ht="49.5" customHeight="1" x14ac:dyDescent="0.25">
      <c r="B12" s="40" t="s">
        <v>32</v>
      </c>
      <c r="C12" s="44">
        <v>2500</v>
      </c>
      <c r="D12" s="75"/>
      <c r="E12" s="76"/>
      <c r="F12" s="50">
        <f>D12+E12</f>
        <v>0</v>
      </c>
      <c r="G12" s="50">
        <f t="shared" si="0"/>
        <v>0</v>
      </c>
      <c r="H12" s="50">
        <f t="shared" si="2"/>
        <v>0</v>
      </c>
      <c r="I12" s="79"/>
      <c r="J12" s="80"/>
    </row>
    <row r="13" spans="1:10" ht="49.5" customHeight="1" thickBot="1" x14ac:dyDescent="0.3">
      <c r="B13" s="41" t="s">
        <v>33</v>
      </c>
      <c r="C13" s="45">
        <v>2500</v>
      </c>
      <c r="D13" s="63"/>
      <c r="E13" s="64"/>
      <c r="F13" s="51">
        <f>D13+E13</f>
        <v>0</v>
      </c>
      <c r="G13" s="51">
        <f t="shared" si="0"/>
        <v>0</v>
      </c>
      <c r="H13" s="51">
        <f t="shared" si="2"/>
        <v>0</v>
      </c>
      <c r="I13" s="81"/>
      <c r="J13" s="82"/>
    </row>
    <row r="14" spans="1:10" ht="15.75" thickBot="1" x14ac:dyDescent="0.3"/>
    <row r="15" spans="1:10" ht="30.75" customHeight="1" x14ac:dyDescent="0.25">
      <c r="A15" s="5"/>
      <c r="B15" s="97" t="s">
        <v>2</v>
      </c>
      <c r="C15" s="97"/>
    </row>
    <row r="16" spans="1:10" ht="19.5" customHeight="1" x14ac:dyDescent="0.25">
      <c r="A16" s="6">
        <v>1</v>
      </c>
      <c r="B16" s="85"/>
      <c r="C16" s="85"/>
    </row>
    <row r="17" spans="1:10" ht="18.75" customHeight="1" x14ac:dyDescent="0.25">
      <c r="A17" s="6">
        <v>2</v>
      </c>
      <c r="B17" s="85"/>
      <c r="C17" s="85"/>
    </row>
    <row r="18" spans="1:10" ht="17.25" customHeight="1" x14ac:dyDescent="0.25">
      <c r="A18" s="6">
        <v>3</v>
      </c>
      <c r="B18" s="85"/>
      <c r="C18" s="85"/>
    </row>
    <row r="19" spans="1:10" ht="24" customHeight="1" thickBot="1" x14ac:dyDescent="0.3">
      <c r="A19" s="7">
        <v>4</v>
      </c>
      <c r="B19" s="86"/>
      <c r="C19" s="86"/>
    </row>
    <row r="20" spans="1:10" ht="22.5" customHeight="1" thickBot="1" x14ac:dyDescent="0.3">
      <c r="A20" s="87" t="s">
        <v>39</v>
      </c>
      <c r="B20" s="87"/>
      <c r="C20" s="87"/>
    </row>
    <row r="21" spans="1:10" ht="12.75" customHeight="1" x14ac:dyDescent="0.25">
      <c r="A21" s="3"/>
      <c r="B21" s="8"/>
      <c r="C21" s="8"/>
      <c r="D21" s="8"/>
      <c r="E21" s="8"/>
      <c r="F21" s="8"/>
      <c r="G21" s="8"/>
      <c r="H21" s="8"/>
      <c r="I21" s="8"/>
      <c r="J21" s="8"/>
    </row>
    <row r="22" spans="1:10" ht="15.75" customHeight="1" x14ac:dyDescent="0.25">
      <c r="B22" s="83" t="s">
        <v>3</v>
      </c>
      <c r="C22" s="83"/>
      <c r="D22" s="84"/>
      <c r="E22" s="84"/>
      <c r="F22" s="84"/>
      <c r="G22" s="84"/>
      <c r="H22" s="84"/>
      <c r="I22" s="84"/>
    </row>
    <row r="23" spans="1:10" x14ac:dyDescent="0.25">
      <c r="B23" s="83" t="s">
        <v>4</v>
      </c>
      <c r="C23" s="83"/>
      <c r="D23" s="84"/>
      <c r="E23" s="84"/>
      <c r="F23" s="84"/>
      <c r="G23" s="84"/>
      <c r="H23" s="84"/>
      <c r="I23" s="84"/>
    </row>
    <row r="24" spans="1:10" x14ac:dyDescent="0.25">
      <c r="B24" s="83"/>
      <c r="C24" s="83"/>
      <c r="D24" s="84"/>
      <c r="E24" s="84"/>
      <c r="F24" s="84"/>
      <c r="G24" s="84"/>
      <c r="H24" s="84"/>
      <c r="I24" s="84"/>
    </row>
    <row r="25" spans="1:10" ht="15" customHeight="1" x14ac:dyDescent="0.25">
      <c r="B25" s="88" t="s">
        <v>41</v>
      </c>
      <c r="C25" s="88"/>
      <c r="D25" s="88"/>
      <c r="E25" s="88"/>
      <c r="F25" s="88"/>
      <c r="G25" s="88"/>
      <c r="H25" s="88"/>
      <c r="I25" s="88"/>
    </row>
    <row r="26" spans="1:10" ht="9" customHeight="1" x14ac:dyDescent="0.25">
      <c r="B26" s="83"/>
      <c r="C26" s="83"/>
      <c r="D26" s="84"/>
      <c r="E26" s="84"/>
      <c r="F26" s="84"/>
      <c r="G26" s="84"/>
      <c r="H26" s="84"/>
      <c r="I26" s="84"/>
    </row>
    <row r="27" spans="1:10" ht="15.75" customHeight="1" x14ac:dyDescent="0.25">
      <c r="B27" s="83" t="s">
        <v>5</v>
      </c>
      <c r="C27" s="83"/>
      <c r="D27" s="84"/>
      <c r="E27" s="84"/>
      <c r="F27" s="84"/>
      <c r="G27" s="84"/>
      <c r="H27" s="84"/>
      <c r="I27" s="84"/>
    </row>
    <row r="28" spans="1:10" x14ac:dyDescent="0.25">
      <c r="B28" s="83" t="s">
        <v>6</v>
      </c>
      <c r="C28" s="83"/>
      <c r="D28" s="84"/>
      <c r="E28" s="84"/>
      <c r="F28" s="84"/>
      <c r="G28" s="84"/>
      <c r="H28" s="84"/>
      <c r="I28" s="84"/>
    </row>
    <row r="29" spans="1:10" ht="9" customHeight="1" x14ac:dyDescent="0.25">
      <c r="B29" s="83"/>
      <c r="C29" s="83"/>
      <c r="D29" s="84"/>
      <c r="E29" s="84"/>
      <c r="F29" s="84"/>
      <c r="G29" s="84"/>
      <c r="H29" s="84"/>
      <c r="I29" s="84"/>
    </row>
    <row r="30" spans="1:10" x14ac:dyDescent="0.25">
      <c r="B30" s="83" t="s">
        <v>7</v>
      </c>
      <c r="C30" s="83"/>
      <c r="D30" s="84"/>
      <c r="E30" s="84"/>
      <c r="F30" s="84"/>
      <c r="G30" s="84"/>
      <c r="H30" s="84"/>
      <c r="I30" s="84"/>
    </row>
    <row r="31" spans="1:10" x14ac:dyDescent="0.25">
      <c r="B31" s="83" t="s">
        <v>8</v>
      </c>
      <c r="C31" s="83"/>
      <c r="D31" s="84"/>
      <c r="E31" s="84"/>
      <c r="F31" s="84"/>
      <c r="G31" s="84"/>
      <c r="H31" s="84"/>
      <c r="I31" s="84"/>
    </row>
    <row r="32" spans="1:10" ht="8.25" customHeight="1" x14ac:dyDescent="0.25">
      <c r="B32" s="83"/>
      <c r="C32" s="83"/>
      <c r="D32" s="84"/>
      <c r="E32" s="84"/>
      <c r="F32" s="84"/>
      <c r="G32" s="84"/>
      <c r="H32" s="84"/>
      <c r="I32" s="84"/>
    </row>
    <row r="33" spans="2:9" x14ac:dyDescent="0.25">
      <c r="B33" s="83" t="s">
        <v>9</v>
      </c>
      <c r="C33" s="83"/>
      <c r="D33" s="84"/>
      <c r="E33" s="84"/>
      <c r="F33" s="84"/>
      <c r="G33" s="84"/>
      <c r="H33" s="84"/>
      <c r="I33" s="84"/>
    </row>
    <row r="34" spans="2:9" ht="12" customHeight="1" x14ac:dyDescent="0.25">
      <c r="B34" s="83"/>
      <c r="C34" s="83"/>
      <c r="D34" s="84"/>
      <c r="E34" s="84"/>
      <c r="F34" s="84"/>
      <c r="G34" s="84"/>
      <c r="H34" s="84"/>
      <c r="I34" s="84"/>
    </row>
    <row r="35" spans="2:9" x14ac:dyDescent="0.25">
      <c r="B35" s="83" t="s">
        <v>10</v>
      </c>
      <c r="C35" s="83"/>
      <c r="D35" s="84"/>
      <c r="E35" s="84"/>
      <c r="F35" s="84"/>
      <c r="G35" s="84"/>
      <c r="H35" s="84"/>
      <c r="I35" s="84"/>
    </row>
  </sheetData>
  <sheetProtection algorithmName="SHA-512" hashValue="0zAsg8ty8CburXuq9YeZbWy0IL0SgWvzWHnj2v8FRfj3aGz0stGbZSPE/+G75S8ZMdJerk5ae8JaneX97nFwaQ==" saltValue="8w9GnDdk2SKEFDkwy0L3Wg==" spinCount="100000" sheet="1" objects="1" scenarios="1" selectLockedCells="1"/>
  <mergeCells count="10">
    <mergeCell ref="B18:C18"/>
    <mergeCell ref="B19:C19"/>
    <mergeCell ref="A20:C20"/>
    <mergeCell ref="B25:I25"/>
    <mergeCell ref="B1:D1"/>
    <mergeCell ref="B4:J4"/>
    <mergeCell ref="B10:J10"/>
    <mergeCell ref="B15:C15"/>
    <mergeCell ref="B16:C16"/>
    <mergeCell ref="B17:C17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/>
  </sheetViews>
  <sheetFormatPr defaultRowHeight="15" x14ac:dyDescent="0.25"/>
  <cols>
    <col min="1" max="2" width="19.42578125" customWidth="1"/>
    <col min="3" max="3" width="18.7109375" customWidth="1"/>
    <col min="4" max="4" width="18" customWidth="1"/>
    <col min="5" max="5" width="16.5703125" customWidth="1"/>
    <col min="6" max="6" width="14" customWidth="1"/>
    <col min="7" max="7" width="13.42578125" customWidth="1"/>
    <col min="8" max="8" width="15.42578125" customWidth="1"/>
    <col min="9" max="9" width="11.85546875" customWidth="1"/>
    <col min="10" max="240" width="9.140625" customWidth="1"/>
    <col min="241" max="241" width="27.140625" customWidth="1"/>
    <col min="242" max="242" width="14.5703125" customWidth="1"/>
    <col min="243" max="243" width="18.7109375" customWidth="1"/>
    <col min="244" max="1025" width="21.42578125" customWidth="1"/>
  </cols>
  <sheetData>
    <row r="1" spans="1:9" s="11" customFormat="1" ht="23.25" x14ac:dyDescent="0.25">
      <c r="A1" s="9" t="s">
        <v>11</v>
      </c>
      <c r="B1" s="9"/>
      <c r="C1" s="10"/>
      <c r="D1" s="10"/>
      <c r="E1" s="10"/>
      <c r="F1" s="10"/>
      <c r="G1" s="10"/>
      <c r="H1" s="10"/>
      <c r="I1" s="10"/>
    </row>
    <row r="2" spans="1:9" s="11" customFormat="1" ht="27" x14ac:dyDescent="0.25">
      <c r="A2" s="12"/>
      <c r="B2" s="12"/>
      <c r="C2" s="10"/>
      <c r="D2" s="10"/>
      <c r="E2" s="10"/>
      <c r="F2" s="10"/>
      <c r="G2" s="10"/>
      <c r="H2" s="10"/>
      <c r="I2" s="10"/>
    </row>
    <row r="3" spans="1:9" s="11" customFormat="1" ht="15" customHeight="1" x14ac:dyDescent="0.25">
      <c r="A3" s="98" t="s">
        <v>0</v>
      </c>
      <c r="B3" s="98" t="s">
        <v>12</v>
      </c>
      <c r="C3" s="99" t="s">
        <v>13</v>
      </c>
      <c r="D3" s="99" t="s">
        <v>14</v>
      </c>
      <c r="E3" s="100" t="s">
        <v>15</v>
      </c>
      <c r="F3" s="98" t="s">
        <v>16</v>
      </c>
      <c r="G3" s="98" t="s">
        <v>17</v>
      </c>
      <c r="H3" s="98" t="s">
        <v>18</v>
      </c>
      <c r="I3" s="98" t="s">
        <v>19</v>
      </c>
    </row>
    <row r="4" spans="1:9" s="11" customFormat="1" x14ac:dyDescent="0.25">
      <c r="A4" s="98"/>
      <c r="B4" s="98"/>
      <c r="C4" s="99"/>
      <c r="D4" s="99"/>
      <c r="E4" s="100"/>
      <c r="F4" s="98"/>
      <c r="G4" s="98"/>
      <c r="H4" s="98"/>
      <c r="I4" s="98"/>
    </row>
    <row r="5" spans="1:9" s="11" customFormat="1" x14ac:dyDescent="0.25">
      <c r="A5" s="13" t="s">
        <v>20</v>
      </c>
      <c r="B5" s="14" t="s">
        <v>21</v>
      </c>
      <c r="C5" s="15" t="s">
        <v>22</v>
      </c>
      <c r="D5" s="16">
        <f>13+4</f>
        <v>17</v>
      </c>
      <c r="E5" s="16">
        <f>11+7</f>
        <v>18</v>
      </c>
      <c r="F5" s="16">
        <v>9</v>
      </c>
      <c r="G5" s="16">
        <v>12</v>
      </c>
      <c r="H5" s="16">
        <f>7+2</f>
        <v>9</v>
      </c>
      <c r="I5" s="16">
        <f>9+2</f>
        <v>11</v>
      </c>
    </row>
    <row r="6" spans="1:9" s="11" customFormat="1" x14ac:dyDescent="0.25">
      <c r="A6" s="17"/>
      <c r="B6" s="18" t="s">
        <v>23</v>
      </c>
      <c r="C6" s="19"/>
      <c r="D6" s="20"/>
      <c r="E6" s="20"/>
      <c r="F6" s="20"/>
      <c r="G6" s="20"/>
      <c r="H6" s="20"/>
      <c r="I6" s="20"/>
    </row>
    <row r="7" spans="1:9" s="11" customFormat="1" x14ac:dyDescent="0.25">
      <c r="A7" s="17"/>
      <c r="B7" s="18" t="s">
        <v>24</v>
      </c>
      <c r="C7" s="19"/>
      <c r="D7" s="20"/>
      <c r="E7" s="20"/>
      <c r="F7" s="20"/>
      <c r="G7" s="20"/>
      <c r="H7" s="20"/>
      <c r="I7" s="20"/>
    </row>
    <row r="8" spans="1:9" s="11" customFormat="1" x14ac:dyDescent="0.25">
      <c r="A8" s="21" t="s">
        <v>25</v>
      </c>
      <c r="B8" s="21"/>
      <c r="C8" s="21"/>
      <c r="D8" s="21"/>
      <c r="E8" s="21"/>
      <c r="F8" s="21"/>
      <c r="G8" s="21"/>
      <c r="H8" s="21"/>
      <c r="I8" s="21"/>
    </row>
    <row r="9" spans="1:9" s="11" customFormat="1" x14ac:dyDescent="0.25">
      <c r="A9" s="22"/>
      <c r="B9" s="23"/>
      <c r="C9" s="23"/>
      <c r="D9" s="23"/>
      <c r="E9" s="23"/>
      <c r="F9" s="23"/>
      <c r="G9" s="23"/>
      <c r="H9" s="23"/>
      <c r="I9" s="24"/>
    </row>
    <row r="10" spans="1:9" x14ac:dyDescent="0.25">
      <c r="A10" s="25"/>
      <c r="B10" s="26" t="s">
        <v>26</v>
      </c>
      <c r="C10" s="26"/>
      <c r="D10" s="27">
        <v>10</v>
      </c>
      <c r="E10" s="28">
        <v>13</v>
      </c>
      <c r="F10" s="26">
        <v>5</v>
      </c>
      <c r="G10" s="26">
        <v>9</v>
      </c>
      <c r="H10" s="26">
        <v>8</v>
      </c>
      <c r="I10" s="29">
        <v>6</v>
      </c>
    </row>
  </sheetData>
  <mergeCells count="9"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Nortern Region</vt:lpstr>
      <vt:lpstr>Gauteng</vt:lpstr>
      <vt:lpstr>Central</vt:lpstr>
      <vt:lpstr>KZN</vt:lpstr>
      <vt:lpstr>Eastern Cape</vt:lpstr>
      <vt:lpstr>Western &amp; Northern Cape</vt:lpstr>
      <vt:lpstr>Sheet1</vt:lpstr>
      <vt:lpstr>Sedans</vt:lpstr>
    </vt:vector>
  </TitlesOfParts>
  <Company>SA Post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Babalwa Gede</dc:creator>
  <cp:lastModifiedBy>Lungile Nkomo</cp:lastModifiedBy>
  <cp:revision>5</cp:revision>
  <cp:lastPrinted>2022-09-20T06:57:37Z</cp:lastPrinted>
  <dcterms:created xsi:type="dcterms:W3CDTF">2017-08-28T08:14:09Z</dcterms:created>
  <dcterms:modified xsi:type="dcterms:W3CDTF">2023-09-11T12:06:13Z</dcterms:modified>
  <dc:language>en-ZA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SA Post Office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