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225"/>
  <workbookPr/>
  <mc:AlternateContent xmlns:mc="http://schemas.openxmlformats.org/markup-compatibility/2006">
    <mc:Choice Requires="x15">
      <x15ac:absPath xmlns:x15ac="http://schemas.microsoft.com/office/spreadsheetml/2010/11/ac" url="https://randwater-my.sharepoint.com/personal/bndwandw_randwater_co_za/Documents/Documents/2021 Tenders/10395952/BSC/"/>
    </mc:Choice>
  </mc:AlternateContent>
  <xr:revisionPtr revIDLastSave="0" documentId="8_{586C642C-410B-41F9-8F3D-A4B711380317}" xr6:coauthVersionLast="47" xr6:coauthVersionMax="47" xr10:uidLastSave="{00000000-0000-0000-0000-000000000000}"/>
  <bookViews>
    <workbookView xWindow="28680" yWindow="-120" windowWidth="24240" windowHeight="13140" xr2:uid="{00000000-000D-0000-FFFF-FFFF00000000}"/>
  </bookViews>
  <sheets>
    <sheet name="Pricing Annexure" sheetId="1" r:id="rId1"/>
  </sheets>
  <definedNames>
    <definedName name="OLE_LINK1" localSheetId="0">'Pricing Annexure'!#REF!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G93" i="1" l="1"/>
  <c r="G35" i="1" l="1"/>
  <c r="G88" i="1" l="1"/>
  <c r="G89" i="1"/>
  <c r="G90" i="1"/>
  <c r="G91" i="1"/>
  <c r="G92" i="1"/>
  <c r="G87" i="1"/>
  <c r="G83" i="1"/>
  <c r="G84" i="1"/>
  <c r="G82" i="1"/>
  <c r="G74" i="1"/>
  <c r="G75" i="1"/>
  <c r="G76" i="1"/>
  <c r="G77" i="1"/>
  <c r="G78" i="1"/>
  <c r="G79" i="1"/>
  <c r="G73" i="1"/>
  <c r="G67" i="1"/>
  <c r="G68" i="1"/>
  <c r="G69" i="1"/>
  <c r="G70" i="1"/>
  <c r="G66" i="1"/>
  <c r="G58" i="1"/>
  <c r="G59" i="1"/>
  <c r="G60" i="1"/>
  <c r="G61" i="1"/>
  <c r="G62" i="1"/>
  <c r="G63" i="1"/>
  <c r="G57" i="1"/>
  <c r="G49" i="1"/>
  <c r="G50" i="1"/>
  <c r="G51" i="1"/>
  <c r="G52" i="1"/>
  <c r="G53" i="1"/>
  <c r="G54" i="1"/>
  <c r="G48" i="1"/>
  <c r="G40" i="1"/>
  <c r="G41" i="1"/>
  <c r="G42" i="1"/>
  <c r="G43" i="1"/>
  <c r="G44" i="1"/>
  <c r="G45" i="1"/>
  <c r="G39" i="1"/>
  <c r="G34" i="1"/>
  <c r="G36" i="1"/>
  <c r="G29" i="1"/>
  <c r="G30" i="1"/>
  <c r="G31" i="1"/>
  <c r="G32" i="1"/>
  <c r="G33" i="1"/>
  <c r="G28" i="1"/>
  <c r="G21" i="1"/>
  <c r="G22" i="1"/>
  <c r="G23" i="1"/>
  <c r="G24" i="1"/>
  <c r="G25" i="1"/>
  <c r="G17" i="1"/>
  <c r="G18" i="1"/>
  <c r="G19" i="1"/>
  <c r="G20" i="1"/>
  <c r="G13" i="1"/>
  <c r="G14" i="1"/>
  <c r="G15" i="1"/>
  <c r="G16" i="1"/>
  <c r="G10" i="1"/>
  <c r="G11" i="1"/>
  <c r="G12" i="1"/>
  <c r="G9" i="1"/>
  <c r="G95" i="1" l="1"/>
  <c r="D97" i="1" s="1"/>
  <c r="D98" i="1" l="1"/>
  <c r="D99" i="1" s="1"/>
  <c r="D100" i="1" s="1"/>
  <c r="D101" i="1" s="1"/>
  <c r="A82" i="1" l="1"/>
</calcChain>
</file>

<file path=xl/sharedStrings.xml><?xml version="1.0" encoding="utf-8"?>
<sst xmlns="http://schemas.openxmlformats.org/spreadsheetml/2006/main" count="174" uniqueCount="99">
  <si>
    <t>BID NUMBER</t>
  </si>
  <si>
    <t>BID DESCRIPTION</t>
  </si>
  <si>
    <t>BIDDER NAME</t>
  </si>
  <si>
    <t>UNIT OF MEASURE</t>
  </si>
  <si>
    <t>QTY (A)</t>
  </si>
  <si>
    <t>DELIVERABLES (DESCRIPTION)</t>
  </si>
  <si>
    <t>Total (A x B)</t>
  </si>
  <si>
    <t>RATE (B)</t>
  </si>
  <si>
    <t>Lawned areas and gardens</t>
  </si>
  <si>
    <t>m²</t>
  </si>
  <si>
    <t>Veld areas and all un-landscaped areas</t>
  </si>
  <si>
    <t>Fence line maintenance and fire breaks</t>
  </si>
  <si>
    <t>Canal, Spillway’s and Embankments</t>
  </si>
  <si>
    <t>Earth and Sludge dam Embankments</t>
  </si>
  <si>
    <t>Sum</t>
  </si>
  <si>
    <t xml:space="preserve">Grass cutting - servitude and reservoir </t>
  </si>
  <si>
    <t>Fire break creation and maintenance</t>
  </si>
  <si>
    <t>Lawn dressing - sports field</t>
  </si>
  <si>
    <t>Grass cutting</t>
  </si>
  <si>
    <t>ZKB Waste dump Pumping Station</t>
  </si>
  <si>
    <t>m</t>
  </si>
  <si>
    <t xml:space="preserve">VG By-Product site </t>
  </si>
  <si>
    <t>Driefontein site maintenance</t>
  </si>
  <si>
    <t>Preliminary, compliance and other general costs</t>
  </si>
  <si>
    <t xml:space="preserve">Grass cutting </t>
  </si>
  <si>
    <t xml:space="preserve">Creation of fire break by disking </t>
  </si>
  <si>
    <t>Creation and maintain fire breaks</t>
  </si>
  <si>
    <t>Cleaning up of site and waste disposal at a registered land fill</t>
  </si>
  <si>
    <t>Fence repairs and maintenance</t>
  </si>
  <si>
    <t>Preliminary, compliance and General  cost</t>
  </si>
  <si>
    <t>Grass cutting April/May</t>
  </si>
  <si>
    <t>Fire break along the fence line, April/May</t>
  </si>
  <si>
    <t>ea</t>
  </si>
  <si>
    <t>Indoor and outdoor pot plants maintenance</t>
  </si>
  <si>
    <t>Supply, delivery and application of pine bark 50mm-60mm (large). 25kg bag</t>
  </si>
  <si>
    <t>Vereeniging Analytical services, Process Technology and Water Wise</t>
  </si>
  <si>
    <t>Clearing up waste on  site and dumping waste to a registered land fill.</t>
  </si>
  <si>
    <t>Removal of lawn and install hard landscape surface</t>
  </si>
  <si>
    <t>Rietvlei Rubble removal</t>
  </si>
  <si>
    <t>Application of herbicides</t>
  </si>
  <si>
    <t>Control of alien invasive plants and application of herbicides</t>
  </si>
  <si>
    <r>
      <t>m</t>
    </r>
    <r>
      <rPr>
        <sz val="11"/>
        <color theme="1"/>
        <rFont val="Calibri"/>
        <family val="2"/>
      </rPr>
      <t>²</t>
    </r>
  </si>
  <si>
    <t>Fence clearance and Rietvlei nature reserve grass cutting</t>
  </si>
  <si>
    <t xml:space="preserve">Upgrade of subsided indoor garden </t>
  </si>
  <si>
    <t xml:space="preserve">
Vegetation removal on building and roof tops
</t>
  </si>
  <si>
    <t>Fire breaks creation and maitenance</t>
  </si>
  <si>
    <t xml:space="preserve">Fence line inspection and repairs </t>
  </si>
  <si>
    <t>Levelling heaps/pile of soil along the canals</t>
  </si>
  <si>
    <r>
      <t>m</t>
    </r>
    <r>
      <rPr>
        <sz val="11"/>
        <color theme="1"/>
        <rFont val="Calibri"/>
        <family val="2"/>
      </rPr>
      <t>³</t>
    </r>
  </si>
  <si>
    <t>Wood chipping and mulch</t>
  </si>
  <si>
    <t>Vegetation control along the fence and chemical application</t>
  </si>
  <si>
    <t xml:space="preserve"> Vereenging Pumping Station</t>
  </si>
  <si>
    <t>Emhlangeni</t>
  </si>
  <si>
    <t>Eikenhof</t>
  </si>
  <si>
    <t>Palmiet</t>
  </si>
  <si>
    <t>Mapleton</t>
  </si>
  <si>
    <t>Rand Water farm</t>
  </si>
  <si>
    <r>
      <t>m</t>
    </r>
    <r>
      <rPr>
        <sz val="11"/>
        <rFont val="Calibri"/>
        <family val="2"/>
      </rPr>
      <t>³</t>
    </r>
  </si>
  <si>
    <t>THE SUPPLY AND DELIVER HORTICULTURAL MAINTENANCE SERVICES AT RAND WATER VARIOUS SITES ON AN AS AND WHEN REQUIRED BASIS.</t>
  </si>
  <si>
    <t>Panfontein Sludge disposal site</t>
  </si>
  <si>
    <t>Repairs and maintenance  of irrigation system.</t>
  </si>
  <si>
    <t xml:space="preserve">Chemical application of herbicides and pesticides </t>
  </si>
  <si>
    <t>Ad hock activities needs as and when required.</t>
  </si>
  <si>
    <t>Ad hoc activities as and when required</t>
  </si>
  <si>
    <t>Ad hoc environmental and horticultural activities as and when needed</t>
  </si>
  <si>
    <t xml:space="preserve"> Zwartkopjes and Satelite stations</t>
  </si>
  <si>
    <t>Zwartkopjies site</t>
  </si>
  <si>
    <t>Total for all  Deliverables</t>
  </si>
  <si>
    <t>Disbursements at 12% of Total for all Deliverables</t>
  </si>
  <si>
    <t>SUBTOTAL before VAT</t>
  </si>
  <si>
    <t>VAT (if applicable)</t>
  </si>
  <si>
    <r>
      <t xml:space="preserve">FORM OF OFFER 
</t>
    </r>
    <r>
      <rPr>
        <sz val="10"/>
        <color theme="1"/>
        <rFont val="Arial"/>
        <family val="2"/>
      </rPr>
      <t>(for commercial evaluation purposes)</t>
    </r>
  </si>
  <si>
    <t>NOTE : Goods/services will be called-off as and when required by Rand Water after the award of the contract. Rand Water reserves the right not to acquire all the estimated quantities at once. Suppliers are therefore advised not to procure goods/services upfront and only procure upon the instruction of Rand Water.</t>
  </si>
  <si>
    <t>SUB-TOTAL</t>
  </si>
  <si>
    <t>Bulk Water site and Servitude maintenance</t>
  </si>
  <si>
    <t>Maintenance on dirt access road</t>
  </si>
  <si>
    <t>Verge between Panfontein Sludge Disposal Site and Vischgat Road.</t>
  </si>
  <si>
    <t>Maintenance of  paved, tar road  and application of herbicides and pesticides on all hard surfaces</t>
  </si>
  <si>
    <t>Mowing of lawns and garden maintenance</t>
  </si>
  <si>
    <t>Verge - Grass cutting outside perimeter and fence clearance</t>
  </si>
  <si>
    <t xml:space="preserve">Silt traps maintenance </t>
  </si>
  <si>
    <t xml:space="preserve">Uncut veld areas </t>
  </si>
  <si>
    <t>RW10395952 &amp; RW10396801</t>
  </si>
  <si>
    <t>Provisional Sum</t>
  </si>
  <si>
    <t xml:space="preserve">Total for Vereeniging Analytical services, Process Technology and Water Wise </t>
  </si>
  <si>
    <t>Total for Rietvlei site, Forest Hill Flats and nature reserve grass cutting and fence clearance.</t>
  </si>
  <si>
    <t>Rietvlei site, Forest Hill Flats and nature reserve grass cutting and fence clearance.</t>
  </si>
  <si>
    <t>Total for Vereenging Pumping Station</t>
  </si>
  <si>
    <t>Total for Panfontein Sludge Disposal site</t>
  </si>
  <si>
    <t>Total for Driefontein site maintenance</t>
  </si>
  <si>
    <t xml:space="preserve">Total for VG By-Product site </t>
  </si>
  <si>
    <t>Total for Bulk Water site and Servitude maintenance</t>
  </si>
  <si>
    <t>Total for ZKB Waste dump Pumping Station</t>
  </si>
  <si>
    <t>Total for Zwartkopjes and Satelite stations</t>
  </si>
  <si>
    <t>Clearing up waste on site and  disposal to a registered land fill site</t>
  </si>
  <si>
    <r>
      <t>Wood chipping and mulch</t>
    </r>
    <r>
      <rPr>
        <sz val="10"/>
        <color rgb="FFFF0000"/>
        <rFont val="Arial"/>
        <family val="2"/>
      </rPr>
      <t xml:space="preserve"> </t>
    </r>
  </si>
  <si>
    <t xml:space="preserve">Clearing up waste on  site and dumping waste to a registered land fill. </t>
  </si>
  <si>
    <r>
      <t>Preliminary, compliance and other general costs</t>
    </r>
    <r>
      <rPr>
        <sz val="10"/>
        <color rgb="FFFF0000"/>
        <rFont val="Arial"/>
        <family val="2"/>
      </rPr>
      <t xml:space="preserve"> </t>
    </r>
  </si>
  <si>
    <t xml:space="preserve"> Panfontein, Zwartkopjes, Mapleton, Eikenhof, Palmiet, Rietvlei and Nature area, Zuikerbosch waste dump, Driefontein, Vereeniging ash/waste material, Rand Water Bulk Water, servitudes and reservoirs.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</si>
</sst>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_-[$R-1C09]* #,##0.00_-;\-[$R-1C09]* #,##0.00_-;_-[$R-1C09]* &quot;-&quot;??_-;_-@_-"/>
  </numFmts>
  <fonts count="13" x14ac:knownFonts="1">
    <font>
      <sz val="11"/>
      <color theme="1"/>
      <name val="Calibri"/>
      <family val="2"/>
      <scheme val="minor"/>
    </font>
    <font>
      <sz val="11"/>
      <color theme="1"/>
      <name val="Calibri"/>
      <family val="2"/>
      <scheme val="minor"/>
    </font>
    <font>
      <b/>
      <sz val="10"/>
      <color theme="1"/>
      <name val="Arial"/>
      <family val="2"/>
    </font>
    <font>
      <sz val="10"/>
      <color theme="1"/>
      <name val="Arial"/>
      <family val="2"/>
    </font>
    <font>
      <b/>
      <sz val="10"/>
      <name val="Arial"/>
      <family val="2"/>
    </font>
    <font>
      <sz val="10.5"/>
      <color theme="1"/>
      <name val="Arial"/>
      <family val="2"/>
    </font>
    <font>
      <sz val="10"/>
      <name val="Arial"/>
      <family val="2"/>
    </font>
    <font>
      <sz val="11"/>
      <color theme="1"/>
      <name val="Calibri"/>
      <family val="2"/>
    </font>
    <font>
      <sz val="11"/>
      <name val="Calibri"/>
      <family val="2"/>
    </font>
    <font>
      <sz val="16"/>
      <color theme="1"/>
      <name val="Arial"/>
      <family val="2"/>
    </font>
    <font>
      <b/>
      <sz val="10"/>
      <color rgb="FFFF0000"/>
      <name val="Arial"/>
      <family val="2"/>
    </font>
    <font>
      <b/>
      <sz val="14"/>
      <color rgb="FFFF0000"/>
      <name val="Arial"/>
      <family val="2"/>
    </font>
    <font>
      <sz val="10"/>
      <color rgb="FFFF0000"/>
      <name val="Arial"/>
      <family val="2"/>
    </font>
  </fonts>
  <fills count="9">
    <fill>
      <patternFill patternType="none"/>
    </fill>
    <fill>
      <patternFill patternType="gray125"/>
    </fill>
    <fill>
      <patternFill patternType="solid">
        <fgColor theme="4" tint="0.79998168889431442"/>
        <bgColor indexed="64"/>
      </patternFill>
    </fill>
    <fill>
      <patternFill patternType="solid">
        <fgColor theme="9" tint="0.59999389629810485"/>
        <bgColor indexed="64"/>
      </patternFill>
    </fill>
    <fill>
      <patternFill patternType="solid">
        <fgColor theme="3" tint="0.79998168889431442"/>
        <bgColor indexed="64"/>
      </patternFill>
    </fill>
    <fill>
      <patternFill patternType="solid">
        <fgColor theme="9" tint="0.79998168889431442"/>
        <bgColor indexed="64"/>
      </patternFill>
    </fill>
    <fill>
      <patternFill patternType="solid">
        <fgColor rgb="FFFFFFFF"/>
        <bgColor indexed="64"/>
      </patternFill>
    </fill>
    <fill>
      <patternFill patternType="solid">
        <fgColor theme="0"/>
        <bgColor indexed="64"/>
      </patternFill>
    </fill>
    <fill>
      <patternFill patternType="solid">
        <fgColor theme="9"/>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bottom/>
      <diagonal/>
    </border>
    <border>
      <left style="medium">
        <color indexed="64"/>
      </left>
      <right/>
      <top/>
      <bottom style="double">
        <color indexed="64"/>
      </bottom>
      <diagonal/>
    </border>
    <border>
      <left/>
      <right/>
      <top/>
      <bottom style="double">
        <color indexed="64"/>
      </bottom>
      <diagonal/>
    </border>
    <border>
      <left style="medium">
        <color indexed="64"/>
      </left>
      <right style="medium">
        <color indexed="64"/>
      </right>
      <top/>
      <bottom style="double">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2">
    <xf numFmtId="0" fontId="0" fillId="0" borderId="0"/>
    <xf numFmtId="44" fontId="1" fillId="0" borderId="0" applyFont="0" applyFill="0" applyBorder="0" applyAlignment="0" applyProtection="0"/>
  </cellStyleXfs>
  <cellXfs count="76">
    <xf numFmtId="0" fontId="0" fillId="0" borderId="0" xfId="0"/>
    <xf numFmtId="0" fontId="3" fillId="0" borderId="0" xfId="0" applyFont="1" applyAlignment="1">
      <alignment horizontal="left" vertical="center"/>
    </xf>
    <xf numFmtId="164" fontId="3" fillId="0" borderId="0" xfId="0" applyNumberFormat="1" applyFont="1" applyAlignment="1">
      <alignment horizontal="center" vertical="center"/>
    </xf>
    <xf numFmtId="0" fontId="3" fillId="0" borderId="0" xfId="0" applyFont="1" applyAlignment="1">
      <alignment horizontal="center" vertical="center"/>
    </xf>
    <xf numFmtId="164" fontId="2" fillId="3" borderId="1" xfId="0" applyNumberFormat="1" applyFont="1" applyFill="1" applyBorder="1" applyAlignment="1">
      <alignment horizontal="center" vertical="center"/>
    </xf>
    <xf numFmtId="164" fontId="2" fillId="4" borderId="1" xfId="0" applyNumberFormat="1" applyFont="1" applyFill="1" applyBorder="1" applyAlignment="1">
      <alignment horizontal="center" vertical="center"/>
    </xf>
    <xf numFmtId="0" fontId="2" fillId="2" borderId="2" xfId="0" applyFont="1" applyFill="1" applyBorder="1" applyAlignment="1">
      <alignment horizontal="left" vertical="center"/>
    </xf>
    <xf numFmtId="164" fontId="3" fillId="4" borderId="1" xfId="1" applyNumberFormat="1" applyFont="1" applyFill="1" applyBorder="1" applyAlignment="1" applyProtection="1">
      <alignment horizontal="center" vertical="center"/>
    </xf>
    <xf numFmtId="0" fontId="3" fillId="0" borderId="0" xfId="0" applyFont="1" applyBorder="1" applyAlignment="1">
      <alignment horizontal="center" vertical="center"/>
    </xf>
    <xf numFmtId="0" fontId="3" fillId="0" borderId="0" xfId="0" applyFont="1" applyBorder="1" applyAlignment="1">
      <alignment horizontal="left" vertical="center"/>
    </xf>
    <xf numFmtId="0" fontId="2" fillId="2" borderId="8" xfId="0" applyFont="1" applyFill="1" applyBorder="1" applyAlignment="1">
      <alignment horizontal="center" vertical="center" wrapText="1"/>
    </xf>
    <xf numFmtId="0" fontId="2" fillId="2" borderId="9" xfId="0" applyFont="1" applyFill="1" applyBorder="1" applyAlignment="1">
      <alignment horizontal="center" vertical="center" wrapText="1"/>
    </xf>
    <xf numFmtId="164" fontId="2" fillId="2" borderId="9" xfId="0" applyNumberFormat="1" applyFont="1" applyFill="1" applyBorder="1" applyAlignment="1">
      <alignment horizontal="center" vertical="center" wrapText="1"/>
    </xf>
    <xf numFmtId="164" fontId="2" fillId="2" borderId="10" xfId="0" applyNumberFormat="1" applyFont="1" applyFill="1" applyBorder="1" applyAlignment="1">
      <alignment horizontal="center" vertical="center" wrapText="1"/>
    </xf>
    <xf numFmtId="1" fontId="3" fillId="0" borderId="0" xfId="0" applyNumberFormat="1" applyFont="1" applyAlignment="1">
      <alignment horizontal="left" vertical="center"/>
    </xf>
    <xf numFmtId="1" fontId="9" fillId="0" borderId="0" xfId="0" applyNumberFormat="1" applyFont="1" applyAlignment="1">
      <alignment horizontal="left" vertical="center"/>
    </xf>
    <xf numFmtId="0" fontId="3" fillId="7" borderId="11" xfId="0" applyFont="1" applyFill="1" applyBorder="1" applyAlignment="1">
      <alignment horizontal="center" vertical="center"/>
    </xf>
    <xf numFmtId="0" fontId="4" fillId="8" borderId="7" xfId="0" applyFont="1" applyFill="1" applyBorder="1" applyAlignment="1">
      <alignment horizontal="left" vertical="center" wrapText="1"/>
    </xf>
    <xf numFmtId="0" fontId="4" fillId="8" borderId="1" xfId="0" applyFont="1" applyFill="1" applyBorder="1" applyAlignment="1">
      <alignment horizontal="center" vertical="center" wrapText="1"/>
    </xf>
    <xf numFmtId="0" fontId="4" fillId="8" borderId="4" xfId="0" applyFont="1" applyFill="1" applyBorder="1" applyAlignment="1">
      <alignment horizontal="center" vertical="center" wrapText="1"/>
    </xf>
    <xf numFmtId="0" fontId="3" fillId="6" borderId="3" xfId="0" applyFont="1" applyFill="1" applyBorder="1" applyAlignment="1">
      <alignment vertical="center" wrapText="1"/>
    </xf>
    <xf numFmtId="0" fontId="3" fillId="0" borderId="5" xfId="0" applyFont="1" applyBorder="1" applyAlignment="1">
      <alignment horizontal="center" vertical="center" wrapText="1"/>
    </xf>
    <xf numFmtId="0" fontId="6" fillId="0" borderId="1" xfId="0" applyFont="1" applyBorder="1" applyAlignment="1">
      <alignment horizontal="center" vertical="center" wrapText="1"/>
    </xf>
    <xf numFmtId="164" fontId="3" fillId="0" borderId="1" xfId="0" applyNumberFormat="1" applyFont="1" applyBorder="1" applyAlignment="1" applyProtection="1">
      <alignment horizontal="center" vertical="center"/>
      <protection locked="0"/>
    </xf>
    <xf numFmtId="164" fontId="3" fillId="0" borderId="4" xfId="0" applyNumberFormat="1" applyFont="1" applyBorder="1" applyAlignment="1">
      <alignment horizontal="center" vertical="center"/>
    </xf>
    <xf numFmtId="0" fontId="2" fillId="0" borderId="1" xfId="0" applyFont="1" applyBorder="1" applyAlignment="1">
      <alignment horizontal="left" vertical="center"/>
    </xf>
    <xf numFmtId="164" fontId="3" fillId="0" borderId="1" xfId="0" applyNumberFormat="1" applyFont="1" applyBorder="1" applyAlignment="1">
      <alignment horizontal="center" vertical="center"/>
    </xf>
    <xf numFmtId="0" fontId="2" fillId="0" borderId="1" xfId="0" applyFont="1" applyBorder="1" applyAlignment="1">
      <alignment horizontal="left" vertical="center" wrapText="1"/>
    </xf>
    <xf numFmtId="0" fontId="2" fillId="4" borderId="1" xfId="0" applyFont="1" applyFill="1" applyBorder="1" applyAlignment="1">
      <alignment horizontal="left" vertical="center" wrapText="1"/>
    </xf>
    <xf numFmtId="0" fontId="2" fillId="4" borderId="1" xfId="0" applyFont="1" applyFill="1" applyBorder="1" applyAlignment="1">
      <alignment horizontal="left" vertical="center"/>
    </xf>
    <xf numFmtId="0" fontId="2" fillId="3" borderId="1" xfId="0" applyFont="1" applyFill="1" applyBorder="1" applyAlignment="1">
      <alignment horizontal="left" vertical="center" wrapText="1"/>
    </xf>
    <xf numFmtId="0" fontId="2" fillId="5" borderId="12" xfId="0" applyFont="1" applyFill="1" applyBorder="1" applyAlignment="1">
      <alignment horizontal="left" vertical="center" wrapText="1"/>
    </xf>
    <xf numFmtId="0" fontId="3" fillId="5" borderId="13" xfId="0" applyFont="1" applyFill="1" applyBorder="1" applyAlignment="1">
      <alignment horizontal="center" vertical="center"/>
    </xf>
    <xf numFmtId="164" fontId="3" fillId="5" borderId="13" xfId="0" applyNumberFormat="1" applyFont="1" applyFill="1" applyBorder="1" applyAlignment="1">
      <alignment horizontal="center" vertical="center"/>
    </xf>
    <xf numFmtId="164" fontId="3" fillId="5" borderId="14" xfId="0" applyNumberFormat="1" applyFont="1" applyFill="1" applyBorder="1" applyAlignment="1">
      <alignment horizontal="center" vertical="center"/>
    </xf>
    <xf numFmtId="0" fontId="3" fillId="7" borderId="0" xfId="0" applyFont="1" applyFill="1" applyAlignment="1">
      <alignment horizontal="left" vertical="center"/>
    </xf>
    <xf numFmtId="0" fontId="3" fillId="7" borderId="0" xfId="0" applyFont="1" applyFill="1" applyBorder="1" applyAlignment="1">
      <alignment horizontal="center" vertical="center"/>
    </xf>
    <xf numFmtId="0" fontId="3" fillId="7" borderId="11" xfId="0" applyFont="1" applyFill="1" applyBorder="1" applyAlignment="1">
      <alignment horizontal="center" vertical="center" wrapText="1"/>
    </xf>
    <xf numFmtId="0" fontId="3" fillId="7" borderId="0" xfId="0" applyFont="1" applyFill="1" applyAlignment="1">
      <alignment horizontal="center" vertical="center"/>
    </xf>
    <xf numFmtId="164" fontId="3" fillId="7" borderId="0" xfId="0" applyNumberFormat="1" applyFont="1" applyFill="1" applyAlignment="1">
      <alignment horizontal="center" vertical="center"/>
    </xf>
    <xf numFmtId="0" fontId="5" fillId="7" borderId="0" xfId="0" applyFont="1" applyFill="1"/>
    <xf numFmtId="0" fontId="6" fillId="0" borderId="3" xfId="0" applyFont="1" applyFill="1" applyBorder="1" applyAlignment="1">
      <alignment vertical="center" wrapText="1"/>
    </xf>
    <xf numFmtId="0" fontId="3" fillId="6" borderId="7" xfId="0" applyFont="1" applyFill="1" applyBorder="1" applyAlignment="1">
      <alignment vertical="center" wrapText="1"/>
    </xf>
    <xf numFmtId="164" fontId="2" fillId="0" borderId="1" xfId="0" applyNumberFormat="1" applyFont="1" applyBorder="1" applyAlignment="1" applyProtection="1">
      <alignment horizontal="center" vertical="center"/>
      <protection locked="0"/>
    </xf>
    <xf numFmtId="164" fontId="2" fillId="0" borderId="4" xfId="0" applyNumberFormat="1" applyFont="1" applyBorder="1" applyAlignment="1">
      <alignment horizontal="center" vertical="center"/>
    </xf>
    <xf numFmtId="0" fontId="3" fillId="7" borderId="0" xfId="0" applyFont="1" applyFill="1" applyBorder="1" applyAlignment="1">
      <alignment horizontal="center" vertical="center" wrapText="1"/>
    </xf>
    <xf numFmtId="0" fontId="6" fillId="0" borderId="15" xfId="0" applyFont="1" applyBorder="1" applyAlignment="1">
      <alignment horizontal="center" vertical="center" wrapText="1"/>
    </xf>
    <xf numFmtId="164" fontId="3" fillId="0" borderId="15" xfId="0" applyNumberFormat="1" applyFont="1" applyBorder="1" applyAlignment="1" applyProtection="1">
      <alignment horizontal="center" vertical="center"/>
      <protection locked="0"/>
    </xf>
    <xf numFmtId="164" fontId="3" fillId="0" borderId="16" xfId="0" applyNumberFormat="1" applyFont="1" applyBorder="1" applyAlignment="1">
      <alignment horizontal="center" vertical="center"/>
    </xf>
    <xf numFmtId="0" fontId="3" fillId="0" borderId="15" xfId="0" applyFont="1" applyBorder="1" applyAlignment="1">
      <alignment horizontal="center" vertical="center" wrapText="1"/>
    </xf>
    <xf numFmtId="0" fontId="12" fillId="7" borderId="0" xfId="0" applyFont="1" applyFill="1" applyAlignment="1">
      <alignment horizontal="left" vertical="center"/>
    </xf>
    <xf numFmtId="0" fontId="12" fillId="7" borderId="0" xfId="0" applyFont="1" applyFill="1" applyBorder="1" applyAlignment="1">
      <alignment horizontal="center" vertical="center" wrapText="1"/>
    </xf>
    <xf numFmtId="0" fontId="10" fillId="0" borderId="1" xfId="0" applyFont="1" applyBorder="1" applyAlignment="1">
      <alignment horizontal="left" vertical="center"/>
    </xf>
    <xf numFmtId="0" fontId="12" fillId="0" borderId="0" xfId="0" applyFont="1" applyAlignment="1">
      <alignment horizontal="left" vertical="center"/>
    </xf>
    <xf numFmtId="0" fontId="6" fillId="0" borderId="5"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vertical="center" wrapText="1"/>
    </xf>
    <xf numFmtId="0" fontId="4" fillId="0" borderId="1" xfId="0" applyFont="1" applyFill="1" applyBorder="1" applyAlignment="1">
      <alignment horizontal="left" vertical="center"/>
    </xf>
    <xf numFmtId="0" fontId="3" fillId="0" borderId="3" xfId="0" applyFont="1" applyFill="1" applyBorder="1" applyAlignment="1">
      <alignment vertical="center" wrapText="1"/>
    </xf>
    <xf numFmtId="0" fontId="3" fillId="0" borderId="5"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7" xfId="0" applyFont="1" applyFill="1" applyBorder="1" applyAlignment="1">
      <alignment vertical="center" wrapText="1"/>
    </xf>
    <xf numFmtId="0" fontId="4" fillId="0" borderId="5" xfId="0" applyFont="1" applyFill="1" applyBorder="1" applyAlignment="1">
      <alignment horizontal="center" vertical="center" wrapText="1"/>
    </xf>
    <xf numFmtId="164" fontId="6" fillId="0" borderId="1" xfId="0" applyNumberFormat="1" applyFont="1" applyFill="1" applyBorder="1" applyAlignment="1" applyProtection="1">
      <alignment horizontal="center" vertical="center"/>
      <protection locked="0"/>
    </xf>
    <xf numFmtId="164" fontId="6" fillId="0" borderId="4" xfId="0" applyNumberFormat="1" applyFont="1" applyFill="1" applyBorder="1" applyAlignment="1">
      <alignment horizontal="center" vertical="center"/>
    </xf>
    <xf numFmtId="164" fontId="3" fillId="0" borderId="4" xfId="0" applyNumberFormat="1" applyFont="1" applyFill="1" applyBorder="1" applyAlignment="1">
      <alignment horizontal="center" vertical="center"/>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5" xfId="0" applyFont="1" applyBorder="1" applyAlignment="1">
      <alignment horizontal="left" vertical="center"/>
    </xf>
    <xf numFmtId="0" fontId="2" fillId="0" borderId="2" xfId="0" applyFont="1" applyBorder="1" applyAlignment="1">
      <alignment horizontal="left" vertical="center" wrapText="1"/>
    </xf>
    <xf numFmtId="0" fontId="2" fillId="0" borderId="6" xfId="0" applyFont="1" applyBorder="1" applyAlignment="1">
      <alignment horizontal="left" vertical="center" wrapText="1"/>
    </xf>
    <xf numFmtId="0" fontId="2" fillId="0" borderId="5" xfId="0" applyFont="1" applyBorder="1" applyAlignment="1">
      <alignment horizontal="left" vertical="center" wrapText="1"/>
    </xf>
    <xf numFmtId="0" fontId="11" fillId="0" borderId="0" xfId="0" applyFont="1" applyAlignment="1">
      <alignment horizontal="left" vertical="center" wrapText="1"/>
    </xf>
    <xf numFmtId="0" fontId="3" fillId="0" borderId="17" xfId="0" applyFont="1" applyBorder="1" applyAlignment="1">
      <alignment vertical="center" wrapText="1"/>
    </xf>
    <xf numFmtId="0" fontId="3" fillId="0" borderId="18" xfId="0" applyFont="1" applyBorder="1" applyAlignment="1">
      <alignment vertical="center" wrapText="1"/>
    </xf>
    <xf numFmtId="0" fontId="3" fillId="0" borderId="0" xfId="0" applyFont="1" applyBorder="1" applyAlignment="1">
      <alignment vertical="center" wrapText="1"/>
    </xf>
  </cellXfs>
  <cellStyles count="2">
    <cellStyle name="Currency" xfId="1" builtinId="4"/>
    <cellStyle name="Normal" xfId="0" builtinId="0"/>
  </cellStyles>
  <dxfs count="0"/>
  <tableStyles count="0" defaultTableStyle="TableStyleMedium2" defaultPivotStyle="PivotStyleLight16"/>
  <colors>
    <mruColors>
      <color rgb="FFFFC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104"/>
  <sheetViews>
    <sheetView tabSelected="1" topLeftCell="A27" zoomScale="60" zoomScaleNormal="85" workbookViewId="0">
      <selection activeCell="J106" sqref="J106"/>
    </sheetView>
  </sheetViews>
  <sheetFormatPr defaultColWidth="9.21875" defaultRowHeight="30" customHeight="1" x14ac:dyDescent="0.3"/>
  <cols>
    <col min="1" max="1" width="6.21875" style="1" customWidth="1"/>
    <col min="2" max="2" width="6.21875" style="8" customWidth="1"/>
    <col min="3" max="3" width="107.77734375" style="1" bestFit="1" customWidth="1"/>
    <col min="4" max="4" width="23.77734375" style="3" customWidth="1"/>
    <col min="5" max="5" width="20.5546875" style="2" customWidth="1"/>
    <col min="6" max="6" width="21" style="3" customWidth="1"/>
    <col min="7" max="7" width="24.6640625" style="2" customWidth="1"/>
    <col min="8" max="9" width="9.21875" style="1"/>
    <col min="10" max="10" width="19.77734375" style="1" customWidth="1"/>
    <col min="11" max="11" width="21.77734375" style="14" customWidth="1"/>
    <col min="12" max="12" width="15.21875" style="9" customWidth="1"/>
    <col min="13" max="13" width="29" style="9" customWidth="1"/>
    <col min="14" max="16384" width="9.21875" style="1"/>
  </cols>
  <sheetData>
    <row r="1" spans="1:13" ht="30" customHeight="1" x14ac:dyDescent="0.3">
      <c r="A1" s="35"/>
      <c r="B1" s="36"/>
      <c r="C1" s="35"/>
      <c r="D1" s="38"/>
      <c r="E1" s="39"/>
      <c r="F1" s="38"/>
      <c r="G1" s="39"/>
      <c r="H1" s="35"/>
    </row>
    <row r="2" spans="1:13" ht="30" customHeight="1" x14ac:dyDescent="0.3">
      <c r="A2" s="35"/>
      <c r="B2" s="36"/>
      <c r="C2" s="6" t="s">
        <v>0</v>
      </c>
      <c r="D2" s="66" t="s">
        <v>82</v>
      </c>
      <c r="E2" s="67"/>
      <c r="F2" s="67"/>
      <c r="G2" s="68"/>
      <c r="H2" s="35"/>
    </row>
    <row r="3" spans="1:13" ht="30" customHeight="1" x14ac:dyDescent="0.3">
      <c r="A3" s="35"/>
      <c r="B3" s="36"/>
      <c r="C3" s="6" t="s">
        <v>1</v>
      </c>
      <c r="D3" s="69" t="s">
        <v>58</v>
      </c>
      <c r="E3" s="70"/>
      <c r="F3" s="70"/>
      <c r="G3" s="71"/>
      <c r="H3" s="35"/>
    </row>
    <row r="4" spans="1:13" ht="30" customHeight="1" x14ac:dyDescent="0.3">
      <c r="A4" s="35"/>
      <c r="B4" s="36"/>
      <c r="C4" s="6" t="s">
        <v>2</v>
      </c>
      <c r="D4" s="69"/>
      <c r="E4" s="70"/>
      <c r="F4" s="70"/>
      <c r="G4" s="71"/>
      <c r="H4" s="35"/>
    </row>
    <row r="5" spans="1:13" ht="30" customHeight="1" x14ac:dyDescent="0.3">
      <c r="A5" s="35"/>
      <c r="B5" s="36"/>
      <c r="C5" s="35"/>
      <c r="D5" s="38"/>
      <c r="E5" s="39"/>
      <c r="F5" s="38"/>
      <c r="G5" s="39"/>
      <c r="H5" s="35"/>
    </row>
    <row r="6" spans="1:13" ht="45" customHeight="1" thickBot="1" x14ac:dyDescent="0.3">
      <c r="A6" s="35"/>
      <c r="B6" s="36"/>
      <c r="C6" s="40" t="s">
        <v>98</v>
      </c>
      <c r="D6" s="38"/>
      <c r="E6" s="35"/>
      <c r="F6" s="35"/>
      <c r="G6" s="35"/>
      <c r="H6" s="35"/>
    </row>
    <row r="7" spans="1:13" ht="45" customHeight="1" x14ac:dyDescent="0.3">
      <c r="A7" s="35"/>
      <c r="B7" s="36"/>
      <c r="C7" s="10" t="s">
        <v>5</v>
      </c>
      <c r="D7" s="11" t="s">
        <v>4</v>
      </c>
      <c r="E7" s="12" t="s">
        <v>3</v>
      </c>
      <c r="F7" s="11" t="s">
        <v>7</v>
      </c>
      <c r="G7" s="13" t="s">
        <v>6</v>
      </c>
      <c r="H7" s="35"/>
      <c r="K7" s="15"/>
    </row>
    <row r="8" spans="1:13" ht="42" customHeight="1" x14ac:dyDescent="0.3">
      <c r="A8" s="35"/>
      <c r="B8" s="16"/>
      <c r="C8" s="17" t="s">
        <v>59</v>
      </c>
      <c r="D8" s="18"/>
      <c r="E8" s="18"/>
      <c r="F8" s="18"/>
      <c r="G8" s="19"/>
      <c r="H8" s="35"/>
      <c r="K8" s="1"/>
      <c r="L8" s="1"/>
      <c r="M8" s="1"/>
    </row>
    <row r="9" spans="1:13" ht="42" customHeight="1" x14ac:dyDescent="0.3">
      <c r="A9" s="35"/>
      <c r="B9" s="37">
        <v>1</v>
      </c>
      <c r="C9" s="20" t="s">
        <v>97</v>
      </c>
      <c r="D9" s="54">
        <v>1</v>
      </c>
      <c r="E9" s="55" t="s">
        <v>14</v>
      </c>
      <c r="F9" s="63"/>
      <c r="G9" s="24">
        <f>D9*F9</f>
        <v>0</v>
      </c>
      <c r="H9" s="35"/>
      <c r="K9" s="1"/>
      <c r="L9" s="1"/>
      <c r="M9" s="1"/>
    </row>
    <row r="10" spans="1:13" ht="42" customHeight="1" x14ac:dyDescent="0.3">
      <c r="A10" s="35"/>
      <c r="B10" s="37">
        <v>2</v>
      </c>
      <c r="C10" s="20" t="s">
        <v>8</v>
      </c>
      <c r="D10" s="21">
        <v>735900</v>
      </c>
      <c r="E10" s="22" t="s">
        <v>9</v>
      </c>
      <c r="F10" s="23"/>
      <c r="G10" s="24">
        <f t="shared" ref="G10:G83" si="0">D10*F10</f>
        <v>0</v>
      </c>
      <c r="H10" s="35"/>
      <c r="K10" s="1"/>
      <c r="L10" s="1"/>
      <c r="M10" s="1"/>
    </row>
    <row r="11" spans="1:13" ht="42" customHeight="1" x14ac:dyDescent="0.3">
      <c r="A11" s="35"/>
      <c r="B11" s="37">
        <v>3</v>
      </c>
      <c r="C11" s="20" t="s">
        <v>10</v>
      </c>
      <c r="D11" s="21">
        <v>48600</v>
      </c>
      <c r="E11" s="22" t="s">
        <v>9</v>
      </c>
      <c r="F11" s="23"/>
      <c r="G11" s="24">
        <f t="shared" si="0"/>
        <v>0</v>
      </c>
      <c r="H11" s="35"/>
      <c r="K11" s="1"/>
      <c r="L11" s="1"/>
      <c r="M11" s="1"/>
    </row>
    <row r="12" spans="1:13" ht="42" customHeight="1" x14ac:dyDescent="0.3">
      <c r="A12" s="35"/>
      <c r="B12" s="37">
        <v>4</v>
      </c>
      <c r="C12" s="20" t="s">
        <v>81</v>
      </c>
      <c r="D12" s="21">
        <v>1620000</v>
      </c>
      <c r="E12" s="22" t="s">
        <v>9</v>
      </c>
      <c r="F12" s="23"/>
      <c r="G12" s="24">
        <f t="shared" si="0"/>
        <v>0</v>
      </c>
      <c r="H12" s="35"/>
      <c r="K12" s="1"/>
      <c r="L12" s="1"/>
      <c r="M12" s="1"/>
    </row>
    <row r="13" spans="1:13" ht="42" customHeight="1" x14ac:dyDescent="0.3">
      <c r="A13" s="35"/>
      <c r="B13" s="37">
        <v>5</v>
      </c>
      <c r="C13" s="20" t="s">
        <v>11</v>
      </c>
      <c r="D13" s="21">
        <v>193896</v>
      </c>
      <c r="E13" s="22" t="s">
        <v>9</v>
      </c>
      <c r="F13" s="23"/>
      <c r="G13" s="24">
        <f>D13*F13</f>
        <v>0</v>
      </c>
      <c r="H13" s="35"/>
      <c r="K13" s="1"/>
      <c r="L13" s="1"/>
      <c r="M13" s="1"/>
    </row>
    <row r="14" spans="1:13" ht="42" customHeight="1" x14ac:dyDescent="0.3">
      <c r="A14" s="35"/>
      <c r="B14" s="37">
        <v>6</v>
      </c>
      <c r="C14" s="20" t="s">
        <v>12</v>
      </c>
      <c r="D14" s="21">
        <v>3000</v>
      </c>
      <c r="E14" s="22" t="s">
        <v>9</v>
      </c>
      <c r="F14" s="23"/>
      <c r="G14" s="24">
        <f t="shared" si="0"/>
        <v>0</v>
      </c>
      <c r="H14" s="35"/>
      <c r="K14" s="1"/>
      <c r="L14" s="1"/>
      <c r="M14" s="1"/>
    </row>
    <row r="15" spans="1:13" ht="42" customHeight="1" x14ac:dyDescent="0.3">
      <c r="A15" s="35"/>
      <c r="B15" s="37">
        <v>7</v>
      </c>
      <c r="C15" s="20" t="s">
        <v>13</v>
      </c>
      <c r="D15" s="21">
        <v>990000</v>
      </c>
      <c r="E15" s="22" t="s">
        <v>9</v>
      </c>
      <c r="F15" s="23"/>
      <c r="G15" s="24">
        <f t="shared" si="0"/>
        <v>0</v>
      </c>
      <c r="H15" s="35"/>
      <c r="K15" s="1"/>
      <c r="L15" s="1"/>
      <c r="M15" s="1"/>
    </row>
    <row r="16" spans="1:13" ht="42" customHeight="1" x14ac:dyDescent="0.3">
      <c r="A16" s="35"/>
      <c r="B16" s="37">
        <v>8</v>
      </c>
      <c r="C16" s="20" t="s">
        <v>75</v>
      </c>
      <c r="D16" s="21">
        <v>6336</v>
      </c>
      <c r="E16" s="22" t="s">
        <v>9</v>
      </c>
      <c r="F16" s="23"/>
      <c r="G16" s="24">
        <f t="shared" si="0"/>
        <v>0</v>
      </c>
      <c r="H16" s="35"/>
      <c r="K16" s="1"/>
      <c r="L16" s="1"/>
      <c r="M16" s="1"/>
    </row>
    <row r="17" spans="1:13" ht="42" customHeight="1" x14ac:dyDescent="0.3">
      <c r="A17" s="35"/>
      <c r="B17" s="37">
        <v>9</v>
      </c>
      <c r="C17" s="20" t="s">
        <v>76</v>
      </c>
      <c r="D17" s="21">
        <v>96000</v>
      </c>
      <c r="E17" s="22" t="s">
        <v>9</v>
      </c>
      <c r="F17" s="23"/>
      <c r="G17" s="24">
        <f>D17*F17</f>
        <v>0</v>
      </c>
      <c r="H17" s="35"/>
      <c r="K17" s="1"/>
      <c r="L17" s="1"/>
      <c r="M17" s="1"/>
    </row>
    <row r="18" spans="1:13" ht="42" customHeight="1" x14ac:dyDescent="0.3">
      <c r="A18" s="35"/>
      <c r="B18" s="37">
        <v>10</v>
      </c>
      <c r="C18" s="20" t="s">
        <v>40</v>
      </c>
      <c r="D18" s="21">
        <v>7800</v>
      </c>
      <c r="E18" s="22" t="s">
        <v>9</v>
      </c>
      <c r="F18" s="23"/>
      <c r="G18" s="24">
        <f t="shared" si="0"/>
        <v>0</v>
      </c>
      <c r="H18" s="35"/>
      <c r="K18" s="1"/>
      <c r="L18" s="1"/>
      <c r="M18" s="1"/>
    </row>
    <row r="19" spans="1:13" ht="42" customHeight="1" x14ac:dyDescent="0.3">
      <c r="A19" s="35"/>
      <c r="B19" s="37">
        <v>11</v>
      </c>
      <c r="C19" s="20" t="s">
        <v>77</v>
      </c>
      <c r="D19" s="21">
        <v>74367</v>
      </c>
      <c r="E19" s="22" t="s">
        <v>9</v>
      </c>
      <c r="F19" s="23"/>
      <c r="G19" s="24">
        <f t="shared" si="0"/>
        <v>0</v>
      </c>
      <c r="H19" s="35"/>
      <c r="K19" s="1"/>
      <c r="L19" s="1"/>
      <c r="M19" s="1"/>
    </row>
    <row r="20" spans="1:13" ht="42" customHeight="1" x14ac:dyDescent="0.3">
      <c r="A20" s="35"/>
      <c r="B20" s="37">
        <v>12</v>
      </c>
      <c r="C20" s="41" t="s">
        <v>95</v>
      </c>
      <c r="D20" s="54">
        <v>1</v>
      </c>
      <c r="E20" s="55" t="s">
        <v>14</v>
      </c>
      <c r="F20" s="63"/>
      <c r="G20" s="65">
        <f t="shared" si="0"/>
        <v>0</v>
      </c>
      <c r="H20" s="35"/>
      <c r="K20" s="1"/>
      <c r="L20" s="1"/>
      <c r="M20" s="1"/>
    </row>
    <row r="21" spans="1:13" ht="42" customHeight="1" x14ac:dyDescent="0.3">
      <c r="A21" s="35"/>
      <c r="B21" s="37">
        <v>13</v>
      </c>
      <c r="C21" s="20" t="s">
        <v>46</v>
      </c>
      <c r="D21" s="54">
        <v>32298</v>
      </c>
      <c r="E21" s="55" t="s">
        <v>20</v>
      </c>
      <c r="F21" s="23"/>
      <c r="G21" s="24">
        <f t="shared" si="0"/>
        <v>0</v>
      </c>
      <c r="H21" s="35"/>
      <c r="K21" s="1"/>
      <c r="L21" s="1"/>
      <c r="M21" s="1"/>
    </row>
    <row r="22" spans="1:13" ht="42" customHeight="1" x14ac:dyDescent="0.3">
      <c r="A22" s="35"/>
      <c r="B22" s="37">
        <v>14</v>
      </c>
      <c r="C22" s="20" t="s">
        <v>45</v>
      </c>
      <c r="D22" s="54">
        <v>226086</v>
      </c>
      <c r="E22" s="55" t="s">
        <v>9</v>
      </c>
      <c r="F22" s="23"/>
      <c r="G22" s="24">
        <f t="shared" si="0"/>
        <v>0</v>
      </c>
      <c r="H22" s="35"/>
      <c r="K22" s="1"/>
      <c r="L22" s="1"/>
      <c r="M22" s="1"/>
    </row>
    <row r="23" spans="1:13" ht="42" customHeight="1" x14ac:dyDescent="0.3">
      <c r="A23" s="35"/>
      <c r="B23" s="37">
        <v>15</v>
      </c>
      <c r="C23" s="20" t="s">
        <v>47</v>
      </c>
      <c r="D23" s="54">
        <v>5400</v>
      </c>
      <c r="E23" s="55" t="s">
        <v>57</v>
      </c>
      <c r="F23" s="23"/>
      <c r="G23" s="24">
        <f t="shared" si="0"/>
        <v>0</v>
      </c>
      <c r="H23" s="35"/>
      <c r="K23" s="1"/>
      <c r="L23" s="1"/>
      <c r="M23" s="1"/>
    </row>
    <row r="24" spans="1:13" ht="42" customHeight="1" x14ac:dyDescent="0.3">
      <c r="A24" s="35"/>
      <c r="B24" s="37">
        <v>16</v>
      </c>
      <c r="C24" s="20" t="s">
        <v>96</v>
      </c>
      <c r="D24" s="54">
        <v>1</v>
      </c>
      <c r="E24" s="55" t="s">
        <v>14</v>
      </c>
      <c r="F24" s="23"/>
      <c r="G24" s="24">
        <f t="shared" si="0"/>
        <v>0</v>
      </c>
      <c r="H24" s="35"/>
      <c r="K24" s="1"/>
      <c r="L24" s="1"/>
      <c r="M24" s="1"/>
    </row>
    <row r="25" spans="1:13" ht="42" customHeight="1" x14ac:dyDescent="0.3">
      <c r="A25" s="35"/>
      <c r="B25" s="37">
        <v>17</v>
      </c>
      <c r="C25" s="41" t="s">
        <v>64</v>
      </c>
      <c r="D25" s="54"/>
      <c r="E25" s="55" t="s">
        <v>83</v>
      </c>
      <c r="F25" s="23"/>
      <c r="G25" s="24">
        <f t="shared" si="0"/>
        <v>0</v>
      </c>
      <c r="H25" s="35"/>
      <c r="K25" s="1"/>
      <c r="L25" s="1"/>
      <c r="M25" s="1"/>
    </row>
    <row r="26" spans="1:13" ht="42" customHeight="1" x14ac:dyDescent="0.3">
      <c r="A26" s="35"/>
      <c r="B26" s="37"/>
      <c r="C26" s="61" t="s">
        <v>88</v>
      </c>
      <c r="D26" s="62"/>
      <c r="E26" s="60"/>
      <c r="F26" s="43"/>
      <c r="G26" s="44"/>
      <c r="H26" s="35"/>
      <c r="K26" s="1"/>
      <c r="L26" s="1"/>
      <c r="M26" s="1"/>
    </row>
    <row r="27" spans="1:13" ht="42" customHeight="1" x14ac:dyDescent="0.3">
      <c r="A27" s="35"/>
      <c r="B27" s="16"/>
      <c r="C27" s="17" t="s">
        <v>35</v>
      </c>
      <c r="D27" s="18"/>
      <c r="E27" s="18"/>
      <c r="F27" s="18"/>
      <c r="G27" s="19"/>
      <c r="H27" s="35"/>
      <c r="K27" s="1"/>
      <c r="L27" s="1"/>
      <c r="M27" s="1"/>
    </row>
    <row r="28" spans="1:13" ht="42" customHeight="1" x14ac:dyDescent="0.3">
      <c r="A28" s="35"/>
      <c r="B28" s="37">
        <v>18</v>
      </c>
      <c r="C28" s="20" t="s">
        <v>23</v>
      </c>
      <c r="D28" s="54">
        <v>1</v>
      </c>
      <c r="E28" s="55" t="s">
        <v>14</v>
      </c>
      <c r="F28" s="23"/>
      <c r="G28" s="24">
        <f t="shared" si="0"/>
        <v>0</v>
      </c>
      <c r="H28" s="35"/>
      <c r="K28" s="1"/>
      <c r="L28" s="1"/>
      <c r="M28" s="1"/>
    </row>
    <row r="29" spans="1:13" ht="42" customHeight="1" x14ac:dyDescent="0.3">
      <c r="A29" s="35"/>
      <c r="B29" s="37">
        <v>19</v>
      </c>
      <c r="C29" s="20" t="s">
        <v>78</v>
      </c>
      <c r="D29" s="21">
        <v>39237</v>
      </c>
      <c r="E29" s="22" t="s">
        <v>9</v>
      </c>
      <c r="F29" s="23"/>
      <c r="G29" s="24">
        <f t="shared" si="0"/>
        <v>0</v>
      </c>
      <c r="H29" s="35"/>
      <c r="K29" s="1"/>
      <c r="L29" s="1"/>
      <c r="M29" s="1"/>
    </row>
    <row r="30" spans="1:13" ht="42" customHeight="1" x14ac:dyDescent="0.3">
      <c r="A30" s="35"/>
      <c r="B30" s="37">
        <v>20</v>
      </c>
      <c r="C30" s="20" t="s">
        <v>79</v>
      </c>
      <c r="D30" s="21">
        <v>11211</v>
      </c>
      <c r="E30" s="22" t="s">
        <v>9</v>
      </c>
      <c r="F30" s="23"/>
      <c r="G30" s="24">
        <f t="shared" si="0"/>
        <v>0</v>
      </c>
      <c r="H30" s="35"/>
      <c r="K30" s="1"/>
      <c r="L30" s="1"/>
      <c r="M30" s="1"/>
    </row>
    <row r="31" spans="1:13" ht="42" customHeight="1" x14ac:dyDescent="0.3">
      <c r="A31" s="35"/>
      <c r="B31" s="37">
        <v>21</v>
      </c>
      <c r="C31" s="20" t="s">
        <v>33</v>
      </c>
      <c r="D31" s="21">
        <v>264</v>
      </c>
      <c r="E31" s="22" t="s">
        <v>32</v>
      </c>
      <c r="F31" s="23"/>
      <c r="G31" s="24">
        <f t="shared" si="0"/>
        <v>0</v>
      </c>
      <c r="H31" s="35"/>
      <c r="K31" s="1"/>
      <c r="L31" s="1"/>
      <c r="M31" s="1"/>
    </row>
    <row r="32" spans="1:13" ht="42" customHeight="1" x14ac:dyDescent="0.3">
      <c r="A32" s="35"/>
      <c r="B32" s="37">
        <v>22</v>
      </c>
      <c r="C32" s="20" t="s">
        <v>60</v>
      </c>
      <c r="D32" s="21">
        <v>8195</v>
      </c>
      <c r="E32" s="22" t="s">
        <v>20</v>
      </c>
      <c r="F32" s="23"/>
      <c r="G32" s="24">
        <f t="shared" si="0"/>
        <v>0</v>
      </c>
      <c r="H32" s="35"/>
      <c r="K32" s="1"/>
      <c r="L32" s="1"/>
      <c r="M32" s="1"/>
    </row>
    <row r="33" spans="1:13" ht="42" customHeight="1" x14ac:dyDescent="0.3">
      <c r="A33" s="35"/>
      <c r="B33" s="37">
        <v>23</v>
      </c>
      <c r="C33" s="20" t="s">
        <v>61</v>
      </c>
      <c r="D33" s="21">
        <v>5700</v>
      </c>
      <c r="E33" s="22" t="s">
        <v>9</v>
      </c>
      <c r="F33" s="23"/>
      <c r="G33" s="24">
        <f t="shared" si="0"/>
        <v>0</v>
      </c>
      <c r="H33" s="35"/>
      <c r="K33" s="1"/>
      <c r="L33" s="1"/>
      <c r="M33" s="1"/>
    </row>
    <row r="34" spans="1:13" ht="42" customHeight="1" x14ac:dyDescent="0.3">
      <c r="A34" s="35"/>
      <c r="B34" s="37">
        <v>24</v>
      </c>
      <c r="C34" s="20" t="s">
        <v>34</v>
      </c>
      <c r="D34" s="21">
        <v>300</v>
      </c>
      <c r="E34" s="22" t="s">
        <v>32</v>
      </c>
      <c r="F34" s="23"/>
      <c r="G34" s="24">
        <f t="shared" si="0"/>
        <v>0</v>
      </c>
      <c r="H34" s="35"/>
      <c r="K34" s="1"/>
      <c r="L34" s="1"/>
      <c r="M34" s="1"/>
    </row>
    <row r="35" spans="1:13" ht="42" customHeight="1" x14ac:dyDescent="0.3">
      <c r="A35" s="35"/>
      <c r="B35" s="37">
        <v>25</v>
      </c>
      <c r="C35" s="41" t="s">
        <v>36</v>
      </c>
      <c r="D35" s="54">
        <v>1</v>
      </c>
      <c r="E35" s="55" t="s">
        <v>14</v>
      </c>
      <c r="F35" s="23"/>
      <c r="G35" s="24">
        <f t="shared" ref="G35" si="1">D35*F35</f>
        <v>0</v>
      </c>
      <c r="H35" s="35"/>
      <c r="K35" s="1"/>
      <c r="L35" s="1"/>
      <c r="M35" s="1"/>
    </row>
    <row r="36" spans="1:13" ht="42" customHeight="1" x14ac:dyDescent="0.3">
      <c r="A36" s="35"/>
      <c r="B36" s="37">
        <v>26</v>
      </c>
      <c r="C36" s="41" t="s">
        <v>64</v>
      </c>
      <c r="D36" s="54"/>
      <c r="E36" s="55" t="s">
        <v>83</v>
      </c>
      <c r="F36" s="23"/>
      <c r="G36" s="24">
        <f t="shared" si="0"/>
        <v>0</v>
      </c>
      <c r="H36" s="35"/>
      <c r="K36" s="1"/>
      <c r="L36" s="1"/>
      <c r="M36" s="1"/>
    </row>
    <row r="37" spans="1:13" ht="42" customHeight="1" x14ac:dyDescent="0.3">
      <c r="A37" s="35"/>
      <c r="B37" s="37"/>
      <c r="C37" s="61" t="s">
        <v>84</v>
      </c>
      <c r="D37" s="54"/>
      <c r="E37" s="55"/>
      <c r="F37" s="23"/>
      <c r="G37" s="24"/>
      <c r="H37" s="35"/>
      <c r="K37" s="1"/>
      <c r="L37" s="1"/>
      <c r="M37" s="1"/>
    </row>
    <row r="38" spans="1:13" ht="42" customHeight="1" x14ac:dyDescent="0.3">
      <c r="A38" s="35"/>
      <c r="B38" s="16"/>
      <c r="C38" s="17" t="s">
        <v>19</v>
      </c>
      <c r="D38" s="18"/>
      <c r="E38" s="18"/>
      <c r="F38" s="18"/>
      <c r="G38" s="19"/>
      <c r="H38" s="35"/>
      <c r="K38" s="1"/>
      <c r="L38" s="1"/>
      <c r="M38" s="1"/>
    </row>
    <row r="39" spans="1:13" ht="42" customHeight="1" x14ac:dyDescent="0.3">
      <c r="A39" s="35"/>
      <c r="B39" s="37">
        <v>27</v>
      </c>
      <c r="C39" s="41" t="s">
        <v>23</v>
      </c>
      <c r="D39" s="54">
        <v>1</v>
      </c>
      <c r="E39" s="55" t="s">
        <v>14</v>
      </c>
      <c r="F39" s="23"/>
      <c r="G39" s="24">
        <f t="shared" si="0"/>
        <v>0</v>
      </c>
      <c r="H39" s="35"/>
      <c r="K39" s="1"/>
      <c r="L39" s="1"/>
      <c r="M39" s="1"/>
    </row>
    <row r="40" spans="1:13" ht="42" customHeight="1" x14ac:dyDescent="0.3">
      <c r="A40" s="35"/>
      <c r="B40" s="37">
        <v>28</v>
      </c>
      <c r="C40" s="20" t="s">
        <v>24</v>
      </c>
      <c r="D40" s="21">
        <v>1685583</v>
      </c>
      <c r="E40" s="22" t="s">
        <v>41</v>
      </c>
      <c r="F40" s="23"/>
      <c r="G40" s="24">
        <f t="shared" si="0"/>
        <v>0</v>
      </c>
      <c r="H40" s="35"/>
      <c r="K40" s="1"/>
      <c r="L40" s="1"/>
      <c r="M40" s="1"/>
    </row>
    <row r="41" spans="1:13" ht="42" customHeight="1" x14ac:dyDescent="0.3">
      <c r="A41" s="35"/>
      <c r="B41" s="37">
        <v>29</v>
      </c>
      <c r="C41" s="20" t="s">
        <v>26</v>
      </c>
      <c r="D41" s="21">
        <v>22050</v>
      </c>
      <c r="E41" s="22" t="s">
        <v>41</v>
      </c>
      <c r="F41" s="23"/>
      <c r="G41" s="24">
        <f t="shared" si="0"/>
        <v>0</v>
      </c>
      <c r="H41" s="35"/>
      <c r="K41" s="1"/>
      <c r="L41" s="1"/>
      <c r="M41" s="1"/>
    </row>
    <row r="42" spans="1:13" ht="42" customHeight="1" x14ac:dyDescent="0.3">
      <c r="A42" s="35"/>
      <c r="B42" s="37">
        <v>30</v>
      </c>
      <c r="C42" s="20" t="s">
        <v>80</v>
      </c>
      <c r="D42" s="21">
        <v>3417</v>
      </c>
      <c r="E42" s="22" t="s">
        <v>20</v>
      </c>
      <c r="F42" s="23"/>
      <c r="G42" s="24">
        <f t="shared" si="0"/>
        <v>0</v>
      </c>
      <c r="H42" s="35"/>
      <c r="K42" s="1"/>
      <c r="L42" s="1"/>
      <c r="M42" s="1"/>
    </row>
    <row r="43" spans="1:13" ht="42" customHeight="1" x14ac:dyDescent="0.3">
      <c r="A43" s="35"/>
      <c r="B43" s="37">
        <v>31</v>
      </c>
      <c r="C43" s="41" t="s">
        <v>40</v>
      </c>
      <c r="D43" s="54">
        <v>876</v>
      </c>
      <c r="E43" s="55" t="s">
        <v>9</v>
      </c>
      <c r="F43" s="63"/>
      <c r="G43" s="24">
        <f t="shared" si="0"/>
        <v>0</v>
      </c>
      <c r="H43" s="35"/>
      <c r="K43" s="1"/>
      <c r="L43" s="1"/>
      <c r="M43" s="1"/>
    </row>
    <row r="44" spans="1:13" ht="42" customHeight="1" x14ac:dyDescent="0.3">
      <c r="A44" s="35"/>
      <c r="B44" s="37">
        <v>32</v>
      </c>
      <c r="C44" s="41" t="s">
        <v>27</v>
      </c>
      <c r="D44" s="54">
        <v>1</v>
      </c>
      <c r="E44" s="55" t="s">
        <v>14</v>
      </c>
      <c r="F44" s="63"/>
      <c r="G44" s="24">
        <f t="shared" si="0"/>
        <v>0</v>
      </c>
      <c r="H44" s="35"/>
      <c r="K44" s="1"/>
      <c r="L44" s="1"/>
      <c r="M44" s="1"/>
    </row>
    <row r="45" spans="1:13" ht="42" customHeight="1" x14ac:dyDescent="0.3">
      <c r="A45" s="35"/>
      <c r="B45" s="37">
        <v>33</v>
      </c>
      <c r="C45" s="41" t="s">
        <v>64</v>
      </c>
      <c r="D45" s="54"/>
      <c r="E45" s="55" t="s">
        <v>83</v>
      </c>
      <c r="F45" s="63"/>
      <c r="G45" s="24">
        <f t="shared" si="0"/>
        <v>0</v>
      </c>
      <c r="H45" s="35"/>
      <c r="K45" s="1"/>
      <c r="L45" s="1"/>
      <c r="M45" s="1"/>
    </row>
    <row r="46" spans="1:13" ht="42" customHeight="1" x14ac:dyDescent="0.3">
      <c r="A46" s="35"/>
      <c r="B46" s="37"/>
      <c r="C46" s="61" t="s">
        <v>92</v>
      </c>
      <c r="D46" s="54"/>
      <c r="E46" s="55"/>
      <c r="F46" s="63"/>
      <c r="G46" s="24"/>
      <c r="H46" s="35"/>
      <c r="K46" s="1"/>
      <c r="L46" s="1"/>
      <c r="M46" s="1"/>
    </row>
    <row r="47" spans="1:13" ht="42" customHeight="1" x14ac:dyDescent="0.3">
      <c r="A47" s="35"/>
      <c r="B47" s="16"/>
      <c r="C47" s="17" t="s">
        <v>21</v>
      </c>
      <c r="D47" s="18"/>
      <c r="E47" s="18"/>
      <c r="F47" s="18"/>
      <c r="G47" s="19"/>
      <c r="H47" s="35"/>
      <c r="K47" s="1"/>
      <c r="L47" s="1"/>
      <c r="M47" s="1"/>
    </row>
    <row r="48" spans="1:13" ht="42" customHeight="1" x14ac:dyDescent="0.3">
      <c r="A48" s="35"/>
      <c r="B48" s="37">
        <v>34</v>
      </c>
      <c r="C48" s="41" t="s">
        <v>23</v>
      </c>
      <c r="D48" s="54">
        <v>1</v>
      </c>
      <c r="E48" s="55" t="s">
        <v>14</v>
      </c>
      <c r="F48" s="63"/>
      <c r="G48" s="24">
        <f t="shared" si="0"/>
        <v>0</v>
      </c>
      <c r="H48" s="35"/>
      <c r="K48" s="1"/>
      <c r="L48" s="1"/>
      <c r="M48" s="1"/>
    </row>
    <row r="49" spans="1:13" ht="42" customHeight="1" x14ac:dyDescent="0.3">
      <c r="A49" s="35"/>
      <c r="B49" s="37">
        <v>35</v>
      </c>
      <c r="C49" s="41" t="s">
        <v>18</v>
      </c>
      <c r="D49" s="54">
        <v>180900</v>
      </c>
      <c r="E49" s="55" t="s">
        <v>9</v>
      </c>
      <c r="F49" s="63"/>
      <c r="G49" s="24">
        <f t="shared" si="0"/>
        <v>0</v>
      </c>
      <c r="H49" s="35"/>
      <c r="K49" s="1"/>
      <c r="L49" s="1"/>
      <c r="M49" s="1"/>
    </row>
    <row r="50" spans="1:13" ht="42" customHeight="1" x14ac:dyDescent="0.3">
      <c r="A50" s="35"/>
      <c r="B50" s="37">
        <v>36</v>
      </c>
      <c r="C50" s="20" t="s">
        <v>40</v>
      </c>
      <c r="D50" s="21">
        <v>3900</v>
      </c>
      <c r="E50" s="22" t="s">
        <v>9</v>
      </c>
      <c r="F50" s="23"/>
      <c r="G50" s="24">
        <f t="shared" si="0"/>
        <v>0</v>
      </c>
      <c r="H50" s="35"/>
      <c r="K50" s="1"/>
      <c r="L50" s="1"/>
      <c r="M50" s="1"/>
    </row>
    <row r="51" spans="1:13" ht="42" customHeight="1" x14ac:dyDescent="0.3">
      <c r="A51" s="35"/>
      <c r="B51" s="37">
        <v>37</v>
      </c>
      <c r="C51" s="20" t="s">
        <v>28</v>
      </c>
      <c r="D51" s="21">
        <v>1200</v>
      </c>
      <c r="E51" s="22" t="s">
        <v>20</v>
      </c>
      <c r="F51" s="23"/>
      <c r="G51" s="24">
        <f t="shared" si="0"/>
        <v>0</v>
      </c>
      <c r="H51" s="35"/>
      <c r="K51" s="1"/>
      <c r="L51" s="1"/>
      <c r="M51" s="1"/>
    </row>
    <row r="52" spans="1:13" ht="42" customHeight="1" x14ac:dyDescent="0.3">
      <c r="A52" s="35"/>
      <c r="B52" s="37">
        <v>38</v>
      </c>
      <c r="C52" s="41" t="s">
        <v>25</v>
      </c>
      <c r="D52" s="54">
        <v>26700</v>
      </c>
      <c r="E52" s="55" t="s">
        <v>9</v>
      </c>
      <c r="F52" s="23"/>
      <c r="G52" s="24">
        <f t="shared" si="0"/>
        <v>0</v>
      </c>
      <c r="H52" s="35"/>
      <c r="K52" s="1"/>
      <c r="L52" s="1"/>
      <c r="M52" s="1"/>
    </row>
    <row r="53" spans="1:13" ht="42" customHeight="1" x14ac:dyDescent="0.3">
      <c r="A53" s="35"/>
      <c r="B53" s="37">
        <v>39</v>
      </c>
      <c r="C53" s="41" t="s">
        <v>36</v>
      </c>
      <c r="D53" s="54">
        <v>1</v>
      </c>
      <c r="E53" s="55" t="s">
        <v>14</v>
      </c>
      <c r="F53" s="23"/>
      <c r="G53" s="24">
        <f t="shared" si="0"/>
        <v>0</v>
      </c>
      <c r="H53" s="35"/>
      <c r="K53" s="1"/>
      <c r="L53" s="1"/>
      <c r="M53" s="1"/>
    </row>
    <row r="54" spans="1:13" ht="42" customHeight="1" x14ac:dyDescent="0.3">
      <c r="A54" s="35"/>
      <c r="B54" s="37">
        <v>40</v>
      </c>
      <c r="C54" s="41" t="s">
        <v>64</v>
      </c>
      <c r="D54" s="54"/>
      <c r="E54" s="55" t="s">
        <v>83</v>
      </c>
      <c r="F54" s="23"/>
      <c r="G54" s="24">
        <f t="shared" si="0"/>
        <v>0</v>
      </c>
      <c r="H54" s="35"/>
      <c r="K54" s="1"/>
      <c r="L54" s="1"/>
      <c r="M54" s="1"/>
    </row>
    <row r="55" spans="1:13" ht="42" customHeight="1" x14ac:dyDescent="0.3">
      <c r="A55" s="35"/>
      <c r="B55" s="37"/>
      <c r="C55" s="61" t="s">
        <v>90</v>
      </c>
      <c r="D55" s="62"/>
      <c r="E55" s="60"/>
      <c r="F55" s="43"/>
      <c r="G55" s="44"/>
      <c r="H55" s="35"/>
      <c r="K55" s="1"/>
      <c r="L55" s="1"/>
      <c r="M55" s="1"/>
    </row>
    <row r="56" spans="1:13" ht="42" customHeight="1" x14ac:dyDescent="0.3">
      <c r="A56" s="35"/>
      <c r="B56" s="37"/>
      <c r="C56" s="17" t="s">
        <v>22</v>
      </c>
      <c r="D56" s="18"/>
      <c r="E56" s="18"/>
      <c r="F56" s="18"/>
      <c r="G56" s="19"/>
      <c r="H56" s="35"/>
      <c r="K56" s="1"/>
      <c r="L56" s="1"/>
      <c r="M56" s="1"/>
    </row>
    <row r="57" spans="1:13" ht="42" customHeight="1" x14ac:dyDescent="0.3">
      <c r="A57" s="35"/>
      <c r="B57" s="37">
        <v>41</v>
      </c>
      <c r="C57" s="20" t="s">
        <v>29</v>
      </c>
      <c r="D57" s="54">
        <v>1</v>
      </c>
      <c r="E57" s="55" t="s">
        <v>14</v>
      </c>
      <c r="F57" s="23"/>
      <c r="G57" s="24">
        <f t="shared" si="0"/>
        <v>0</v>
      </c>
      <c r="H57" s="35"/>
      <c r="K57" s="1"/>
      <c r="L57" s="1"/>
      <c r="M57" s="1"/>
    </row>
    <row r="58" spans="1:13" ht="42" customHeight="1" x14ac:dyDescent="0.3">
      <c r="A58" s="35"/>
      <c r="B58" s="37">
        <v>42</v>
      </c>
      <c r="C58" s="20" t="s">
        <v>30</v>
      </c>
      <c r="D58" s="21">
        <v>168000</v>
      </c>
      <c r="E58" s="22" t="s">
        <v>9</v>
      </c>
      <c r="F58" s="23"/>
      <c r="G58" s="24">
        <f t="shared" si="0"/>
        <v>0</v>
      </c>
      <c r="H58" s="35"/>
      <c r="K58" s="1"/>
      <c r="L58" s="1"/>
      <c r="M58" s="1"/>
    </row>
    <row r="59" spans="1:13" ht="42" customHeight="1" x14ac:dyDescent="0.3">
      <c r="A59" s="35"/>
      <c r="B59" s="37">
        <v>43</v>
      </c>
      <c r="C59" s="20" t="s">
        <v>50</v>
      </c>
      <c r="D59" s="21">
        <v>2940</v>
      </c>
      <c r="E59" s="22" t="s">
        <v>9</v>
      </c>
      <c r="F59" s="23"/>
      <c r="G59" s="24">
        <f t="shared" si="0"/>
        <v>0</v>
      </c>
      <c r="H59" s="35"/>
      <c r="K59" s="1"/>
      <c r="L59" s="1"/>
      <c r="M59" s="1"/>
    </row>
    <row r="60" spans="1:13" ht="42" customHeight="1" x14ac:dyDescent="0.3">
      <c r="A60" s="35"/>
      <c r="B60" s="37">
        <v>44</v>
      </c>
      <c r="C60" s="20" t="s">
        <v>28</v>
      </c>
      <c r="D60" s="21">
        <v>660</v>
      </c>
      <c r="E60" s="22" t="s">
        <v>20</v>
      </c>
      <c r="F60" s="23"/>
      <c r="G60" s="24">
        <f t="shared" si="0"/>
        <v>0</v>
      </c>
      <c r="H60" s="35"/>
      <c r="K60" s="1"/>
      <c r="L60" s="1"/>
      <c r="M60" s="1"/>
    </row>
    <row r="61" spans="1:13" ht="42" customHeight="1" x14ac:dyDescent="0.3">
      <c r="A61" s="35"/>
      <c r="B61" s="37">
        <v>45</v>
      </c>
      <c r="C61" s="20" t="s">
        <v>31</v>
      </c>
      <c r="D61" s="21">
        <v>2940</v>
      </c>
      <c r="E61" s="22" t="s">
        <v>9</v>
      </c>
      <c r="F61" s="23"/>
      <c r="G61" s="24">
        <f t="shared" si="0"/>
        <v>0</v>
      </c>
      <c r="H61" s="35"/>
      <c r="K61" s="1"/>
      <c r="L61" s="1"/>
      <c r="M61" s="1"/>
    </row>
    <row r="62" spans="1:13" ht="42" customHeight="1" x14ac:dyDescent="0.3">
      <c r="A62" s="35"/>
      <c r="B62" s="37">
        <v>46</v>
      </c>
      <c r="C62" s="41" t="s">
        <v>36</v>
      </c>
      <c r="D62" s="54">
        <v>1</v>
      </c>
      <c r="E62" s="55" t="s">
        <v>14</v>
      </c>
      <c r="F62" s="63"/>
      <c r="G62" s="64">
        <f t="shared" si="0"/>
        <v>0</v>
      </c>
      <c r="H62" s="35"/>
      <c r="K62" s="1"/>
      <c r="L62" s="1"/>
      <c r="M62" s="1"/>
    </row>
    <row r="63" spans="1:13" ht="42" customHeight="1" x14ac:dyDescent="0.3">
      <c r="A63" s="35"/>
      <c r="B63" s="37"/>
      <c r="C63" s="41" t="s">
        <v>63</v>
      </c>
      <c r="D63" s="54"/>
      <c r="E63" s="55" t="s">
        <v>83</v>
      </c>
      <c r="F63" s="63"/>
      <c r="G63" s="64">
        <f>D63*F63</f>
        <v>0</v>
      </c>
      <c r="H63" s="35"/>
      <c r="K63" s="1"/>
      <c r="L63" s="1"/>
      <c r="M63" s="1"/>
    </row>
    <row r="64" spans="1:13" ht="42" customHeight="1" x14ac:dyDescent="0.3">
      <c r="A64" s="35"/>
      <c r="B64" s="45">
        <v>47</v>
      </c>
      <c r="C64" s="57" t="s">
        <v>89</v>
      </c>
      <c r="D64" s="25"/>
      <c r="E64" s="25"/>
      <c r="F64" s="25"/>
      <c r="G64" s="25"/>
      <c r="H64" s="35"/>
      <c r="K64" s="1"/>
      <c r="L64" s="1"/>
      <c r="M64" s="1"/>
    </row>
    <row r="65" spans="1:13" ht="42" customHeight="1" x14ac:dyDescent="0.3">
      <c r="A65" s="35"/>
      <c r="B65" s="37"/>
      <c r="C65" s="17" t="s">
        <v>74</v>
      </c>
      <c r="D65" s="18"/>
      <c r="E65" s="18"/>
      <c r="F65" s="18"/>
      <c r="G65" s="19"/>
      <c r="H65" s="35"/>
      <c r="I65" s="9"/>
      <c r="J65" s="9"/>
      <c r="K65" s="1"/>
      <c r="L65" s="1"/>
      <c r="M65" s="1"/>
    </row>
    <row r="66" spans="1:13" ht="42" customHeight="1" x14ac:dyDescent="0.3">
      <c r="A66" s="35"/>
      <c r="B66" s="37">
        <v>49</v>
      </c>
      <c r="C66" s="20" t="s">
        <v>15</v>
      </c>
      <c r="D66" s="21">
        <v>14944911</v>
      </c>
      <c r="E66" s="22" t="s">
        <v>9</v>
      </c>
      <c r="F66" s="23"/>
      <c r="G66" s="24">
        <f t="shared" si="0"/>
        <v>0</v>
      </c>
      <c r="H66" s="35"/>
      <c r="I66" s="75"/>
      <c r="J66" s="9"/>
      <c r="K66" s="1"/>
      <c r="L66" s="1"/>
      <c r="M66" s="1"/>
    </row>
    <row r="67" spans="1:13" ht="42" customHeight="1" x14ac:dyDescent="0.3">
      <c r="A67" s="35"/>
      <c r="B67" s="37">
        <v>50</v>
      </c>
      <c r="C67" s="20" t="s">
        <v>16</v>
      </c>
      <c r="D67" s="21">
        <v>14944911</v>
      </c>
      <c r="E67" s="22" t="s">
        <v>9</v>
      </c>
      <c r="F67" s="23"/>
      <c r="G67" s="24">
        <f t="shared" si="0"/>
        <v>0</v>
      </c>
      <c r="H67" s="35"/>
      <c r="I67" s="75"/>
      <c r="J67" s="9"/>
      <c r="K67" s="1"/>
      <c r="L67" s="1"/>
      <c r="M67" s="1"/>
    </row>
    <row r="68" spans="1:13" ht="42" customHeight="1" x14ac:dyDescent="0.3">
      <c r="A68" s="35"/>
      <c r="B68" s="37">
        <v>51</v>
      </c>
      <c r="C68" s="20" t="s">
        <v>39</v>
      </c>
      <c r="D68" s="21">
        <v>14944911</v>
      </c>
      <c r="E68" s="22" t="s">
        <v>9</v>
      </c>
      <c r="F68" s="23"/>
      <c r="G68" s="24">
        <f t="shared" si="0"/>
        <v>0</v>
      </c>
      <c r="H68" s="35"/>
      <c r="K68" s="1"/>
      <c r="L68" s="1"/>
      <c r="M68" s="1"/>
    </row>
    <row r="69" spans="1:13" ht="42" customHeight="1" x14ac:dyDescent="0.3">
      <c r="A69" s="35"/>
      <c r="B69" s="37">
        <v>52</v>
      </c>
      <c r="C69" s="41" t="s">
        <v>94</v>
      </c>
      <c r="D69" s="54">
        <v>1</v>
      </c>
      <c r="E69" s="55" t="s">
        <v>14</v>
      </c>
      <c r="F69" s="23"/>
      <c r="G69" s="24">
        <f t="shared" si="0"/>
        <v>0</v>
      </c>
      <c r="H69" s="35"/>
      <c r="K69" s="1"/>
      <c r="L69" s="1"/>
      <c r="M69" s="1"/>
    </row>
    <row r="70" spans="1:13" ht="42" customHeight="1" x14ac:dyDescent="0.3">
      <c r="A70" s="35"/>
      <c r="B70" s="37">
        <v>53</v>
      </c>
      <c r="C70" s="41" t="s">
        <v>64</v>
      </c>
      <c r="D70" s="54"/>
      <c r="E70" s="55" t="s">
        <v>83</v>
      </c>
      <c r="F70" s="23"/>
      <c r="G70" s="24">
        <f t="shared" si="0"/>
        <v>0</v>
      </c>
      <c r="H70" s="35"/>
      <c r="K70" s="1"/>
      <c r="L70" s="1"/>
      <c r="M70" s="1"/>
    </row>
    <row r="71" spans="1:13" ht="42" customHeight="1" x14ac:dyDescent="0.3">
      <c r="A71" s="35"/>
      <c r="B71" s="37"/>
      <c r="C71" s="61" t="s">
        <v>91</v>
      </c>
      <c r="D71" s="62"/>
      <c r="E71" s="60"/>
      <c r="F71" s="43"/>
      <c r="G71" s="44"/>
      <c r="H71" s="35"/>
      <c r="K71" s="1"/>
      <c r="L71" s="1"/>
      <c r="M71" s="1"/>
    </row>
    <row r="72" spans="1:13" ht="42" customHeight="1" x14ac:dyDescent="0.3">
      <c r="A72" s="35"/>
      <c r="B72" s="37"/>
      <c r="C72" s="17" t="s">
        <v>86</v>
      </c>
      <c r="D72" s="18"/>
      <c r="E72" s="18"/>
      <c r="F72" s="18"/>
      <c r="G72" s="19"/>
      <c r="H72" s="35"/>
      <c r="K72" s="1"/>
      <c r="L72" s="1"/>
      <c r="M72" s="1"/>
    </row>
    <row r="73" spans="1:13" ht="42" customHeight="1" x14ac:dyDescent="0.3">
      <c r="A73" s="35"/>
      <c r="B73" s="37">
        <v>55</v>
      </c>
      <c r="C73" s="20" t="s">
        <v>42</v>
      </c>
      <c r="D73" s="21">
        <v>142968</v>
      </c>
      <c r="E73" s="22" t="s">
        <v>9</v>
      </c>
      <c r="F73" s="23"/>
      <c r="G73" s="24">
        <f t="shared" si="0"/>
        <v>0</v>
      </c>
      <c r="H73" s="35"/>
      <c r="K73" s="1"/>
      <c r="L73" s="1"/>
      <c r="M73" s="1"/>
    </row>
    <row r="74" spans="1:13" ht="42" customHeight="1" x14ac:dyDescent="0.3">
      <c r="A74" s="35"/>
      <c r="B74" s="37">
        <v>56</v>
      </c>
      <c r="C74" s="20" t="s">
        <v>38</v>
      </c>
      <c r="D74" s="21">
        <v>60</v>
      </c>
      <c r="E74" s="22" t="s">
        <v>48</v>
      </c>
      <c r="F74" s="23"/>
      <c r="G74" s="24">
        <f t="shared" si="0"/>
        <v>0</v>
      </c>
      <c r="H74" s="35"/>
      <c r="K74" s="1"/>
      <c r="L74" s="1"/>
      <c r="M74" s="1"/>
    </row>
    <row r="75" spans="1:13" ht="42" customHeight="1" x14ac:dyDescent="0.3">
      <c r="A75" s="35"/>
      <c r="B75" s="37">
        <v>57</v>
      </c>
      <c r="C75" s="20" t="s">
        <v>40</v>
      </c>
      <c r="D75" s="21">
        <v>1662939</v>
      </c>
      <c r="E75" s="22" t="s">
        <v>9</v>
      </c>
      <c r="F75" s="23"/>
      <c r="G75" s="24">
        <f t="shared" si="0"/>
        <v>0</v>
      </c>
      <c r="H75" s="35"/>
      <c r="K75" s="1"/>
      <c r="L75" s="1"/>
      <c r="M75" s="1"/>
    </row>
    <row r="76" spans="1:13" ht="42" customHeight="1" x14ac:dyDescent="0.3">
      <c r="A76" s="35"/>
      <c r="B76" s="37">
        <v>58</v>
      </c>
      <c r="C76" s="20" t="s">
        <v>43</v>
      </c>
      <c r="D76" s="21">
        <v>900</v>
      </c>
      <c r="E76" s="22" t="s">
        <v>9</v>
      </c>
      <c r="F76" s="23"/>
      <c r="G76" s="24">
        <f t="shared" si="0"/>
        <v>0</v>
      </c>
      <c r="H76" s="35"/>
      <c r="K76" s="1"/>
      <c r="L76" s="1"/>
      <c r="M76" s="1"/>
    </row>
    <row r="77" spans="1:13" ht="42" customHeight="1" x14ac:dyDescent="0.3">
      <c r="A77" s="35"/>
      <c r="B77" s="37">
        <v>59</v>
      </c>
      <c r="C77" s="58" t="s">
        <v>44</v>
      </c>
      <c r="D77" s="54">
        <v>1</v>
      </c>
      <c r="E77" s="55" t="s">
        <v>14</v>
      </c>
      <c r="F77" s="23"/>
      <c r="G77" s="24">
        <f t="shared" si="0"/>
        <v>0</v>
      </c>
      <c r="H77" s="35"/>
      <c r="K77" s="1"/>
      <c r="L77" s="1"/>
      <c r="M77" s="1"/>
    </row>
    <row r="78" spans="1:13" ht="42" customHeight="1" x14ac:dyDescent="0.3">
      <c r="A78" s="35"/>
      <c r="B78" s="37">
        <v>60</v>
      </c>
      <c r="C78" s="58" t="s">
        <v>49</v>
      </c>
      <c r="D78" s="59">
        <v>30</v>
      </c>
      <c r="E78" s="55" t="s">
        <v>48</v>
      </c>
      <c r="F78" s="23"/>
      <c r="G78" s="24">
        <f t="shared" si="0"/>
        <v>0</v>
      </c>
      <c r="H78" s="35"/>
      <c r="K78" s="1"/>
      <c r="L78" s="1"/>
      <c r="M78" s="1"/>
    </row>
    <row r="79" spans="1:13" ht="42" customHeight="1" x14ac:dyDescent="0.3">
      <c r="A79" s="35"/>
      <c r="B79" s="37">
        <v>61</v>
      </c>
      <c r="C79" s="41" t="s">
        <v>62</v>
      </c>
      <c r="D79" s="54"/>
      <c r="E79" s="55" t="s">
        <v>83</v>
      </c>
      <c r="F79" s="23"/>
      <c r="G79" s="24">
        <f t="shared" si="0"/>
        <v>0</v>
      </c>
      <c r="H79" s="35"/>
      <c r="K79" s="1"/>
      <c r="L79" s="1"/>
      <c r="M79" s="1"/>
    </row>
    <row r="80" spans="1:13" ht="42" customHeight="1" x14ac:dyDescent="0.3">
      <c r="A80" s="35"/>
      <c r="B80" s="37"/>
      <c r="C80" s="61" t="s">
        <v>85</v>
      </c>
      <c r="D80" s="62"/>
      <c r="E80" s="60"/>
      <c r="F80" s="43"/>
      <c r="G80" s="44"/>
      <c r="H80" s="35"/>
      <c r="K80" s="1"/>
      <c r="L80" s="1"/>
      <c r="M80" s="1"/>
    </row>
    <row r="81" spans="1:13" ht="42" customHeight="1" x14ac:dyDescent="0.3">
      <c r="A81" s="35"/>
      <c r="B81" s="37"/>
      <c r="C81" s="17" t="s">
        <v>51</v>
      </c>
      <c r="D81" s="18"/>
      <c r="E81" s="18"/>
      <c r="F81" s="18"/>
      <c r="G81" s="19"/>
      <c r="H81" s="35"/>
      <c r="K81" s="1"/>
      <c r="L81" s="1"/>
      <c r="M81" s="1"/>
    </row>
    <row r="82" spans="1:13" ht="42" customHeight="1" x14ac:dyDescent="0.3">
      <c r="A82" s="35">
        <f ca="1">A82:C82</f>
        <v>0</v>
      </c>
      <c r="B82" s="37">
        <v>63</v>
      </c>
      <c r="C82" s="20" t="s">
        <v>17</v>
      </c>
      <c r="D82" s="21">
        <v>10000</v>
      </c>
      <c r="E82" s="22" t="s">
        <v>9</v>
      </c>
      <c r="F82" s="23"/>
      <c r="G82" s="24">
        <f t="shared" si="0"/>
        <v>0</v>
      </c>
      <c r="H82" s="35"/>
      <c r="K82" s="1"/>
      <c r="L82" s="1"/>
      <c r="M82" s="1"/>
    </row>
    <row r="83" spans="1:13" ht="42" customHeight="1" x14ac:dyDescent="0.3">
      <c r="A83" s="35"/>
      <c r="B83" s="37">
        <v>64</v>
      </c>
      <c r="C83" s="20" t="s">
        <v>37</v>
      </c>
      <c r="D83" s="21">
        <v>36000</v>
      </c>
      <c r="E83" s="22" t="s">
        <v>41</v>
      </c>
      <c r="F83" s="23"/>
      <c r="G83" s="24">
        <f t="shared" si="0"/>
        <v>0</v>
      </c>
      <c r="H83" s="35"/>
      <c r="K83" s="1"/>
      <c r="L83" s="1"/>
      <c r="M83" s="1"/>
    </row>
    <row r="84" spans="1:13" ht="42" customHeight="1" x14ac:dyDescent="0.3">
      <c r="A84" s="35"/>
      <c r="B84" s="37">
        <v>65</v>
      </c>
      <c r="C84" s="41" t="s">
        <v>64</v>
      </c>
      <c r="D84" s="54"/>
      <c r="E84" s="55" t="s">
        <v>83</v>
      </c>
      <c r="F84" s="23"/>
      <c r="G84" s="24">
        <f t="shared" ref="G84:G91" si="2">D84*F84</f>
        <v>0</v>
      </c>
      <c r="H84" s="35"/>
      <c r="K84" s="1"/>
      <c r="L84" s="1"/>
      <c r="M84" s="1"/>
    </row>
    <row r="85" spans="1:13" ht="42" customHeight="1" x14ac:dyDescent="0.3">
      <c r="A85" s="35"/>
      <c r="B85" s="37"/>
      <c r="C85" s="61" t="s">
        <v>87</v>
      </c>
      <c r="D85" s="62"/>
      <c r="E85" s="60"/>
      <c r="F85" s="43"/>
      <c r="G85" s="44"/>
      <c r="H85" s="35"/>
      <c r="K85" s="1"/>
      <c r="L85" s="1"/>
      <c r="M85" s="1"/>
    </row>
    <row r="86" spans="1:13" ht="42" customHeight="1" x14ac:dyDescent="0.3">
      <c r="A86" s="35"/>
      <c r="B86" s="37"/>
      <c r="C86" s="17" t="s">
        <v>65</v>
      </c>
      <c r="D86" s="18"/>
      <c r="E86" s="18"/>
      <c r="F86" s="18"/>
      <c r="G86" s="19"/>
      <c r="H86" s="35"/>
      <c r="K86" s="1"/>
      <c r="L86" s="1"/>
      <c r="M86" s="1"/>
    </row>
    <row r="87" spans="1:13" ht="42" customHeight="1" x14ac:dyDescent="0.3">
      <c r="A87" s="35"/>
      <c r="B87" s="37">
        <v>67</v>
      </c>
      <c r="C87" s="20" t="s">
        <v>52</v>
      </c>
      <c r="D87" s="21">
        <v>1488000</v>
      </c>
      <c r="E87" s="22" t="s">
        <v>9</v>
      </c>
      <c r="F87" s="23"/>
      <c r="G87" s="24">
        <f t="shared" si="2"/>
        <v>0</v>
      </c>
      <c r="H87" s="35"/>
      <c r="K87" s="1"/>
      <c r="L87" s="1"/>
      <c r="M87" s="1"/>
    </row>
    <row r="88" spans="1:13" ht="42" customHeight="1" x14ac:dyDescent="0.3">
      <c r="A88" s="35"/>
      <c r="B88" s="37">
        <v>68</v>
      </c>
      <c r="C88" s="20" t="s">
        <v>53</v>
      </c>
      <c r="D88" s="21">
        <v>644847</v>
      </c>
      <c r="E88" s="22" t="s">
        <v>9</v>
      </c>
      <c r="F88" s="23"/>
      <c r="G88" s="24">
        <f t="shared" si="2"/>
        <v>0</v>
      </c>
      <c r="H88" s="35"/>
      <c r="K88" s="1"/>
      <c r="L88" s="1"/>
      <c r="M88" s="1"/>
    </row>
    <row r="89" spans="1:13" ht="42" customHeight="1" x14ac:dyDescent="0.3">
      <c r="A89" s="35"/>
      <c r="B89" s="37">
        <v>69</v>
      </c>
      <c r="C89" s="20" t="s">
        <v>54</v>
      </c>
      <c r="D89" s="21">
        <v>535479</v>
      </c>
      <c r="E89" s="22" t="s">
        <v>9</v>
      </c>
      <c r="F89" s="23"/>
      <c r="G89" s="24">
        <f t="shared" si="2"/>
        <v>0</v>
      </c>
      <c r="H89" s="35"/>
      <c r="K89" s="1"/>
      <c r="L89" s="1"/>
      <c r="M89" s="1"/>
    </row>
    <row r="90" spans="1:13" ht="42" customHeight="1" x14ac:dyDescent="0.3">
      <c r="A90" s="35"/>
      <c r="B90" s="37">
        <v>70</v>
      </c>
      <c r="C90" s="20" t="s">
        <v>55</v>
      </c>
      <c r="D90" s="21">
        <v>229679</v>
      </c>
      <c r="E90" s="22" t="s">
        <v>9</v>
      </c>
      <c r="F90" s="23"/>
      <c r="G90" s="24">
        <f t="shared" si="2"/>
        <v>0</v>
      </c>
      <c r="H90" s="35"/>
      <c r="K90" s="1"/>
      <c r="L90" s="1"/>
      <c r="M90" s="1"/>
    </row>
    <row r="91" spans="1:13" ht="42" customHeight="1" x14ac:dyDescent="0.3">
      <c r="A91" s="35"/>
      <c r="B91" s="37">
        <v>71</v>
      </c>
      <c r="C91" s="20" t="s">
        <v>56</v>
      </c>
      <c r="D91" s="21">
        <v>93750</v>
      </c>
      <c r="E91" s="22" t="s">
        <v>9</v>
      </c>
      <c r="F91" s="23"/>
      <c r="G91" s="24">
        <f t="shared" si="2"/>
        <v>0</v>
      </c>
      <c r="H91" s="35"/>
      <c r="K91" s="1"/>
      <c r="L91" s="1"/>
      <c r="M91" s="1"/>
    </row>
    <row r="92" spans="1:13" ht="42" customHeight="1" x14ac:dyDescent="0.3">
      <c r="A92" s="35"/>
      <c r="B92" s="37">
        <v>72</v>
      </c>
      <c r="C92" s="42" t="s">
        <v>66</v>
      </c>
      <c r="D92" s="49">
        <v>2539446</v>
      </c>
      <c r="E92" s="46" t="s">
        <v>9</v>
      </c>
      <c r="F92" s="47"/>
      <c r="G92" s="48">
        <f>D92*F92</f>
        <v>0</v>
      </c>
      <c r="H92" s="35"/>
      <c r="K92" s="1"/>
      <c r="L92" s="1"/>
      <c r="M92" s="1"/>
    </row>
    <row r="93" spans="1:13" ht="42" customHeight="1" x14ac:dyDescent="0.3">
      <c r="A93" s="35"/>
      <c r="B93" s="37">
        <v>73</v>
      </c>
      <c r="C93" s="56" t="s">
        <v>64</v>
      </c>
      <c r="D93" s="55"/>
      <c r="E93" s="55" t="s">
        <v>83</v>
      </c>
      <c r="F93" s="23"/>
      <c r="G93" s="26">
        <f t="shared" ref="G93" si="3">D93*F93</f>
        <v>0</v>
      </c>
      <c r="H93" s="35"/>
      <c r="K93" s="1"/>
      <c r="L93" s="1"/>
      <c r="M93" s="1"/>
    </row>
    <row r="94" spans="1:13" s="53" customFormat="1" ht="42" customHeight="1" x14ac:dyDescent="0.3">
      <c r="A94" s="50"/>
      <c r="B94" s="51"/>
      <c r="C94" s="57" t="s">
        <v>93</v>
      </c>
      <c r="D94" s="57"/>
      <c r="E94" s="57"/>
      <c r="F94" s="52"/>
      <c r="G94" s="52"/>
      <c r="H94" s="50"/>
    </row>
    <row r="95" spans="1:13" ht="42" customHeight="1" thickBot="1" x14ac:dyDescent="0.35">
      <c r="A95" s="35"/>
      <c r="B95" s="36"/>
      <c r="C95" s="31" t="s">
        <v>73</v>
      </c>
      <c r="D95" s="32"/>
      <c r="E95" s="33"/>
      <c r="F95" s="32"/>
      <c r="G95" s="34">
        <f>SUM(G9:G93)</f>
        <v>0</v>
      </c>
      <c r="H95" s="35"/>
      <c r="K95" s="1"/>
      <c r="L95" s="1"/>
      <c r="M95" s="1"/>
    </row>
    <row r="96" spans="1:13" ht="42" customHeight="1" thickTop="1" x14ac:dyDescent="0.3">
      <c r="A96" s="35"/>
      <c r="B96" s="36"/>
      <c r="C96" s="35"/>
      <c r="D96" s="38"/>
      <c r="E96" s="39"/>
      <c r="F96" s="38"/>
      <c r="G96" s="39"/>
      <c r="H96" s="35"/>
      <c r="K96" s="1"/>
      <c r="L96" s="1"/>
      <c r="M96" s="1"/>
    </row>
    <row r="97" spans="1:10" ht="30" customHeight="1" x14ac:dyDescent="0.3">
      <c r="A97" s="35"/>
      <c r="B97" s="36"/>
      <c r="C97" s="25" t="s">
        <v>67</v>
      </c>
      <c r="D97" s="26">
        <f>G95</f>
        <v>0</v>
      </c>
      <c r="E97" s="39"/>
      <c r="F97" s="38"/>
      <c r="G97" s="39"/>
      <c r="H97" s="35"/>
    </row>
    <row r="98" spans="1:10" ht="30" customHeight="1" thickBot="1" x14ac:dyDescent="0.35">
      <c r="A98" s="35"/>
      <c r="B98" s="36"/>
      <c r="C98" s="27" t="s">
        <v>68</v>
      </c>
      <c r="D98" s="26">
        <f>D97*0.12</f>
        <v>0</v>
      </c>
      <c r="E98" s="39"/>
      <c r="F98" s="38"/>
      <c r="G98" s="39"/>
      <c r="H98" s="35"/>
    </row>
    <row r="99" spans="1:10" ht="30" customHeight="1" x14ac:dyDescent="0.3">
      <c r="A99" s="35"/>
      <c r="B99" s="36"/>
      <c r="C99" s="28" t="s">
        <v>69</v>
      </c>
      <c r="D99" s="5">
        <f>SUM(D97:D98)</f>
        <v>0</v>
      </c>
      <c r="E99" s="39"/>
      <c r="F99" s="38"/>
      <c r="G99" s="39"/>
      <c r="H99" s="35"/>
      <c r="J99" s="73"/>
    </row>
    <row r="100" spans="1:10" ht="30" customHeight="1" thickBot="1" x14ac:dyDescent="0.35">
      <c r="A100" s="35"/>
      <c r="B100" s="36"/>
      <c r="C100" s="29" t="s">
        <v>70</v>
      </c>
      <c r="D100" s="7">
        <f>D99*0.15</f>
        <v>0</v>
      </c>
      <c r="E100" s="39"/>
      <c r="F100" s="38"/>
      <c r="G100" s="39"/>
      <c r="H100" s="35"/>
      <c r="J100" s="74"/>
    </row>
    <row r="101" spans="1:10" ht="30" customHeight="1" x14ac:dyDescent="0.3">
      <c r="A101" s="35"/>
      <c r="B101" s="36"/>
      <c r="C101" s="30" t="s">
        <v>71</v>
      </c>
      <c r="D101" s="4">
        <f>SUM(D99:D100)</f>
        <v>0</v>
      </c>
      <c r="E101" s="39"/>
      <c r="F101" s="38"/>
      <c r="G101" s="39"/>
      <c r="H101" s="35"/>
    </row>
    <row r="102" spans="1:10" ht="30" customHeight="1" x14ac:dyDescent="0.3">
      <c r="A102" s="35"/>
      <c r="B102" s="36"/>
      <c r="C102" s="35"/>
      <c r="D102" s="38"/>
      <c r="E102" s="39"/>
      <c r="F102" s="38"/>
      <c r="G102" s="39"/>
      <c r="H102" s="35"/>
    </row>
    <row r="103" spans="1:10" ht="61.5" customHeight="1" x14ac:dyDescent="0.3">
      <c r="A103" s="35"/>
      <c r="B103" s="36"/>
      <c r="C103" s="72" t="s">
        <v>72</v>
      </c>
      <c r="D103" s="72"/>
      <c r="E103" s="72"/>
      <c r="F103" s="72"/>
      <c r="G103" s="72"/>
      <c r="H103" s="35"/>
    </row>
    <row r="104" spans="1:10" ht="30" customHeight="1" x14ac:dyDescent="0.3">
      <c r="A104" s="35"/>
      <c r="B104" s="36"/>
      <c r="C104" s="35"/>
      <c r="D104" s="38"/>
      <c r="E104" s="39"/>
      <c r="F104" s="38"/>
      <c r="G104" s="39"/>
      <c r="H104" s="35"/>
    </row>
  </sheetData>
  <mergeCells count="6">
    <mergeCell ref="D2:G2"/>
    <mergeCell ref="D3:G3"/>
    <mergeCell ref="D4:G4"/>
    <mergeCell ref="C103:G103"/>
    <mergeCell ref="J99:J100"/>
    <mergeCell ref="I66:I67"/>
  </mergeCells>
  <pageMargins left="0.7" right="0.7" top="0.75" bottom="0.75" header="0.3" footer="0.3"/>
  <pageSetup paperSize="8" scale="76" orientation="landscape" r:id="rId1"/>
  <headerFooter>
    <oddHeader>&amp;L&amp;G&amp;C&amp;"Arial,Bold"ANNEXURE FOR BIDDING PURPOSES</oddHead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Pricing Annexure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SCMD</dc:creator>
  <cp:lastModifiedBy>Bongani Ndwandwe</cp:lastModifiedBy>
  <cp:lastPrinted>2021-02-27T20:08:43Z</cp:lastPrinted>
  <dcterms:created xsi:type="dcterms:W3CDTF">2019-05-28T09:55:50Z</dcterms:created>
  <dcterms:modified xsi:type="dcterms:W3CDTF">2022-08-12T09:51:16Z</dcterms:modified>
</cp:coreProperties>
</file>