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prasaon-my.sharepoint.com/personal/zelda_meyer_prasa_com/Documents/Desktop/New folder/"/>
    </mc:Choice>
  </mc:AlternateContent>
  <xr:revisionPtr revIDLastSave="41" documentId="14_{C0AF6930-59B3-403F-AEE3-4F057C828CAD}" xr6:coauthVersionLast="47" xr6:coauthVersionMax="47" xr10:uidLastSave="{4BF8E581-3854-4000-B266-CD725989182D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Sheet1!$A$1:$U$20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13" i="1" l="1"/>
  <c r="S13" i="1" s="1"/>
  <c r="R12" i="1"/>
  <c r="S12" i="1" s="1"/>
  <c r="O11" i="1"/>
  <c r="Q11" i="1" s="1"/>
  <c r="O10" i="1"/>
  <c r="Q10" i="1" s="1"/>
  <c r="J9" i="1"/>
  <c r="I9" i="1"/>
  <c r="H9" i="1"/>
  <c r="G9" i="1"/>
  <c r="F9" i="1"/>
  <c r="E9" i="1"/>
  <c r="N8" i="1"/>
  <c r="N9" i="1" s="1"/>
  <c r="M8" i="1"/>
  <c r="M9" i="1" s="1"/>
  <c r="L8" i="1"/>
  <c r="L9" i="1" s="1"/>
  <c r="K8" i="1"/>
  <c r="K9" i="1" s="1"/>
  <c r="J8" i="1"/>
  <c r="I8" i="1"/>
  <c r="H8" i="1"/>
  <c r="G8" i="1"/>
  <c r="F8" i="1"/>
  <c r="E8" i="1"/>
  <c r="D8" i="1"/>
  <c r="D9" i="1" s="1"/>
  <c r="C8" i="1"/>
  <c r="C9" i="1" s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Q5" i="1"/>
  <c r="Q4" i="1"/>
  <c r="D2" i="1"/>
  <c r="E2" i="1" s="1"/>
  <c r="F2" i="1" s="1"/>
  <c r="G2" i="1" s="1"/>
  <c r="H2" i="1" s="1"/>
  <c r="I2" i="1" s="1"/>
  <c r="J2" i="1" s="1"/>
  <c r="K2" i="1" s="1"/>
  <c r="L2" i="1" s="1"/>
  <c r="M2" i="1" s="1"/>
  <c r="N2" i="1" s="1"/>
  <c r="O2" i="1" s="1"/>
  <c r="P2" i="1" s="1"/>
  <c r="O9" i="1" l="1"/>
  <c r="Q9" i="1" s="1"/>
  <c r="R10" i="1"/>
  <c r="S10" i="1" s="1"/>
  <c r="R11" i="1"/>
  <c r="S11" i="1" s="1"/>
  <c r="T12" i="1"/>
  <c r="U12" i="1" s="1"/>
  <c r="T13" i="1"/>
  <c r="U13" i="1" s="1"/>
  <c r="O8" i="1"/>
  <c r="Q8" i="1" s="1"/>
  <c r="T11" i="1" l="1"/>
  <c r="U11" i="1" s="1"/>
  <c r="T10" i="1"/>
  <c r="U10" i="1" s="1"/>
  <c r="R8" i="1"/>
  <c r="S8" i="1" s="1"/>
  <c r="R9" i="1"/>
  <c r="S9" i="1" s="1"/>
  <c r="T9" i="1" l="1"/>
  <c r="U9" i="1" s="1"/>
  <c r="T8" i="1"/>
  <c r="U8" i="1" s="1"/>
  <c r="U14" i="1" s="1"/>
</calcChain>
</file>

<file path=xl/sharedStrings.xml><?xml version="1.0" encoding="utf-8"?>
<sst xmlns="http://schemas.openxmlformats.org/spreadsheetml/2006/main" count="32" uniqueCount="31">
  <si>
    <t>Working days</t>
  </si>
  <si>
    <t>Total Hours</t>
  </si>
  <si>
    <t>Total</t>
  </si>
  <si>
    <t>Rate/Hour</t>
  </si>
  <si>
    <t>VAT 15%</t>
  </si>
  <si>
    <t>Months</t>
  </si>
  <si>
    <t>A</t>
  </si>
  <si>
    <t>B</t>
  </si>
  <si>
    <t>C</t>
  </si>
  <si>
    <t>Grand Total Cost</t>
  </si>
  <si>
    <t xml:space="preserve"> TOTAL COST PER HOURS</t>
  </si>
  <si>
    <t xml:space="preserve"> PrConstruction Health and Safety Officer (100%)</t>
  </si>
  <si>
    <t>once off</t>
  </si>
  <si>
    <t>PLEASE NOTE: The hourly rates and once off  costs per discipline must be inclusive of all disbursements and other costs i.e. overhead cost, accommodation, traveling - and office expenses.</t>
  </si>
  <si>
    <t>Close-Out Report</t>
  </si>
  <si>
    <t>8Hours per day</t>
  </si>
  <si>
    <t>Total Cost</t>
  </si>
  <si>
    <t>Project Timeframe (14Months)</t>
  </si>
  <si>
    <t xml:space="preserve">ANNEXURE A: OHSE AGENT PRICING SCHEDULE Corridor Replacement and Refurbishment of Signal Equipment between KwaMashu to Duffs Road, etc.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</si>
  <si>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PrC H&amp;S Agent 
</t>
    </r>
    <r>
      <rPr>
        <b/>
        <sz val="8"/>
        <rFont val="Arial"/>
        <family val="2"/>
      </rPr>
      <t>(PrC H&amp;S Agent (Two days per month. Attend Monthly Project Meetngs, Prepare Monthly Reports prior to attending, Conduct Monthly Audits and as an when Sec. 24 case Incident Investigations)*</t>
    </r>
  </si>
  <si>
    <t>Estimated Overtime (CHSO) as and when required*</t>
  </si>
  <si>
    <t>Permit Application DoEL</t>
  </si>
  <si>
    <t>1*</t>
  </si>
  <si>
    <t>2*</t>
  </si>
  <si>
    <t>3*</t>
  </si>
  <si>
    <t>4*</t>
  </si>
  <si>
    <r>
      <t xml:space="preserve">Km Rates (CHSO)* </t>
    </r>
    <r>
      <rPr>
        <b/>
        <sz val="8"/>
        <color theme="1"/>
        <rFont val="Arial"/>
        <family val="2"/>
      </rPr>
      <t>(daily from Site Camp to Work Site ONLY)</t>
    </r>
  </si>
  <si>
    <t>CHSO to be full time on site.</t>
  </si>
  <si>
    <t>CHSA to be on site twice a month for Audits and Monthly Project Meeting attendance.</t>
  </si>
  <si>
    <r>
      <t xml:space="preserve">Overtime is </t>
    </r>
    <r>
      <rPr>
        <b/>
        <sz val="11"/>
        <color theme="1"/>
        <rFont val="Arial"/>
        <family val="2"/>
      </rPr>
      <t>not guaranteed</t>
    </r>
    <r>
      <rPr>
        <sz val="11"/>
        <color theme="1"/>
        <rFont val="Arial"/>
        <family val="2"/>
      </rPr>
      <t>. Value placed here are estimated.</t>
    </r>
  </si>
  <si>
    <t>Kilometres traveled to be as per AA rates from Site Camp to work site as per Project's daily movement.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</si>
</sst>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4" borderId="12" xfId="0" applyFont="1" applyFill="1" applyBorder="1" applyAlignment="1">
      <alignment horizontal="center" vertical="center"/>
    </xf>
    <xf numFmtId="17" fontId="2" fillId="4" borderId="1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43" fontId="3" fillId="2" borderId="20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2" fillId="4" borderId="22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left" vertical="center"/>
    </xf>
    <xf numFmtId="0" fontId="2" fillId="4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8" xfId="0" applyFont="1" applyFill="1" applyBorder="1"/>
    <xf numFmtId="0" fontId="3" fillId="2" borderId="19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left" vertical="center"/>
    </xf>
    <xf numFmtId="0" fontId="3" fillId="0" borderId="15" xfId="0" applyFont="1" applyBorder="1"/>
    <xf numFmtId="0" fontId="3" fillId="0" borderId="15" xfId="0" applyFont="1" applyBorder="1" applyAlignment="1">
      <alignment horizontal="left" vertical="center"/>
    </xf>
    <xf numFmtId="0" fontId="3" fillId="0" borderId="25" xfId="0" applyFont="1" applyBorder="1"/>
    <xf numFmtId="0" fontId="2" fillId="4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vertical="top" wrapText="1"/>
    </xf>
    <xf numFmtId="0" fontId="5" fillId="0" borderId="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43" fontId="3" fillId="0" borderId="6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2" fillId="2" borderId="27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4" borderId="23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"/>
  <sheetViews>
    <sheetView tabSelected="1" topLeftCell="A19" zoomScaleNormal="100" workbookViewId="0">
      <selection activeCell="D25" sqref="D25"/>
    </sheetView>
  </sheetViews>
  <sheetFormatPr defaultColWidth="8.7265625" defaultRowHeight="14" x14ac:dyDescent="0.3"/>
  <cols>
    <col min="1" max="1" width="3.1796875" style="2" customWidth="1"/>
    <col min="2" max="2" width="26.7265625" style="1" customWidth="1"/>
    <col min="3" max="16" width="7" style="1" customWidth="1"/>
    <col min="17" max="17" width="7.08984375" style="1" customWidth="1"/>
    <col min="18" max="18" width="9.7265625" style="1" customWidth="1"/>
    <col min="19" max="19" width="10.453125" style="1" customWidth="1"/>
    <col min="20" max="20" width="8.90625" style="1" customWidth="1"/>
    <col min="21" max="21" width="12.08984375" style="1" customWidth="1"/>
    <col min="22" max="16384" width="8.7265625" style="1"/>
  </cols>
  <sheetData>
    <row r="1" spans="1:32" ht="35.5" customHeight="1" thickBot="1" x14ac:dyDescent="0.35">
      <c r="A1" s="67" t="s">
        <v>18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 s="3" customFormat="1" ht="27" customHeight="1" x14ac:dyDescent="0.3">
      <c r="A2" s="26" t="s">
        <v>6</v>
      </c>
      <c r="B2" s="27" t="s">
        <v>17</v>
      </c>
      <c r="C2" s="28">
        <v>1</v>
      </c>
      <c r="D2" s="28">
        <f>+C2+1</f>
        <v>2</v>
      </c>
      <c r="E2" s="28">
        <f t="shared" ref="E2:L2" si="0">+D2+1</f>
        <v>3</v>
      </c>
      <c r="F2" s="28">
        <f t="shared" si="0"/>
        <v>4</v>
      </c>
      <c r="G2" s="28">
        <f t="shared" si="0"/>
        <v>5</v>
      </c>
      <c r="H2" s="28">
        <f t="shared" si="0"/>
        <v>6</v>
      </c>
      <c r="I2" s="28">
        <f t="shared" si="0"/>
        <v>7</v>
      </c>
      <c r="J2" s="28">
        <f t="shared" si="0"/>
        <v>8</v>
      </c>
      <c r="K2" s="28">
        <f t="shared" si="0"/>
        <v>9</v>
      </c>
      <c r="L2" s="28">
        <f t="shared" si="0"/>
        <v>10</v>
      </c>
      <c r="M2" s="28">
        <f t="shared" ref="M2" si="1">+L2+1</f>
        <v>11</v>
      </c>
      <c r="N2" s="28">
        <f t="shared" ref="N2" si="2">+M2+1</f>
        <v>12</v>
      </c>
      <c r="O2" s="28">
        <f t="shared" ref="O2" si="3">+N2+1</f>
        <v>13</v>
      </c>
      <c r="P2" s="28">
        <f t="shared" ref="P2" si="4">+O2+1</f>
        <v>14</v>
      </c>
      <c r="Q2" s="63" t="s">
        <v>2</v>
      </c>
      <c r="U2" s="39"/>
    </row>
    <row r="3" spans="1:32" s="3" customFormat="1" ht="27" customHeight="1" x14ac:dyDescent="0.3">
      <c r="A3" s="4"/>
      <c r="B3" s="36" t="s">
        <v>5</v>
      </c>
      <c r="C3" s="5">
        <v>45444</v>
      </c>
      <c r="D3" s="5">
        <v>45474</v>
      </c>
      <c r="E3" s="5">
        <v>45505</v>
      </c>
      <c r="F3" s="5">
        <v>45536</v>
      </c>
      <c r="G3" s="5">
        <v>45566</v>
      </c>
      <c r="H3" s="5">
        <v>45597</v>
      </c>
      <c r="I3" s="5">
        <v>45627</v>
      </c>
      <c r="J3" s="5">
        <v>45658</v>
      </c>
      <c r="K3" s="5">
        <v>45689</v>
      </c>
      <c r="L3" s="5">
        <v>45717</v>
      </c>
      <c r="M3" s="5">
        <v>45748</v>
      </c>
      <c r="N3" s="5">
        <v>45778</v>
      </c>
      <c r="O3" s="5">
        <v>45809</v>
      </c>
      <c r="P3" s="5">
        <v>45839</v>
      </c>
      <c r="Q3" s="64"/>
      <c r="U3" s="39"/>
    </row>
    <row r="4" spans="1:32" s="3" customFormat="1" ht="27" customHeight="1" x14ac:dyDescent="0.3">
      <c r="A4" s="6" t="s">
        <v>7</v>
      </c>
      <c r="B4" s="7" t="s">
        <v>0</v>
      </c>
      <c r="C4" s="8">
        <v>24</v>
      </c>
      <c r="D4" s="8">
        <v>27</v>
      </c>
      <c r="E4" s="8">
        <v>27</v>
      </c>
      <c r="F4" s="8">
        <v>24</v>
      </c>
      <c r="G4" s="8">
        <v>27</v>
      </c>
      <c r="H4" s="8">
        <v>26</v>
      </c>
      <c r="I4" s="8">
        <v>15</v>
      </c>
      <c r="J4" s="8">
        <v>23</v>
      </c>
      <c r="K4" s="8">
        <v>23</v>
      </c>
      <c r="L4" s="8">
        <v>23</v>
      </c>
      <c r="M4" s="8">
        <v>23</v>
      </c>
      <c r="N4" s="8">
        <v>26</v>
      </c>
      <c r="O4" s="8">
        <v>24</v>
      </c>
      <c r="P4" s="8">
        <v>27</v>
      </c>
      <c r="Q4" s="9">
        <f>SUM(C4:P4)</f>
        <v>339</v>
      </c>
      <c r="U4" s="39"/>
    </row>
    <row r="5" spans="1:32" s="3" customFormat="1" ht="27" customHeight="1" thickBot="1" x14ac:dyDescent="0.35">
      <c r="A5" s="10" t="s">
        <v>8</v>
      </c>
      <c r="B5" s="11" t="s">
        <v>15</v>
      </c>
      <c r="C5" s="12">
        <v>8</v>
      </c>
      <c r="D5" s="12">
        <v>8</v>
      </c>
      <c r="E5" s="12">
        <v>8</v>
      </c>
      <c r="F5" s="12">
        <v>8</v>
      </c>
      <c r="G5" s="12">
        <v>8</v>
      </c>
      <c r="H5" s="12">
        <v>8</v>
      </c>
      <c r="I5" s="12">
        <v>8</v>
      </c>
      <c r="J5" s="12">
        <v>8</v>
      </c>
      <c r="K5" s="12">
        <v>8</v>
      </c>
      <c r="L5" s="12">
        <v>8</v>
      </c>
      <c r="M5" s="12">
        <v>8</v>
      </c>
      <c r="N5" s="12">
        <v>8</v>
      </c>
      <c r="O5" s="12">
        <v>8</v>
      </c>
      <c r="P5" s="40">
        <v>8</v>
      </c>
      <c r="Q5" s="9">
        <f>SUM(C5:P5)</f>
        <v>112</v>
      </c>
      <c r="U5" s="39"/>
    </row>
    <row r="6" spans="1:32" s="3" customFormat="1" ht="27" customHeight="1" thickBot="1" x14ac:dyDescent="0.35">
      <c r="A6" s="65" t="s">
        <v>1</v>
      </c>
      <c r="B6" s="66"/>
      <c r="C6" s="13">
        <f t="shared" ref="C6:P6" si="5">+C5*C4</f>
        <v>192</v>
      </c>
      <c r="D6" s="14">
        <f t="shared" si="5"/>
        <v>216</v>
      </c>
      <c r="E6" s="13">
        <f t="shared" si="5"/>
        <v>216</v>
      </c>
      <c r="F6" s="14">
        <f t="shared" si="5"/>
        <v>192</v>
      </c>
      <c r="G6" s="13">
        <f t="shared" si="5"/>
        <v>216</v>
      </c>
      <c r="H6" s="14">
        <f t="shared" si="5"/>
        <v>208</v>
      </c>
      <c r="I6" s="13">
        <f t="shared" si="5"/>
        <v>120</v>
      </c>
      <c r="J6" s="14">
        <f t="shared" si="5"/>
        <v>184</v>
      </c>
      <c r="K6" s="13">
        <f t="shared" si="5"/>
        <v>184</v>
      </c>
      <c r="L6" s="14">
        <f t="shared" si="5"/>
        <v>184</v>
      </c>
      <c r="M6" s="13">
        <f t="shared" si="5"/>
        <v>184</v>
      </c>
      <c r="N6" s="14">
        <f t="shared" si="5"/>
        <v>208</v>
      </c>
      <c r="O6" s="13">
        <f t="shared" si="5"/>
        <v>192</v>
      </c>
      <c r="P6" s="57">
        <f t="shared" si="5"/>
        <v>216</v>
      </c>
      <c r="Q6" s="29">
        <f>+Q4*Q5</f>
        <v>37968</v>
      </c>
      <c r="U6" s="39"/>
    </row>
    <row r="7" spans="1:32" s="18" customFormat="1" ht="33.5" customHeight="1" thickBot="1" x14ac:dyDescent="0.3">
      <c r="A7" s="42"/>
      <c r="B7" s="43"/>
      <c r="C7" s="43"/>
      <c r="D7" s="44"/>
      <c r="E7" s="43"/>
      <c r="F7" s="44"/>
      <c r="G7" s="43"/>
      <c r="H7" s="44"/>
      <c r="I7" s="43"/>
      <c r="J7" s="44"/>
      <c r="K7" s="43"/>
      <c r="L7" s="44"/>
      <c r="M7" s="44"/>
      <c r="N7" s="44"/>
      <c r="O7" s="43"/>
      <c r="P7" s="45"/>
      <c r="Q7" s="44"/>
      <c r="R7" s="15" t="s">
        <v>3</v>
      </c>
      <c r="S7" s="16" t="s">
        <v>16</v>
      </c>
      <c r="T7" s="15" t="s">
        <v>4</v>
      </c>
      <c r="U7" s="17" t="s">
        <v>9</v>
      </c>
    </row>
    <row r="8" spans="1:32" s="19" customFormat="1" ht="30.5" customHeight="1" x14ac:dyDescent="0.25">
      <c r="A8" s="41">
        <v>1</v>
      </c>
      <c r="B8" s="38" t="s">
        <v>11</v>
      </c>
      <c r="C8" s="52">
        <f t="shared" ref="C8:M8" si="6">+C6</f>
        <v>192</v>
      </c>
      <c r="D8" s="55">
        <f t="shared" si="6"/>
        <v>216</v>
      </c>
      <c r="E8" s="52">
        <f t="shared" si="6"/>
        <v>216</v>
      </c>
      <c r="F8" s="55">
        <f t="shared" si="6"/>
        <v>192</v>
      </c>
      <c r="G8" s="52">
        <f t="shared" si="6"/>
        <v>216</v>
      </c>
      <c r="H8" s="55">
        <f t="shared" si="6"/>
        <v>208</v>
      </c>
      <c r="I8" s="52">
        <f t="shared" si="6"/>
        <v>120</v>
      </c>
      <c r="J8" s="55">
        <f t="shared" si="6"/>
        <v>184</v>
      </c>
      <c r="K8" s="52">
        <f t="shared" si="6"/>
        <v>184</v>
      </c>
      <c r="L8" s="55">
        <f t="shared" si="6"/>
        <v>184</v>
      </c>
      <c r="M8" s="52">
        <f t="shared" si="6"/>
        <v>184</v>
      </c>
      <c r="N8" s="55">
        <f>+N6</f>
        <v>208</v>
      </c>
      <c r="O8" s="46">
        <f>SUM(C8:N8)</f>
        <v>2304</v>
      </c>
      <c r="P8" s="52">
        <v>0</v>
      </c>
      <c r="Q8" s="53">
        <f>P8*O8</f>
        <v>0</v>
      </c>
      <c r="R8" s="52">
        <f>+Q8*0.15</f>
        <v>0</v>
      </c>
      <c r="S8" s="54">
        <f>Q8+R8</f>
        <v>0</v>
      </c>
      <c r="T8" s="52">
        <f>+S8*0.15</f>
        <v>0</v>
      </c>
      <c r="U8" s="54">
        <f>S8+T8</f>
        <v>0</v>
      </c>
    </row>
    <row r="9" spans="1:32" s="19" customFormat="1" ht="82.5" customHeight="1" x14ac:dyDescent="0.25">
      <c r="A9" s="8">
        <v>2</v>
      </c>
      <c r="B9" s="25" t="s">
        <v>19</v>
      </c>
      <c r="C9" s="50">
        <f>C8*0.25</f>
        <v>48</v>
      </c>
      <c r="D9" s="50">
        <f t="shared" ref="D9:N9" si="7">D8*0.25</f>
        <v>54</v>
      </c>
      <c r="E9" s="50">
        <f t="shared" si="7"/>
        <v>54</v>
      </c>
      <c r="F9" s="50">
        <f t="shared" si="7"/>
        <v>48</v>
      </c>
      <c r="G9" s="50">
        <f t="shared" si="7"/>
        <v>54</v>
      </c>
      <c r="H9" s="50">
        <f t="shared" si="7"/>
        <v>52</v>
      </c>
      <c r="I9" s="50">
        <f t="shared" si="7"/>
        <v>30</v>
      </c>
      <c r="J9" s="50">
        <f t="shared" si="7"/>
        <v>46</v>
      </c>
      <c r="K9" s="50">
        <f t="shared" si="7"/>
        <v>46</v>
      </c>
      <c r="L9" s="50">
        <f t="shared" si="7"/>
        <v>46</v>
      </c>
      <c r="M9" s="50">
        <f>M8*0.25</f>
        <v>46</v>
      </c>
      <c r="N9" s="50">
        <f t="shared" si="7"/>
        <v>52</v>
      </c>
      <c r="O9" s="47">
        <f>SUM(C9:N9)</f>
        <v>576</v>
      </c>
      <c r="P9" s="52">
        <v>0</v>
      </c>
      <c r="Q9" s="53">
        <f>P9*O9</f>
        <v>0</v>
      </c>
      <c r="R9" s="52">
        <f t="shared" ref="R9:R11" si="8">+Q9*0.15</f>
        <v>0</v>
      </c>
      <c r="S9" s="54">
        <f>Q9+R9</f>
        <v>0</v>
      </c>
      <c r="T9" s="50">
        <f t="shared" ref="T9:T13" si="9">+S9*0.15</f>
        <v>0</v>
      </c>
      <c r="U9" s="54">
        <f>S9+T9</f>
        <v>0</v>
      </c>
    </row>
    <row r="10" spans="1:32" s="19" customFormat="1" ht="39.5" customHeight="1" x14ac:dyDescent="0.25">
      <c r="A10" s="58">
        <v>3</v>
      </c>
      <c r="B10" s="25" t="s">
        <v>20</v>
      </c>
      <c r="C10" s="56">
        <v>45</v>
      </c>
      <c r="D10" s="56">
        <v>45</v>
      </c>
      <c r="E10" s="56">
        <v>45</v>
      </c>
      <c r="F10" s="56">
        <v>45</v>
      </c>
      <c r="G10" s="56">
        <v>45</v>
      </c>
      <c r="H10" s="56">
        <v>45</v>
      </c>
      <c r="I10" s="56">
        <v>45</v>
      </c>
      <c r="J10" s="56">
        <v>45</v>
      </c>
      <c r="K10" s="56">
        <v>45</v>
      </c>
      <c r="L10" s="56">
        <v>45</v>
      </c>
      <c r="M10" s="56">
        <v>45</v>
      </c>
      <c r="N10" s="56">
        <v>45</v>
      </c>
      <c r="O10" s="47">
        <f>SUM(C10:N10)</f>
        <v>540</v>
      </c>
      <c r="P10" s="50">
        <v>0</v>
      </c>
      <c r="Q10" s="51">
        <f>P10*O10</f>
        <v>0</v>
      </c>
      <c r="R10" s="52">
        <f t="shared" si="8"/>
        <v>0</v>
      </c>
      <c r="S10" s="54">
        <f>Q10+R10</f>
        <v>0</v>
      </c>
      <c r="T10" s="50">
        <f t="shared" si="9"/>
        <v>0</v>
      </c>
      <c r="U10" s="54">
        <f>S10+T10</f>
        <v>0</v>
      </c>
    </row>
    <row r="11" spans="1:32" s="19" customFormat="1" ht="27" customHeight="1" x14ac:dyDescent="0.25">
      <c r="A11" s="58">
        <v>4</v>
      </c>
      <c r="B11" s="62" t="s">
        <v>26</v>
      </c>
      <c r="C11" s="50">
        <v>40</v>
      </c>
      <c r="D11" s="50">
        <v>40</v>
      </c>
      <c r="E11" s="50">
        <v>40</v>
      </c>
      <c r="F11" s="50">
        <v>40</v>
      </c>
      <c r="G11" s="50">
        <v>40</v>
      </c>
      <c r="H11" s="50">
        <v>40</v>
      </c>
      <c r="I11" s="50">
        <v>40</v>
      </c>
      <c r="J11" s="50">
        <v>40</v>
      </c>
      <c r="K11" s="50">
        <v>40</v>
      </c>
      <c r="L11" s="50">
        <v>40</v>
      </c>
      <c r="M11" s="50">
        <v>40</v>
      </c>
      <c r="N11" s="50">
        <v>40</v>
      </c>
      <c r="O11" s="47">
        <f>SUM(C11:N11)</f>
        <v>480</v>
      </c>
      <c r="P11" s="52">
        <v>0</v>
      </c>
      <c r="Q11" s="51">
        <f>P11*O11</f>
        <v>0</v>
      </c>
      <c r="R11" s="52">
        <f t="shared" si="8"/>
        <v>0</v>
      </c>
      <c r="S11" s="54">
        <f>Q11+R11</f>
        <v>0</v>
      </c>
      <c r="T11" s="50">
        <f t="shared" si="9"/>
        <v>0</v>
      </c>
      <c r="U11" s="54">
        <f t="shared" ref="U11:U13" si="10">S11+T11</f>
        <v>0</v>
      </c>
    </row>
    <row r="12" spans="1:32" s="19" customFormat="1" ht="26" customHeight="1" x14ac:dyDescent="0.25">
      <c r="A12" s="8">
        <v>5</v>
      </c>
      <c r="B12" s="48" t="s">
        <v>21</v>
      </c>
      <c r="C12" s="49"/>
      <c r="D12" s="49"/>
      <c r="E12" s="49"/>
      <c r="F12" s="49"/>
      <c r="G12" s="69" t="s">
        <v>12</v>
      </c>
      <c r="H12" s="50"/>
      <c r="I12" s="50"/>
      <c r="J12" s="50"/>
      <c r="K12" s="50"/>
      <c r="L12" s="50"/>
      <c r="M12" s="50"/>
      <c r="N12" s="50"/>
      <c r="O12" s="47"/>
      <c r="P12" s="50"/>
      <c r="Q12" s="53">
        <v>100</v>
      </c>
      <c r="R12" s="70">
        <f>Q12*15%</f>
        <v>15</v>
      </c>
      <c r="S12" s="54">
        <f>Q12+R12</f>
        <v>115</v>
      </c>
      <c r="T12" s="50">
        <f t="shared" si="9"/>
        <v>17.25</v>
      </c>
      <c r="U12" s="54">
        <f t="shared" si="10"/>
        <v>132.25</v>
      </c>
    </row>
    <row r="13" spans="1:32" s="19" customFormat="1" ht="26" customHeight="1" thickBot="1" x14ac:dyDescent="0.3">
      <c r="A13" s="8">
        <v>6</v>
      </c>
      <c r="B13" s="48" t="s">
        <v>14</v>
      </c>
      <c r="C13" s="49"/>
      <c r="D13" s="49"/>
      <c r="E13" s="49"/>
      <c r="F13" s="49"/>
      <c r="G13" s="69" t="s">
        <v>12</v>
      </c>
      <c r="H13" s="50"/>
      <c r="I13" s="50"/>
      <c r="J13" s="50"/>
      <c r="K13" s="50"/>
      <c r="L13" s="50"/>
      <c r="M13" s="50"/>
      <c r="N13" s="50"/>
      <c r="O13" s="47"/>
      <c r="P13" s="50"/>
      <c r="Q13" s="53">
        <v>100</v>
      </c>
      <c r="R13" s="70">
        <f>Q13*15%</f>
        <v>15</v>
      </c>
      <c r="S13" s="54">
        <f>Q13+R13</f>
        <v>115</v>
      </c>
      <c r="T13" s="50">
        <f t="shared" si="9"/>
        <v>17.25</v>
      </c>
      <c r="U13" s="54">
        <f t="shared" si="10"/>
        <v>132.25</v>
      </c>
    </row>
    <row r="14" spans="1:32" s="19" customFormat="1" ht="21" customHeight="1" thickBot="1" x14ac:dyDescent="0.3">
      <c r="A14" s="20"/>
      <c r="B14" s="21" t="s">
        <v>10</v>
      </c>
      <c r="C14" s="23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30"/>
      <c r="R14" s="31"/>
      <c r="S14" s="22"/>
      <c r="T14" s="23"/>
      <c r="U14" s="24">
        <f>SUM(U8:U13)</f>
        <v>264.5</v>
      </c>
    </row>
    <row r="15" spans="1:32" s="19" customFormat="1" ht="20.5" customHeight="1" x14ac:dyDescent="0.25">
      <c r="A15" s="32" t="s">
        <v>13</v>
      </c>
      <c r="B15" s="33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3"/>
      <c r="R15" s="33"/>
      <c r="S15" s="33"/>
      <c r="T15" s="33"/>
      <c r="U15" s="35"/>
    </row>
    <row r="16" spans="1:32" s="61" customFormat="1" ht="12" customHeight="1" x14ac:dyDescent="0.35">
      <c r="A16" s="59"/>
      <c r="B16" s="60"/>
    </row>
    <row r="17" spans="1:2" s="61" customFormat="1" ht="15.5" customHeight="1" x14ac:dyDescent="0.35">
      <c r="A17" s="59" t="s">
        <v>22</v>
      </c>
      <c r="B17" s="60" t="s">
        <v>27</v>
      </c>
    </row>
    <row r="18" spans="1:2" s="61" customFormat="1" x14ac:dyDescent="0.35">
      <c r="A18" s="59" t="s">
        <v>23</v>
      </c>
      <c r="B18" s="60" t="s">
        <v>28</v>
      </c>
    </row>
    <row r="19" spans="1:2" x14ac:dyDescent="0.3">
      <c r="A19" s="59" t="s">
        <v>24</v>
      </c>
      <c r="B19" s="60" t="s">
        <v>29</v>
      </c>
    </row>
    <row r="20" spans="1:2" x14ac:dyDescent="0.3">
      <c r="A20" s="2" t="s">
        <v>25</v>
      </c>
      <c r="B20" s="1" t="s">
        <v>30</v>
      </c>
    </row>
  </sheetData>
  <mergeCells count="3">
    <mergeCell ref="Q2:Q3"/>
    <mergeCell ref="A6:B6"/>
    <mergeCell ref="A1:U1"/>
  </mergeCells>
  <pageMargins left="0.31496062992126" right="0.31496062992126" top="0.35433070866141703" bottom="0.35433070866141703" header="0.31496062992126" footer="0.31496062992126"/>
  <pageSetup scale="80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PRASAGPPSCCM01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Swart</dc:creator>
  <cp:lastModifiedBy>Zelda Meyer</cp:lastModifiedBy>
  <cp:lastPrinted>2022-08-30T12:13:59Z</cp:lastPrinted>
  <dcterms:created xsi:type="dcterms:W3CDTF">2018-10-25T08:10:13Z</dcterms:created>
  <dcterms:modified xsi:type="dcterms:W3CDTF">2024-05-23T12:10:45Z</dcterms:modified>
</cp:coreProperties>
</file>