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330"/>
  <workbookPr/>
  <mc:AlternateContent xmlns:mc="http://schemas.openxmlformats.org/markup-compatibility/2006">
    <mc:Choice Requires="x15">
      <x15ac:absPath xmlns:x15ac="http://schemas.microsoft.com/office/spreadsheetml/2010/11/ac" url="C:\Users\64212408\Desktop\FY 2021 22 Projects\WASTE MANAGEMENT\Nes Spec\"/>
    </mc:Choice>
  </mc:AlternateContent>
  <xr:revisionPtr revIDLastSave="0" documentId="13_ncr:1_{C205115E-BA36-40B2-A5C3-EE0375334934}" xr6:coauthVersionLast="47" xr6:coauthVersionMax="47" xr10:uidLastSave="{00000000-0000-0000-0000-000000000000}"/>
  <bookViews>
    <workbookView xWindow="-110" yWindow="-110" windowWidth="19420" windowHeight="10420" firstSheet="2" activeTab="8" xr2:uid="{00000000-000D-0000-FFFF-FFFF00000000}"/>
  </bookViews>
  <sheets>
    <sheet name="Cover Page" sheetId="2" r:id="rId1"/>
    <sheet name="Johannesburg - Annex A " sheetId="3" r:id="rId2"/>
    <sheet name="West Rand - Annex B" sheetId="16" r:id="rId3"/>
    <sheet name="West Rand-fixed Cost" sheetId="6" state="hidden" r:id="rId4"/>
    <sheet name="Ekurhuleni - Annex C" sheetId="17" r:id="rId5"/>
    <sheet name="Ekurhuleni District-Fixed Cost" sheetId="1" state="hidden" r:id="rId6"/>
    <sheet name="Sedibeng - Annex D" sheetId="18" r:id="rId7"/>
    <sheet name="Sedibeng-Fixed Cost" sheetId="8" state="hidden" r:id="rId8"/>
    <sheet name="Tshwane Annex - E" sheetId="19" r:id="rId9"/>
    <sheet name="Tshwane-Fixed cost" sheetId="11"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123" i="19" l="1"/>
  <c r="F123" i="19" s="1"/>
  <c r="E118" i="19"/>
  <c r="D118" i="19"/>
  <c r="E131" i="19" s="1"/>
  <c r="F131" i="19" s="1"/>
  <c r="F117" i="19"/>
  <c r="F118" i="19" s="1"/>
  <c r="E112" i="19"/>
  <c r="E130" i="19" s="1"/>
  <c r="F130" i="19" s="1"/>
  <c r="C112" i="19"/>
  <c r="D111" i="19"/>
  <c r="F111" i="19" s="1"/>
  <c r="D110" i="19"/>
  <c r="F110" i="19" s="1"/>
  <c r="D109" i="19"/>
  <c r="F109" i="19" s="1"/>
  <c r="E104" i="19"/>
  <c r="C104" i="19"/>
  <c r="D103" i="19"/>
  <c r="F103" i="19" s="1"/>
  <c r="D102" i="19"/>
  <c r="F102" i="19" s="1"/>
  <c r="D101" i="19"/>
  <c r="F101" i="19" s="1"/>
  <c r="D100" i="19"/>
  <c r="F100" i="19" s="1"/>
  <c r="D99" i="19"/>
  <c r="F99" i="19" s="1"/>
  <c r="D98" i="19"/>
  <c r="F98" i="19" s="1"/>
  <c r="D97" i="19"/>
  <c r="F97" i="19" s="1"/>
  <c r="D96" i="19"/>
  <c r="F96" i="19" s="1"/>
  <c r="D95" i="19"/>
  <c r="F95" i="19" s="1"/>
  <c r="D94" i="19"/>
  <c r="F94" i="19" s="1"/>
  <c r="D93" i="19"/>
  <c r="F93" i="19" s="1"/>
  <c r="D92" i="19"/>
  <c r="F92" i="19" s="1"/>
  <c r="D91" i="19"/>
  <c r="F91" i="19" s="1"/>
  <c r="D90" i="19"/>
  <c r="F90" i="19" s="1"/>
  <c r="D89" i="19"/>
  <c r="F89" i="19" s="1"/>
  <c r="D88" i="19"/>
  <c r="F88" i="19" s="1"/>
  <c r="D87" i="19"/>
  <c r="F87" i="19" s="1"/>
  <c r="D86" i="19"/>
  <c r="F86" i="19" s="1"/>
  <c r="D85" i="19"/>
  <c r="F85" i="19" s="1"/>
  <c r="D84" i="19"/>
  <c r="F84" i="19" s="1"/>
  <c r="D83" i="19"/>
  <c r="F83" i="19" s="1"/>
  <c r="D82" i="19"/>
  <c r="F82" i="19" s="1"/>
  <c r="D81" i="19"/>
  <c r="E77" i="19"/>
  <c r="C77" i="19"/>
  <c r="D75" i="19"/>
  <c r="F75" i="19" s="1"/>
  <c r="D74" i="19"/>
  <c r="F74" i="19" s="1"/>
  <c r="D73" i="19"/>
  <c r="F73" i="19" s="1"/>
  <c r="F77" i="19" s="1"/>
  <c r="E68" i="19"/>
  <c r="D67" i="19"/>
  <c r="F67" i="19" s="1"/>
  <c r="D66" i="19"/>
  <c r="F66" i="19" s="1"/>
  <c r="D65" i="19"/>
  <c r="F65" i="19" s="1"/>
  <c r="D64" i="19"/>
  <c r="F64" i="19" s="1"/>
  <c r="D63" i="19"/>
  <c r="F63" i="19" s="1"/>
  <c r="D62" i="19"/>
  <c r="F62" i="19" s="1"/>
  <c r="D61" i="19"/>
  <c r="F61" i="19" s="1"/>
  <c r="D60" i="19"/>
  <c r="F60" i="19" s="1"/>
  <c r="D59" i="19"/>
  <c r="F59" i="19" s="1"/>
  <c r="D58" i="19"/>
  <c r="F58" i="19" s="1"/>
  <c r="D57" i="19"/>
  <c r="F57" i="19" s="1"/>
  <c r="D56" i="19"/>
  <c r="F56" i="19" s="1"/>
  <c r="D55" i="19"/>
  <c r="F55" i="19" s="1"/>
  <c r="E51" i="19"/>
  <c r="C51" i="19"/>
  <c r="D50" i="19"/>
  <c r="D49" i="19"/>
  <c r="F49" i="19" s="1"/>
  <c r="E45" i="19"/>
  <c r="C45" i="19"/>
  <c r="D44" i="19"/>
  <c r="F44" i="19" s="1"/>
  <c r="D43" i="19"/>
  <c r="F43" i="19" s="1"/>
  <c r="D42" i="19"/>
  <c r="F42" i="19" s="1"/>
  <c r="D41" i="19"/>
  <c r="E37" i="19"/>
  <c r="C37" i="19"/>
  <c r="D36" i="19"/>
  <c r="F36" i="19" s="1"/>
  <c r="D35" i="19"/>
  <c r="F35" i="19" s="1"/>
  <c r="D34" i="19"/>
  <c r="F34" i="19" s="1"/>
  <c r="D33" i="19"/>
  <c r="F33" i="19" s="1"/>
  <c r="D32" i="19"/>
  <c r="F32" i="19" s="1"/>
  <c r="D31" i="19"/>
  <c r="F31" i="19" s="1"/>
  <c r="F30" i="19"/>
  <c r="D30" i="19"/>
  <c r="E25" i="19"/>
  <c r="E128" i="19" s="1"/>
  <c r="F128" i="19" s="1"/>
  <c r="C25" i="19"/>
  <c r="F24" i="19"/>
  <c r="D24" i="19"/>
  <c r="D23" i="19"/>
  <c r="F23" i="19" s="1"/>
  <c r="D22" i="19"/>
  <c r="F22" i="19" s="1"/>
  <c r="D21" i="19"/>
  <c r="F21" i="19" s="1"/>
  <c r="D20" i="19"/>
  <c r="F20" i="19" s="1"/>
  <c r="D19" i="19"/>
  <c r="F19" i="19" s="1"/>
  <c r="F18" i="19"/>
  <c r="D18" i="19"/>
  <c r="D17" i="19"/>
  <c r="F17" i="19" s="1"/>
  <c r="F16" i="19"/>
  <c r="D16" i="19"/>
  <c r="D15" i="19"/>
  <c r="F15" i="19" s="1"/>
  <c r="F14" i="19"/>
  <c r="D14" i="19"/>
  <c r="D13" i="19"/>
  <c r="F13" i="19" s="1"/>
  <c r="D12" i="19"/>
  <c r="F12" i="19" s="1"/>
  <c r="D11" i="19"/>
  <c r="F11" i="19" s="1"/>
  <c r="D10" i="19"/>
  <c r="F10" i="19" s="1"/>
  <c r="D9" i="19"/>
  <c r="F9" i="19" s="1"/>
  <c r="D8" i="19"/>
  <c r="F8" i="19" s="1"/>
  <c r="D7" i="19"/>
  <c r="D6" i="19"/>
  <c r="F6" i="19" s="1"/>
  <c r="E130" i="18"/>
  <c r="F130" i="18" s="1"/>
  <c r="E128" i="18"/>
  <c r="F128" i="18" s="1"/>
  <c r="D123" i="18"/>
  <c r="F123" i="18" s="1"/>
  <c r="E118" i="18"/>
  <c r="D118" i="18"/>
  <c r="E131" i="18" s="1"/>
  <c r="F131" i="18" s="1"/>
  <c r="F117" i="18"/>
  <c r="F118" i="18" s="1"/>
  <c r="E112" i="18"/>
  <c r="C112" i="18"/>
  <c r="D111" i="18"/>
  <c r="F111" i="18" s="1"/>
  <c r="F110" i="18"/>
  <c r="D110" i="18"/>
  <c r="D109" i="18"/>
  <c r="F109" i="18" s="1"/>
  <c r="E104" i="18"/>
  <c r="C104" i="18"/>
  <c r="D103" i="18"/>
  <c r="F103" i="18" s="1"/>
  <c r="D102" i="18"/>
  <c r="F102" i="18" s="1"/>
  <c r="D101" i="18"/>
  <c r="F101" i="18" s="1"/>
  <c r="D100" i="18"/>
  <c r="F100" i="18" s="1"/>
  <c r="D99" i="18"/>
  <c r="F99" i="18" s="1"/>
  <c r="D98" i="18"/>
  <c r="F98" i="18" s="1"/>
  <c r="F97" i="18"/>
  <c r="D97" i="18"/>
  <c r="D96" i="18"/>
  <c r="F96" i="18" s="1"/>
  <c r="D95" i="18"/>
  <c r="F95" i="18" s="1"/>
  <c r="D94" i="18"/>
  <c r="F94" i="18" s="1"/>
  <c r="F93" i="18"/>
  <c r="D93" i="18"/>
  <c r="D92" i="18"/>
  <c r="F92" i="18" s="1"/>
  <c r="D91" i="18"/>
  <c r="F91" i="18" s="1"/>
  <c r="D90" i="18"/>
  <c r="F90" i="18" s="1"/>
  <c r="D89" i="18"/>
  <c r="F89" i="18" s="1"/>
  <c r="D88" i="18"/>
  <c r="F88" i="18" s="1"/>
  <c r="D87" i="18"/>
  <c r="F87" i="18" s="1"/>
  <c r="D86" i="18"/>
  <c r="F86" i="18" s="1"/>
  <c r="D85" i="18"/>
  <c r="F85" i="18" s="1"/>
  <c r="D84" i="18"/>
  <c r="F84" i="18" s="1"/>
  <c r="D83" i="18"/>
  <c r="F83" i="18" s="1"/>
  <c r="D82" i="18"/>
  <c r="F82" i="18" s="1"/>
  <c r="F81" i="18"/>
  <c r="D81" i="18"/>
  <c r="E77" i="18"/>
  <c r="C77" i="18"/>
  <c r="D75" i="18"/>
  <c r="F75" i="18" s="1"/>
  <c r="D74" i="18"/>
  <c r="F74" i="18" s="1"/>
  <c r="D73" i="18"/>
  <c r="F73" i="18" s="1"/>
  <c r="E68" i="18"/>
  <c r="D67" i="18"/>
  <c r="F67" i="18" s="1"/>
  <c r="D66" i="18"/>
  <c r="F66" i="18" s="1"/>
  <c r="D65" i="18"/>
  <c r="F65" i="18" s="1"/>
  <c r="D64" i="18"/>
  <c r="F64" i="18" s="1"/>
  <c r="D63" i="18"/>
  <c r="F63" i="18" s="1"/>
  <c r="D62" i="18"/>
  <c r="F62" i="18" s="1"/>
  <c r="D61" i="18"/>
  <c r="F61" i="18" s="1"/>
  <c r="D60" i="18"/>
  <c r="F60" i="18" s="1"/>
  <c r="D59" i="18"/>
  <c r="F59" i="18" s="1"/>
  <c r="D58" i="18"/>
  <c r="F58" i="18" s="1"/>
  <c r="D57" i="18"/>
  <c r="F57" i="18" s="1"/>
  <c r="D56" i="18"/>
  <c r="F56" i="18" s="1"/>
  <c r="D55" i="18"/>
  <c r="F55" i="18" s="1"/>
  <c r="E51" i="18"/>
  <c r="D51" i="18"/>
  <c r="C51" i="18"/>
  <c r="D50" i="18"/>
  <c r="F50" i="18" s="1"/>
  <c r="D49" i="18"/>
  <c r="F49" i="18" s="1"/>
  <c r="E45" i="18"/>
  <c r="C45" i="18"/>
  <c r="D44" i="18"/>
  <c r="F44" i="18" s="1"/>
  <c r="D43" i="18"/>
  <c r="F43" i="18" s="1"/>
  <c r="D42" i="18"/>
  <c r="F42" i="18" s="1"/>
  <c r="D41" i="18"/>
  <c r="E37" i="18"/>
  <c r="C37" i="18"/>
  <c r="D36" i="18"/>
  <c r="F36" i="18" s="1"/>
  <c r="D35" i="18"/>
  <c r="F35" i="18" s="1"/>
  <c r="D34" i="18"/>
  <c r="F34" i="18" s="1"/>
  <c r="D33" i="18"/>
  <c r="F33" i="18" s="1"/>
  <c r="D32" i="18"/>
  <c r="F32" i="18" s="1"/>
  <c r="F31" i="18"/>
  <c r="D31" i="18"/>
  <c r="D30" i="18"/>
  <c r="F30" i="18" s="1"/>
  <c r="E25" i="18"/>
  <c r="C25" i="18"/>
  <c r="D24" i="18"/>
  <c r="F24" i="18" s="1"/>
  <c r="D23" i="18"/>
  <c r="F23" i="18" s="1"/>
  <c r="D22" i="18"/>
  <c r="F22" i="18" s="1"/>
  <c r="D21" i="18"/>
  <c r="F21" i="18" s="1"/>
  <c r="D20" i="18"/>
  <c r="F20" i="18" s="1"/>
  <c r="F19" i="18"/>
  <c r="D19" i="18"/>
  <c r="D18" i="18"/>
  <c r="F18" i="18" s="1"/>
  <c r="D17" i="18"/>
  <c r="F17" i="18" s="1"/>
  <c r="D16" i="18"/>
  <c r="F16" i="18" s="1"/>
  <c r="D15" i="18"/>
  <c r="F15" i="18" s="1"/>
  <c r="D14" i="18"/>
  <c r="F14" i="18" s="1"/>
  <c r="D13" i="18"/>
  <c r="F13" i="18" s="1"/>
  <c r="D12" i="18"/>
  <c r="F12" i="18" s="1"/>
  <c r="D11" i="18"/>
  <c r="F11" i="18" s="1"/>
  <c r="D10" i="18"/>
  <c r="F10" i="18" s="1"/>
  <c r="D9" i="18"/>
  <c r="F9" i="18" s="1"/>
  <c r="D8" i="18"/>
  <c r="F8" i="18" s="1"/>
  <c r="D7" i="18"/>
  <c r="D6" i="18"/>
  <c r="F6" i="18" s="1"/>
  <c r="E128" i="17"/>
  <c r="F128" i="17" s="1"/>
  <c r="D123" i="17"/>
  <c r="F123" i="17" s="1"/>
  <c r="E118" i="17"/>
  <c r="D118" i="17"/>
  <c r="E131" i="17" s="1"/>
  <c r="F131" i="17" s="1"/>
  <c r="F117" i="17"/>
  <c r="F118" i="17" s="1"/>
  <c r="E112" i="17"/>
  <c r="E130" i="17" s="1"/>
  <c r="F130" i="17" s="1"/>
  <c r="C112" i="17"/>
  <c r="D111" i="17"/>
  <c r="F111" i="17" s="1"/>
  <c r="D110" i="17"/>
  <c r="F110" i="17" s="1"/>
  <c r="D109" i="17"/>
  <c r="F109" i="17" s="1"/>
  <c r="F112" i="17" s="1"/>
  <c r="E104" i="17"/>
  <c r="C104" i="17"/>
  <c r="D103" i="17"/>
  <c r="F103" i="17" s="1"/>
  <c r="D102" i="17"/>
  <c r="F102" i="17" s="1"/>
  <c r="D101" i="17"/>
  <c r="F101" i="17" s="1"/>
  <c r="D100" i="17"/>
  <c r="F100" i="17" s="1"/>
  <c r="D99" i="17"/>
  <c r="F99" i="17" s="1"/>
  <c r="D98" i="17"/>
  <c r="F98" i="17" s="1"/>
  <c r="D97" i="17"/>
  <c r="F97" i="17" s="1"/>
  <c r="D96" i="17"/>
  <c r="F96" i="17" s="1"/>
  <c r="D95" i="17"/>
  <c r="F95" i="17" s="1"/>
  <c r="D94" i="17"/>
  <c r="F94" i="17" s="1"/>
  <c r="D93" i="17"/>
  <c r="F93" i="17" s="1"/>
  <c r="D92" i="17"/>
  <c r="F92" i="17" s="1"/>
  <c r="D91" i="17"/>
  <c r="F91" i="17" s="1"/>
  <c r="D90" i="17"/>
  <c r="F90" i="17" s="1"/>
  <c r="D89" i="17"/>
  <c r="F89" i="17" s="1"/>
  <c r="D88" i="17"/>
  <c r="F88" i="17" s="1"/>
  <c r="D87" i="17"/>
  <c r="F87" i="17" s="1"/>
  <c r="D86" i="17"/>
  <c r="F86" i="17" s="1"/>
  <c r="D85" i="17"/>
  <c r="F85" i="17" s="1"/>
  <c r="D84" i="17"/>
  <c r="F84" i="17" s="1"/>
  <c r="D83" i="17"/>
  <c r="F83" i="17" s="1"/>
  <c r="D82" i="17"/>
  <c r="F82" i="17" s="1"/>
  <c r="D81" i="17"/>
  <c r="E77" i="17"/>
  <c r="C77" i="17"/>
  <c r="D75" i="17"/>
  <c r="F75" i="17" s="1"/>
  <c r="D74" i="17"/>
  <c r="F74" i="17" s="1"/>
  <c r="D73" i="17"/>
  <c r="F73" i="17" s="1"/>
  <c r="E68" i="17"/>
  <c r="D67" i="17"/>
  <c r="F67" i="17" s="1"/>
  <c r="D66" i="17"/>
  <c r="F66" i="17" s="1"/>
  <c r="D65" i="17"/>
  <c r="F65" i="17" s="1"/>
  <c r="D64" i="17"/>
  <c r="F64" i="17" s="1"/>
  <c r="D63" i="17"/>
  <c r="F63" i="17" s="1"/>
  <c r="D62" i="17"/>
  <c r="F62" i="17" s="1"/>
  <c r="D61" i="17"/>
  <c r="F61" i="17" s="1"/>
  <c r="D60" i="17"/>
  <c r="F60" i="17" s="1"/>
  <c r="D59" i="17"/>
  <c r="F59" i="17" s="1"/>
  <c r="D58" i="17"/>
  <c r="F58" i="17" s="1"/>
  <c r="D56" i="17"/>
  <c r="F56" i="17" s="1"/>
  <c r="D55" i="17"/>
  <c r="F55" i="17" s="1"/>
  <c r="E51" i="17"/>
  <c r="C51" i="17"/>
  <c r="D50" i="17"/>
  <c r="F50" i="17" s="1"/>
  <c r="D49" i="17"/>
  <c r="D51" i="17" s="1"/>
  <c r="E45" i="17"/>
  <c r="C45" i="17"/>
  <c r="D44" i="17"/>
  <c r="F44" i="17" s="1"/>
  <c r="D43" i="17"/>
  <c r="F43" i="17" s="1"/>
  <c r="D42" i="17"/>
  <c r="F42" i="17" s="1"/>
  <c r="D41" i="17"/>
  <c r="E37" i="17"/>
  <c r="C37" i="17"/>
  <c r="D36" i="17"/>
  <c r="F36" i="17" s="1"/>
  <c r="D35" i="17"/>
  <c r="F35" i="17" s="1"/>
  <c r="D34" i="17"/>
  <c r="F34" i="17" s="1"/>
  <c r="D33" i="17"/>
  <c r="F33" i="17" s="1"/>
  <c r="D32" i="17"/>
  <c r="F32" i="17" s="1"/>
  <c r="D31" i="17"/>
  <c r="F31" i="17" s="1"/>
  <c r="D30" i="17"/>
  <c r="E25" i="17"/>
  <c r="C25" i="17"/>
  <c r="D24" i="17"/>
  <c r="F24" i="17" s="1"/>
  <c r="D23" i="17"/>
  <c r="F23" i="17" s="1"/>
  <c r="D22" i="17"/>
  <c r="F22" i="17" s="1"/>
  <c r="D21" i="17"/>
  <c r="F21" i="17" s="1"/>
  <c r="D20" i="17"/>
  <c r="F20" i="17" s="1"/>
  <c r="D19" i="17"/>
  <c r="F19" i="17" s="1"/>
  <c r="D18" i="17"/>
  <c r="F18" i="17" s="1"/>
  <c r="D17" i="17"/>
  <c r="F17" i="17" s="1"/>
  <c r="D16" i="17"/>
  <c r="F16" i="17" s="1"/>
  <c r="D15" i="17"/>
  <c r="F15" i="17" s="1"/>
  <c r="D14" i="17"/>
  <c r="F14" i="17" s="1"/>
  <c r="D13" i="17"/>
  <c r="F13" i="17" s="1"/>
  <c r="D12" i="17"/>
  <c r="F12" i="17" s="1"/>
  <c r="F11" i="17"/>
  <c r="D11" i="17"/>
  <c r="D10" i="17"/>
  <c r="F10" i="17" s="1"/>
  <c r="D9" i="17"/>
  <c r="F9" i="17" s="1"/>
  <c r="D8" i="17"/>
  <c r="F8" i="17" s="1"/>
  <c r="D7" i="17"/>
  <c r="D6" i="17"/>
  <c r="F6" i="17" s="1"/>
  <c r="D123" i="16"/>
  <c r="F123" i="16" s="1"/>
  <c r="E118" i="16"/>
  <c r="D118" i="16"/>
  <c r="E131" i="16" s="1"/>
  <c r="F131" i="16" s="1"/>
  <c r="F117" i="16"/>
  <c r="F118" i="16" s="1"/>
  <c r="E112" i="16"/>
  <c r="E130" i="16" s="1"/>
  <c r="F130" i="16" s="1"/>
  <c r="C112" i="16"/>
  <c r="D111" i="16"/>
  <c r="F111" i="16" s="1"/>
  <c r="D110" i="16"/>
  <c r="F110" i="16" s="1"/>
  <c r="D109" i="16"/>
  <c r="F109" i="16" s="1"/>
  <c r="E104" i="16"/>
  <c r="C104" i="16"/>
  <c r="F103" i="16"/>
  <c r="D103" i="16"/>
  <c r="D102" i="16"/>
  <c r="F102" i="16" s="1"/>
  <c r="D101" i="16"/>
  <c r="F101" i="16" s="1"/>
  <c r="D100" i="16"/>
  <c r="F100" i="16" s="1"/>
  <c r="D99" i="16"/>
  <c r="F99" i="16" s="1"/>
  <c r="D98" i="16"/>
  <c r="F98" i="16" s="1"/>
  <c r="D97" i="16"/>
  <c r="F97" i="16" s="1"/>
  <c r="D96" i="16"/>
  <c r="F96" i="16" s="1"/>
  <c r="F95" i="16"/>
  <c r="D95" i="16"/>
  <c r="D94" i="16"/>
  <c r="F94" i="16" s="1"/>
  <c r="D93" i="16"/>
  <c r="F93" i="16" s="1"/>
  <c r="D92" i="16"/>
  <c r="F92" i="16" s="1"/>
  <c r="D91" i="16"/>
  <c r="F91" i="16" s="1"/>
  <c r="D90" i="16"/>
  <c r="F90" i="16" s="1"/>
  <c r="D89" i="16"/>
  <c r="F89" i="16" s="1"/>
  <c r="D88" i="16"/>
  <c r="F88" i="16" s="1"/>
  <c r="F87" i="16"/>
  <c r="D87" i="16"/>
  <c r="D86" i="16"/>
  <c r="F86" i="16" s="1"/>
  <c r="D85" i="16"/>
  <c r="F85" i="16" s="1"/>
  <c r="D84" i="16"/>
  <c r="F84" i="16" s="1"/>
  <c r="D83" i="16"/>
  <c r="F83" i="16" s="1"/>
  <c r="D82" i="16"/>
  <c r="D104" i="16" s="1"/>
  <c r="D81" i="16"/>
  <c r="F81" i="16" s="1"/>
  <c r="E77" i="16"/>
  <c r="C77" i="16"/>
  <c r="D75" i="16"/>
  <c r="D74" i="16"/>
  <c r="F74" i="16" s="1"/>
  <c r="D73" i="16"/>
  <c r="F73" i="16" s="1"/>
  <c r="E68" i="16"/>
  <c r="D67" i="16"/>
  <c r="F67" i="16" s="1"/>
  <c r="D66" i="16"/>
  <c r="F66" i="16" s="1"/>
  <c r="D65" i="16"/>
  <c r="F65" i="16" s="1"/>
  <c r="D64" i="16"/>
  <c r="F64" i="16" s="1"/>
  <c r="D63" i="16"/>
  <c r="F63" i="16" s="1"/>
  <c r="D62" i="16"/>
  <c r="F62" i="16" s="1"/>
  <c r="D61" i="16"/>
  <c r="F61" i="16" s="1"/>
  <c r="D60" i="16"/>
  <c r="F60" i="16" s="1"/>
  <c r="D59" i="16"/>
  <c r="F59" i="16" s="1"/>
  <c r="D58" i="16"/>
  <c r="F58" i="16" s="1"/>
  <c r="D57" i="16"/>
  <c r="D56" i="16"/>
  <c r="F56" i="16" s="1"/>
  <c r="D55" i="16"/>
  <c r="F55" i="16" s="1"/>
  <c r="E51" i="16"/>
  <c r="C51" i="16"/>
  <c r="D50" i="16"/>
  <c r="F50" i="16" s="1"/>
  <c r="D49" i="16"/>
  <c r="F49" i="16" s="1"/>
  <c r="E45" i="16"/>
  <c r="C45" i="16"/>
  <c r="D44" i="16"/>
  <c r="F44" i="16" s="1"/>
  <c r="D43" i="16"/>
  <c r="F43" i="16" s="1"/>
  <c r="D42" i="16"/>
  <c r="F42" i="16" s="1"/>
  <c r="D41" i="16"/>
  <c r="E37" i="16"/>
  <c r="E105" i="16" s="1"/>
  <c r="E129" i="16" s="1"/>
  <c r="F129" i="16" s="1"/>
  <c r="C37" i="16"/>
  <c r="D36" i="16"/>
  <c r="F36" i="16" s="1"/>
  <c r="D35" i="16"/>
  <c r="F35" i="16" s="1"/>
  <c r="D34" i="16"/>
  <c r="F34" i="16" s="1"/>
  <c r="D33" i="16"/>
  <c r="F33" i="16" s="1"/>
  <c r="D32" i="16"/>
  <c r="F32" i="16" s="1"/>
  <c r="D31" i="16"/>
  <c r="F31" i="16" s="1"/>
  <c r="D30" i="16"/>
  <c r="E25" i="16"/>
  <c r="E128" i="16" s="1"/>
  <c r="C25" i="16"/>
  <c r="D24" i="16"/>
  <c r="F24" i="16" s="1"/>
  <c r="D23" i="16"/>
  <c r="F23" i="16" s="1"/>
  <c r="D22" i="16"/>
  <c r="F22" i="16" s="1"/>
  <c r="D21" i="16"/>
  <c r="F21" i="16" s="1"/>
  <c r="D20" i="16"/>
  <c r="F20" i="16" s="1"/>
  <c r="D19" i="16"/>
  <c r="F19" i="16" s="1"/>
  <c r="D18" i="16"/>
  <c r="F18" i="16" s="1"/>
  <c r="D17" i="16"/>
  <c r="F17" i="16" s="1"/>
  <c r="D16" i="16"/>
  <c r="F16" i="16" s="1"/>
  <c r="D15" i="16"/>
  <c r="F15" i="16" s="1"/>
  <c r="D14" i="16"/>
  <c r="F14" i="16" s="1"/>
  <c r="D13" i="16"/>
  <c r="F13" i="16" s="1"/>
  <c r="D12" i="16"/>
  <c r="F12" i="16" s="1"/>
  <c r="D11" i="16"/>
  <c r="F11" i="16" s="1"/>
  <c r="D10" i="16"/>
  <c r="F10" i="16" s="1"/>
  <c r="D9" i="16"/>
  <c r="F9" i="16" s="1"/>
  <c r="D8" i="16"/>
  <c r="F8" i="16" s="1"/>
  <c r="D7" i="16"/>
  <c r="D6" i="16"/>
  <c r="F6" i="16" s="1"/>
  <c r="C51" i="3"/>
  <c r="E45" i="3"/>
  <c r="C45" i="3"/>
  <c r="E25" i="3"/>
  <c r="E128" i="3" s="1"/>
  <c r="F128" i="3" s="1"/>
  <c r="C25" i="3"/>
  <c r="F112" i="16" l="1"/>
  <c r="D37" i="19"/>
  <c r="E105" i="18"/>
  <c r="E129" i="18" s="1"/>
  <c r="F129" i="18" s="1"/>
  <c r="F132" i="18" s="1"/>
  <c r="F49" i="17"/>
  <c r="F51" i="17" s="1"/>
  <c r="D77" i="16"/>
  <c r="F37" i="18"/>
  <c r="E105" i="19"/>
  <c r="E129" i="19" s="1"/>
  <c r="F129" i="19" s="1"/>
  <c r="F132" i="19" s="1"/>
  <c r="D104" i="19"/>
  <c r="E105" i="17"/>
  <c r="E129" i="17" s="1"/>
  <c r="F129" i="17" s="1"/>
  <c r="D37" i="17"/>
  <c r="D45" i="19"/>
  <c r="D51" i="19"/>
  <c r="F51" i="16"/>
  <c r="D104" i="17"/>
  <c r="D45" i="18"/>
  <c r="D104" i="18"/>
  <c r="F50" i="19"/>
  <c r="F51" i="19" s="1"/>
  <c r="F41" i="19"/>
  <c r="F45" i="19" s="1"/>
  <c r="F37" i="19"/>
  <c r="F25" i="19"/>
  <c r="D68" i="19"/>
  <c r="F77" i="18"/>
  <c r="F51" i="18"/>
  <c r="F105" i="18" s="1"/>
  <c r="F41" i="18"/>
  <c r="F45" i="18" s="1"/>
  <c r="D37" i="18"/>
  <c r="F25" i="18"/>
  <c r="D25" i="18"/>
  <c r="D45" i="17"/>
  <c r="F30" i="17"/>
  <c r="F37" i="17" s="1"/>
  <c r="C68" i="17"/>
  <c r="C105" i="17" s="1"/>
  <c r="D51" i="16"/>
  <c r="D45" i="16"/>
  <c r="D37" i="16"/>
  <c r="F68" i="19"/>
  <c r="F112" i="19"/>
  <c r="F81" i="19"/>
  <c r="F104" i="19" s="1"/>
  <c r="C68" i="19"/>
  <c r="C105" i="19" s="1"/>
  <c r="D25" i="19"/>
  <c r="D77" i="19"/>
  <c r="D112" i="19"/>
  <c r="E132" i="19"/>
  <c r="F68" i="18"/>
  <c r="F112" i="18"/>
  <c r="F104" i="18"/>
  <c r="C68" i="18"/>
  <c r="C105" i="18" s="1"/>
  <c r="D68" i="18"/>
  <c r="D77" i="18"/>
  <c r="D112" i="18"/>
  <c r="E132" i="18"/>
  <c r="F77" i="17"/>
  <c r="F25" i="17"/>
  <c r="F132" i="17"/>
  <c r="F41" i="17"/>
  <c r="F45" i="17" s="1"/>
  <c r="D57" i="17"/>
  <c r="F57" i="17" s="1"/>
  <c r="F68" i="17" s="1"/>
  <c r="F81" i="17"/>
  <c r="F104" i="17" s="1"/>
  <c r="D25" i="17"/>
  <c r="D77" i="17"/>
  <c r="D112" i="17"/>
  <c r="E132" i="17"/>
  <c r="F25" i="16"/>
  <c r="F128" i="16"/>
  <c r="F132" i="16" s="1"/>
  <c r="E132" i="16"/>
  <c r="D68" i="16"/>
  <c r="F57" i="16"/>
  <c r="F68" i="16" s="1"/>
  <c r="D105" i="16"/>
  <c r="F30" i="16"/>
  <c r="F37" i="16" s="1"/>
  <c r="F41" i="16"/>
  <c r="F45" i="16" s="1"/>
  <c r="F75" i="16"/>
  <c r="F77" i="16" s="1"/>
  <c r="F82" i="16"/>
  <c r="F104" i="16" s="1"/>
  <c r="D25" i="16"/>
  <c r="C68" i="16"/>
  <c r="C105" i="16" s="1"/>
  <c r="D112" i="16"/>
  <c r="D105" i="19" l="1"/>
  <c r="F105" i="19"/>
  <c r="D105" i="18"/>
  <c r="D68" i="17"/>
  <c r="F105" i="17"/>
  <c r="D105" i="17"/>
  <c r="F105" i="16"/>
  <c r="D7" i="3" l="1"/>
  <c r="E37" i="3" l="1"/>
  <c r="C37" i="3"/>
  <c r="E104" i="3"/>
  <c r="C104" i="3"/>
  <c r="D103" i="3"/>
  <c r="F103" i="3" s="1"/>
  <c r="D102" i="3"/>
  <c r="F102" i="3" s="1"/>
  <c r="D101" i="3"/>
  <c r="F101" i="3" s="1"/>
  <c r="D100" i="3"/>
  <c r="F100" i="3" s="1"/>
  <c r="D99" i="3"/>
  <c r="F99" i="3" s="1"/>
  <c r="D98" i="3"/>
  <c r="F98" i="3" s="1"/>
  <c r="D97" i="3"/>
  <c r="F97" i="3" s="1"/>
  <c r="D96" i="3"/>
  <c r="F96" i="3" s="1"/>
  <c r="D95" i="3"/>
  <c r="F95" i="3" s="1"/>
  <c r="D94" i="3"/>
  <c r="F94" i="3" s="1"/>
  <c r="D93" i="3"/>
  <c r="F93" i="3" s="1"/>
  <c r="D92" i="3"/>
  <c r="F92" i="3" s="1"/>
  <c r="D91" i="3"/>
  <c r="F91" i="3" s="1"/>
  <c r="D90" i="3"/>
  <c r="F90" i="3" s="1"/>
  <c r="D89" i="3"/>
  <c r="F89" i="3" s="1"/>
  <c r="D88" i="3"/>
  <c r="F88" i="3" s="1"/>
  <c r="D87" i="3"/>
  <c r="F87" i="3" s="1"/>
  <c r="D86" i="3"/>
  <c r="F86" i="3" s="1"/>
  <c r="D85" i="3"/>
  <c r="F85" i="3" s="1"/>
  <c r="D84" i="3"/>
  <c r="F84" i="3" s="1"/>
  <c r="D83" i="3"/>
  <c r="F83" i="3" s="1"/>
  <c r="D82" i="3"/>
  <c r="F82" i="3" s="1"/>
  <c r="D81" i="3"/>
  <c r="F81" i="3" s="1"/>
  <c r="D19" i="3"/>
  <c r="D18" i="3"/>
  <c r="D17" i="3"/>
  <c r="F17" i="3" s="1"/>
  <c r="D16" i="3"/>
  <c r="D15" i="3"/>
  <c r="F15" i="3" s="1"/>
  <c r="D14" i="3"/>
  <c r="D13" i="3"/>
  <c r="D12" i="3"/>
  <c r="F12" i="3" s="1"/>
  <c r="D11" i="3"/>
  <c r="F11" i="3" s="1"/>
  <c r="D10" i="3"/>
  <c r="D9" i="3"/>
  <c r="D8" i="3"/>
  <c r="D6" i="3"/>
  <c r="D25" i="3" s="1"/>
  <c r="C61" i="3"/>
  <c r="D61" i="3" s="1"/>
  <c r="F61" i="3" s="1"/>
  <c r="D20" i="3"/>
  <c r="F20" i="3" s="1"/>
  <c r="D21" i="3"/>
  <c r="F21" i="3" s="1"/>
  <c r="D22" i="3"/>
  <c r="F22" i="3" s="1"/>
  <c r="D23" i="3"/>
  <c r="F23" i="3" s="1"/>
  <c r="D24" i="3"/>
  <c r="F24" i="3" s="1"/>
  <c r="D30" i="3"/>
  <c r="D31" i="3"/>
  <c r="F31" i="3" s="1"/>
  <c r="D32" i="3"/>
  <c r="F32" i="3" s="1"/>
  <c r="D33" i="3"/>
  <c r="F33" i="3" s="1"/>
  <c r="D34" i="3"/>
  <c r="F34" i="3" s="1"/>
  <c r="D35" i="3"/>
  <c r="F35" i="3" s="1"/>
  <c r="D36" i="3"/>
  <c r="F36" i="3" s="1"/>
  <c r="D41" i="3"/>
  <c r="D42" i="3"/>
  <c r="F42" i="3" s="1"/>
  <c r="D43" i="3"/>
  <c r="F43" i="3" s="1"/>
  <c r="D44" i="3"/>
  <c r="F44" i="3" s="1"/>
  <c r="D49" i="3"/>
  <c r="D50" i="3"/>
  <c r="F50" i="3" s="1"/>
  <c r="E51" i="3"/>
  <c r="D55" i="3"/>
  <c r="D56" i="3"/>
  <c r="F56" i="3" s="1"/>
  <c r="D58" i="3"/>
  <c r="F58" i="3" s="1"/>
  <c r="D59" i="3"/>
  <c r="F59" i="3" s="1"/>
  <c r="D60" i="3"/>
  <c r="F60" i="3" s="1"/>
  <c r="D62" i="3"/>
  <c r="F62" i="3" s="1"/>
  <c r="D63" i="3"/>
  <c r="F63" i="3" s="1"/>
  <c r="D65" i="3"/>
  <c r="F65" i="3" s="1"/>
  <c r="D66" i="3"/>
  <c r="F66" i="3" s="1"/>
  <c r="D67" i="3"/>
  <c r="F67" i="3" s="1"/>
  <c r="E68" i="3"/>
  <c r="D73" i="3"/>
  <c r="F73" i="3" s="1"/>
  <c r="D74" i="3"/>
  <c r="F74" i="3" s="1"/>
  <c r="D75" i="3"/>
  <c r="F75" i="3" s="1"/>
  <c r="C77" i="3"/>
  <c r="E77" i="3"/>
  <c r="F117" i="3"/>
  <c r="F118" i="3" s="1"/>
  <c r="D118" i="3"/>
  <c r="E118" i="3"/>
  <c r="D109" i="3"/>
  <c r="D110" i="3"/>
  <c r="F110" i="3" s="1"/>
  <c r="D111" i="3"/>
  <c r="F111" i="3" s="1"/>
  <c r="C112" i="3"/>
  <c r="E112" i="3"/>
  <c r="D123" i="3"/>
  <c r="F123" i="3" s="1"/>
  <c r="F131" i="3" l="1"/>
  <c r="E131" i="3"/>
  <c r="F41" i="3"/>
  <c r="F45" i="3" s="1"/>
  <c r="D45" i="3"/>
  <c r="F55" i="3"/>
  <c r="E130" i="3"/>
  <c r="F130" i="3" s="1"/>
  <c r="F49" i="3"/>
  <c r="D51" i="3"/>
  <c r="F6" i="3"/>
  <c r="D37" i="3"/>
  <c r="E105" i="3"/>
  <c r="F104" i="3"/>
  <c r="D104" i="3"/>
  <c r="F8" i="3"/>
  <c r="D77" i="3"/>
  <c r="F13" i="3"/>
  <c r="C57" i="3"/>
  <c r="D112" i="3"/>
  <c r="F19" i="3"/>
  <c r="F18" i="3"/>
  <c r="F77" i="3"/>
  <c r="F51" i="3"/>
  <c r="F9" i="3"/>
  <c r="F16" i="3"/>
  <c r="F109" i="3"/>
  <c r="F112" i="3" s="1"/>
  <c r="C64" i="3"/>
  <c r="D64" i="3" s="1"/>
  <c r="F64" i="3" s="1"/>
  <c r="F14" i="3"/>
  <c r="F30" i="3"/>
  <c r="F37" i="3" s="1"/>
  <c r="F10" i="3"/>
  <c r="E129" i="3" l="1"/>
  <c r="F129" i="3" s="1"/>
  <c r="F132" i="3" s="1"/>
  <c r="F25" i="3"/>
  <c r="C68" i="3"/>
  <c r="D57" i="3"/>
  <c r="C105" i="3"/>
  <c r="F57" i="3" l="1"/>
  <c r="F68" i="3" s="1"/>
  <c r="F105" i="3" s="1"/>
  <c r="D68" i="3"/>
  <c r="E132" i="3"/>
  <c r="D105" i="3"/>
  <c r="D141" i="11" l="1"/>
  <c r="D140" i="11"/>
  <c r="D139" i="11"/>
  <c r="D142" i="11" s="1"/>
  <c r="E133" i="11"/>
  <c r="E134" i="11" s="1"/>
  <c r="D133" i="11"/>
  <c r="D134" i="11" s="1"/>
  <c r="F132" i="11"/>
  <c r="F133" i="11" s="1"/>
  <c r="F134" i="11" s="1"/>
  <c r="E126" i="11"/>
  <c r="E127" i="11" s="1"/>
  <c r="D126" i="11"/>
  <c r="D127" i="11" s="1"/>
  <c r="F125" i="11"/>
  <c r="F124" i="11"/>
  <c r="E88" i="11"/>
  <c r="E87" i="11"/>
  <c r="D87" i="11"/>
  <c r="D88" i="11" s="1"/>
  <c r="F86" i="11"/>
  <c r="F85" i="11"/>
  <c r="E80" i="11"/>
  <c r="E81" i="11" s="1"/>
  <c r="D80" i="11"/>
  <c r="D81" i="11" s="1"/>
  <c r="F79" i="11"/>
  <c r="F78" i="11"/>
  <c r="F77" i="11"/>
  <c r="F76" i="11"/>
  <c r="F75" i="11"/>
  <c r="F74" i="11"/>
  <c r="E69" i="11"/>
  <c r="E70" i="11" s="1"/>
  <c r="D69" i="11"/>
  <c r="F68" i="11"/>
  <c r="F67" i="11"/>
  <c r="F66" i="11"/>
  <c r="F65" i="11"/>
  <c r="F64" i="11"/>
  <c r="F63" i="11"/>
  <c r="F62" i="11"/>
  <c r="D141" i="8"/>
  <c r="D140" i="8"/>
  <c r="D139" i="8"/>
  <c r="D142" i="8" s="1"/>
  <c r="E133" i="8"/>
  <c r="E134" i="8" s="1"/>
  <c r="D133" i="8"/>
  <c r="D134" i="8" s="1"/>
  <c r="F132" i="8"/>
  <c r="F133" i="8" s="1"/>
  <c r="F134" i="8" s="1"/>
  <c r="E126" i="8"/>
  <c r="E127" i="8" s="1"/>
  <c r="D126" i="8"/>
  <c r="D127" i="8" s="1"/>
  <c r="F125" i="8"/>
  <c r="F124" i="8"/>
  <c r="F112" i="8"/>
  <c r="F111" i="8"/>
  <c r="F110" i="8"/>
  <c r="F103" i="8"/>
  <c r="F102" i="8"/>
  <c r="F101" i="8"/>
  <c r="F100" i="8"/>
  <c r="F99" i="8"/>
  <c r="F98" i="8"/>
  <c r="F97" i="8"/>
  <c r="F96" i="8"/>
  <c r="F95" i="8"/>
  <c r="F94" i="8"/>
  <c r="F93" i="8"/>
  <c r="F92" i="8"/>
  <c r="E87" i="8"/>
  <c r="E88" i="8" s="1"/>
  <c r="D87" i="8"/>
  <c r="D88" i="8" s="1"/>
  <c r="F86" i="8"/>
  <c r="F85" i="8"/>
  <c r="E80" i="8"/>
  <c r="D80" i="8"/>
  <c r="D81" i="8" s="1"/>
  <c r="F79" i="8"/>
  <c r="F78" i="8"/>
  <c r="F77" i="8"/>
  <c r="F76" i="8"/>
  <c r="F75" i="8"/>
  <c r="F74" i="8"/>
  <c r="E69" i="8"/>
  <c r="E70" i="8" s="1"/>
  <c r="D69" i="8"/>
  <c r="D70" i="8" s="1"/>
  <c r="F68" i="8"/>
  <c r="F67" i="8"/>
  <c r="F66" i="8"/>
  <c r="F65" i="8"/>
  <c r="F64" i="8"/>
  <c r="F63" i="8"/>
  <c r="F62" i="8"/>
  <c r="D146" i="1"/>
  <c r="D145" i="1"/>
  <c r="D144" i="1"/>
  <c r="D147" i="1" s="1"/>
  <c r="E138" i="1"/>
  <c r="E139" i="1" s="1"/>
  <c r="D138" i="1"/>
  <c r="D139" i="1" s="1"/>
  <c r="F137" i="1"/>
  <c r="F138" i="1" s="1"/>
  <c r="F139" i="1" s="1"/>
  <c r="E131" i="1"/>
  <c r="E132" i="1" s="1"/>
  <c r="D131" i="1"/>
  <c r="D132" i="1" s="1"/>
  <c r="F130" i="1"/>
  <c r="F129" i="1"/>
  <c r="F114" i="1"/>
  <c r="F115" i="1" s="1"/>
  <c r="E114" i="1"/>
  <c r="E115" i="1" s="1"/>
  <c r="D114" i="1"/>
  <c r="D115" i="1" s="1"/>
  <c r="E105" i="1"/>
  <c r="E106" i="1" s="1"/>
  <c r="D105" i="1"/>
  <c r="D106" i="1" s="1"/>
  <c r="F104" i="1"/>
  <c r="F103" i="1"/>
  <c r="F102" i="1"/>
  <c r="F101" i="1"/>
  <c r="F100" i="1"/>
  <c r="F99" i="1"/>
  <c r="F98" i="1"/>
  <c r="F97" i="1"/>
  <c r="F96" i="1"/>
  <c r="F95" i="1"/>
  <c r="F94" i="1"/>
  <c r="F93" i="1"/>
  <c r="E88" i="1"/>
  <c r="D88" i="1"/>
  <c r="D89" i="1" s="1"/>
  <c r="F87" i="1"/>
  <c r="F86" i="1"/>
  <c r="F88" i="1" s="1"/>
  <c r="F89" i="1" s="1"/>
  <c r="E81" i="1"/>
  <c r="E82" i="1" s="1"/>
  <c r="D81" i="1"/>
  <c r="D82" i="1" s="1"/>
  <c r="F80" i="1"/>
  <c r="F79" i="1"/>
  <c r="F78" i="1"/>
  <c r="F77" i="1"/>
  <c r="F76" i="1"/>
  <c r="F75" i="1"/>
  <c r="E70" i="1"/>
  <c r="E71" i="1" s="1"/>
  <c r="D70" i="1"/>
  <c r="D71" i="1" s="1"/>
  <c r="F69" i="1"/>
  <c r="F68" i="1"/>
  <c r="F67" i="1"/>
  <c r="F66" i="1"/>
  <c r="F65" i="1"/>
  <c r="F64" i="1"/>
  <c r="F63" i="1"/>
  <c r="F57" i="1"/>
  <c r="F56" i="1"/>
  <c r="F55" i="1"/>
  <c r="F54" i="1"/>
  <c r="F53" i="1"/>
  <c r="F52" i="1"/>
  <c r="F51" i="1"/>
  <c r="F50" i="1"/>
  <c r="F49" i="1"/>
  <c r="F48" i="1"/>
  <c r="F47" i="1"/>
  <c r="F46" i="1"/>
  <c r="F45" i="1"/>
  <c r="F44" i="1"/>
  <c r="F43" i="1"/>
  <c r="F42" i="1"/>
  <c r="F41" i="1"/>
  <c r="F40" i="1"/>
  <c r="F39" i="1"/>
  <c r="F38" i="1"/>
  <c r="F37" i="1"/>
  <c r="F36" i="1"/>
  <c r="F35" i="1"/>
  <c r="F34" i="1"/>
  <c r="F33" i="1"/>
  <c r="F32" i="1"/>
  <c r="F31" i="1"/>
  <c r="F30" i="1"/>
  <c r="F29" i="1"/>
  <c r="F28" i="1"/>
  <c r="F27" i="1"/>
  <c r="F26" i="1"/>
  <c r="F25" i="1"/>
  <c r="F20" i="1"/>
  <c r="F19" i="1"/>
  <c r="F18" i="1"/>
  <c r="F17" i="1"/>
  <c r="F16" i="1"/>
  <c r="F15" i="1"/>
  <c r="F14" i="1"/>
  <c r="F13" i="1"/>
  <c r="F12" i="1"/>
  <c r="F11" i="1"/>
  <c r="F10" i="1"/>
  <c r="F9" i="1"/>
  <c r="F8" i="1"/>
  <c r="F7" i="1"/>
  <c r="F6" i="1"/>
  <c r="F5" i="1"/>
  <c r="E176" i="6"/>
  <c r="E177" i="6" s="1"/>
  <c r="D176" i="6"/>
  <c r="D177" i="6" s="1"/>
  <c r="F175" i="6"/>
  <c r="F176" i="6" s="1"/>
  <c r="E169" i="6"/>
  <c r="E170" i="6" s="1"/>
  <c r="D169" i="6"/>
  <c r="D170" i="6" s="1"/>
  <c r="F168" i="6"/>
  <c r="F167" i="6"/>
  <c r="F169" i="6" s="1"/>
  <c r="F170" i="6" s="1"/>
  <c r="F161" i="6"/>
  <c r="F160" i="6"/>
  <c r="F159" i="6"/>
  <c r="E154" i="6"/>
  <c r="E155" i="6" s="1"/>
  <c r="D154" i="6"/>
  <c r="D155" i="6" s="1"/>
  <c r="F152" i="6"/>
  <c r="F151" i="6"/>
  <c r="F150" i="6"/>
  <c r="F154" i="6" s="1"/>
  <c r="F155" i="6" s="1"/>
  <c r="E141" i="6"/>
  <c r="E142" i="6" s="1"/>
  <c r="D141" i="6"/>
  <c r="D142" i="6" s="1"/>
  <c r="F140" i="6"/>
  <c r="F139" i="6"/>
  <c r="F138" i="6"/>
  <c r="F137" i="6"/>
  <c r="F136" i="6"/>
  <c r="F135" i="6"/>
  <c r="F134" i="6"/>
  <c r="F133" i="6"/>
  <c r="F132" i="6"/>
  <c r="F131" i="6"/>
  <c r="F130" i="6"/>
  <c r="F129" i="6"/>
  <c r="E88" i="6"/>
  <c r="E89" i="6" s="1"/>
  <c r="D88" i="6"/>
  <c r="D89" i="6" s="1"/>
  <c r="F87" i="6"/>
  <c r="F86" i="6"/>
  <c r="E81" i="6"/>
  <c r="E82" i="6" s="1"/>
  <c r="D81" i="6"/>
  <c r="D82" i="6" s="1"/>
  <c r="F80" i="6"/>
  <c r="F79" i="6"/>
  <c r="F78" i="6"/>
  <c r="F77" i="6"/>
  <c r="F76" i="6"/>
  <c r="F75" i="6"/>
  <c r="E70" i="6"/>
  <c r="D70" i="6"/>
  <c r="D71" i="6" s="1"/>
  <c r="F69" i="6"/>
  <c r="F68" i="6"/>
  <c r="F67" i="6"/>
  <c r="F66" i="6"/>
  <c r="F65" i="6"/>
  <c r="F64" i="6"/>
  <c r="F63" i="6"/>
  <c r="F57" i="6"/>
  <c r="F56" i="6"/>
  <c r="F55" i="6"/>
  <c r="F54" i="6"/>
  <c r="F53" i="6"/>
  <c r="F52" i="6"/>
  <c r="F51" i="6"/>
  <c r="F50" i="6"/>
  <c r="F49" i="6"/>
  <c r="F48" i="6"/>
  <c r="F47" i="6"/>
  <c r="F46" i="6"/>
  <c r="F45" i="6"/>
  <c r="F44" i="6"/>
  <c r="F43" i="6"/>
  <c r="F42" i="6"/>
  <c r="F41" i="6"/>
  <c r="F40" i="6"/>
  <c r="F39" i="6"/>
  <c r="F38" i="6"/>
  <c r="F37" i="6"/>
  <c r="F36" i="6"/>
  <c r="F35" i="6"/>
  <c r="F34" i="6"/>
  <c r="F33" i="6"/>
  <c r="F32" i="6"/>
  <c r="F31" i="6"/>
  <c r="F30" i="6"/>
  <c r="F29" i="6"/>
  <c r="F28" i="6"/>
  <c r="F27" i="6"/>
  <c r="F26" i="6"/>
  <c r="F25" i="6"/>
  <c r="F20" i="6"/>
  <c r="F19" i="6"/>
  <c r="F18" i="6"/>
  <c r="F17" i="6"/>
  <c r="F16" i="6"/>
  <c r="F15" i="6"/>
  <c r="F14" i="6"/>
  <c r="F13" i="6"/>
  <c r="F12" i="6"/>
  <c r="F11" i="6"/>
  <c r="F10" i="6"/>
  <c r="F9" i="6"/>
  <c r="F8" i="6"/>
  <c r="F7" i="6"/>
  <c r="F6" i="6"/>
  <c r="F5" i="6"/>
  <c r="E105" i="8" l="1"/>
  <c r="E106" i="8" s="1"/>
  <c r="F131" i="1"/>
  <c r="F132" i="1" s="1"/>
  <c r="D117" i="11"/>
  <c r="D118" i="11" s="1"/>
  <c r="F126" i="11"/>
  <c r="F127" i="11" s="1"/>
  <c r="E117" i="1"/>
  <c r="E118" i="1" s="1"/>
  <c r="E144" i="6"/>
  <c r="E145" i="6" s="1"/>
  <c r="F70" i="6"/>
  <c r="F88" i="6"/>
  <c r="F89" i="6" s="1"/>
  <c r="E71" i="6"/>
  <c r="F105" i="1"/>
  <c r="F106" i="1" s="1"/>
  <c r="F87" i="8"/>
  <c r="F88" i="8" s="1"/>
  <c r="E81" i="8"/>
  <c r="F126" i="8"/>
  <c r="F127" i="8" s="1"/>
  <c r="F81" i="6"/>
  <c r="F82" i="6" s="1"/>
  <c r="F80" i="8"/>
  <c r="F81" i="8" s="1"/>
  <c r="F141" i="6"/>
  <c r="F142" i="6" s="1"/>
  <c r="F70" i="1"/>
  <c r="D117" i="1"/>
  <c r="D118" i="1" s="1"/>
  <c r="D70" i="11"/>
  <c r="E117" i="11"/>
  <c r="E118" i="11" s="1"/>
  <c r="E89" i="1"/>
  <c r="F69" i="8"/>
  <c r="D105" i="8"/>
  <c r="D106" i="8" s="1"/>
  <c r="F80" i="11"/>
  <c r="F81" i="11" s="1"/>
  <c r="D183" i="6"/>
  <c r="F69" i="11"/>
  <c r="D144" i="6"/>
  <c r="D145" i="6" s="1"/>
  <c r="D184" i="6"/>
  <c r="F177" i="6"/>
  <c r="F81" i="1"/>
  <c r="F82" i="1" s="1"/>
  <c r="F87" i="11"/>
  <c r="F88" i="11" s="1"/>
  <c r="F144" i="6" l="1"/>
  <c r="F71" i="6"/>
  <c r="F70" i="11"/>
  <c r="F117" i="11"/>
  <c r="F118" i="11" s="1"/>
  <c r="F70" i="8"/>
  <c r="F105" i="8"/>
  <c r="F106" i="8" s="1"/>
  <c r="F145" i="6"/>
  <c r="D182" i="6"/>
  <c r="D185" i="6" s="1"/>
  <c r="F71" i="1"/>
  <c r="F117" i="1"/>
  <c r="F118" i="1" s="1"/>
</calcChain>
</file>

<file path=xl/sharedStrings.xml><?xml version="1.0" encoding="utf-8"?>
<sst xmlns="http://schemas.openxmlformats.org/spreadsheetml/2006/main" count="2475" uniqueCount="344">
  <si>
    <t>PART A - FIXED COSTS</t>
  </si>
  <si>
    <t>EKURHULENI DISTRICT (FIXED PER MONTH)</t>
  </si>
  <si>
    <t>DISPOSABLE CONTAINERS MONTHLY SUPPLY AND DELIVERY</t>
  </si>
  <si>
    <t>Item No</t>
  </si>
  <si>
    <t>Ref.</t>
  </si>
  <si>
    <t xml:space="preserve"> SHARPS CONTAINERS</t>
  </si>
  <si>
    <t>ESTIMATED QUANTITY (P/M)</t>
  </si>
  <si>
    <t xml:space="preserve">A  </t>
  </si>
  <si>
    <t>A3.6.3</t>
  </si>
  <si>
    <t>1.5 litre square container</t>
  </si>
  <si>
    <t xml:space="preserve">B </t>
  </si>
  <si>
    <t xml:space="preserve">2.5 litre square container </t>
  </si>
  <si>
    <t xml:space="preserve">C </t>
  </si>
  <si>
    <t xml:space="preserve">5 litre rectangular container </t>
  </si>
  <si>
    <t xml:space="preserve">D </t>
  </si>
  <si>
    <t xml:space="preserve">7.6  litre rectangular container </t>
  </si>
  <si>
    <t>E</t>
  </si>
  <si>
    <t>10 litre round container</t>
  </si>
  <si>
    <t xml:space="preserve">F </t>
  </si>
  <si>
    <t xml:space="preserve">20 litre rectangular/round container </t>
  </si>
  <si>
    <t>G</t>
  </si>
  <si>
    <t xml:space="preserve">Tall slim sharps container with a minimum height of 1200-mm and a minimum diameter of 150-mm </t>
  </si>
  <si>
    <t xml:space="preserve">SUB - TOTAL SHARPS CONTAINERS PER MONTH </t>
  </si>
  <si>
    <t>SPECICAN CONTAINERS</t>
  </si>
  <si>
    <t>H</t>
  </si>
  <si>
    <t>A3.7.3</t>
  </si>
  <si>
    <t xml:space="preserve">2.5 litre round container </t>
  </si>
  <si>
    <t>I</t>
  </si>
  <si>
    <t xml:space="preserve">5 litre round  container </t>
  </si>
  <si>
    <t>J</t>
  </si>
  <si>
    <t>K</t>
  </si>
  <si>
    <t>20 litre round container</t>
  </si>
  <si>
    <t>L</t>
  </si>
  <si>
    <t>50 litre sealable square/round container for limbs/amputations</t>
  </si>
  <si>
    <t>M</t>
  </si>
  <si>
    <t>90 litres sealable rectangular/square container for limbs/ amputations</t>
  </si>
  <si>
    <t xml:space="preserve">SUB - TOTAL SPECICAN CONTAINERS PER MONTH </t>
  </si>
  <si>
    <t>TOTAL DISPOSABLE CONTAINERS</t>
  </si>
  <si>
    <t>TOTAL DISPOSABLE CONTAINERS X 36 MONTHS</t>
  </si>
  <si>
    <t xml:space="preserve">HCRW COLLECTIONS - GENERATION RATES                                                                                                                   </t>
  </si>
  <si>
    <t>Monthly Collection, Transport, Treatment and Disposal</t>
  </si>
  <si>
    <t>ESTIMATED GENERATION RATE (KG) (P/M)</t>
  </si>
  <si>
    <t>Section 18/29/ Annex 8</t>
  </si>
  <si>
    <t>Cost per kg for the Reusable System (Minus the container weight)</t>
  </si>
  <si>
    <t>Cost per kg of Disposable System (Including the container weight)</t>
  </si>
  <si>
    <t xml:space="preserve">TRACKING SYSTEM                                                                                                                     </t>
  </si>
  <si>
    <t>Total cost for bar-coding, tracking and satellite (Global positioning ) tracking systems:</t>
  </si>
  <si>
    <t>Section 17</t>
  </si>
  <si>
    <t>Total cost for bar-coding and tracking of container system</t>
  </si>
  <si>
    <t>EKURHULENI DISTRICT (FIXED)</t>
  </si>
  <si>
    <t>SUMMARY OF RATES AND QUANTITIES - FIXED COSTS</t>
  </si>
  <si>
    <t>DESCRIPTION</t>
  </si>
  <si>
    <t>A3</t>
  </si>
  <si>
    <t xml:space="preserve">DISPOSABLE CONTAINERS                                                                                                                                   </t>
  </si>
  <si>
    <t xml:space="preserve">Section18/29/ Annex 8 </t>
  </si>
  <si>
    <t xml:space="preserve">COLLECTIONS - GENERATION RATES </t>
  </si>
  <si>
    <t>TRACKING SYSTEM</t>
  </si>
  <si>
    <t>TOTAL OF ALL SECTIONS EXCLUDING TRAINING (FIXED CONTRACT)</t>
  </si>
  <si>
    <t>Document Two</t>
  </si>
  <si>
    <t>Health Care Risk Waste Management</t>
  </si>
  <si>
    <t>REQUEST FOR PROPOSAL - SCHEDULE OF RATES AND QUANTITIES PER DISTRICT</t>
  </si>
  <si>
    <t>Please enter the contact information of the person responsible for the compilation of the responses that form a part of the Pricing Schedule</t>
  </si>
  <si>
    <t>Request for Information Responses from:</t>
  </si>
  <si>
    <t>Details</t>
  </si>
  <si>
    <t>Company:</t>
  </si>
  <si>
    <t>Contact Person:</t>
  </si>
  <si>
    <t>Contact Position:</t>
  </si>
  <si>
    <t>Contact's Tel:</t>
  </si>
  <si>
    <t>Contact's Cell</t>
  </si>
  <si>
    <t>Contact's E-mail:</t>
  </si>
  <si>
    <t>Contact's Fax:</t>
  </si>
  <si>
    <t>Contact's Location:</t>
  </si>
  <si>
    <t>JOHANNESBURG DISTRICT (FIXED PER MONTH)</t>
  </si>
  <si>
    <t>SHARPS CONTAINERS</t>
  </si>
  <si>
    <t>PHARMACEUTICAL CONTAINERS</t>
  </si>
  <si>
    <t>N</t>
  </si>
  <si>
    <t>A3.8.3</t>
  </si>
  <si>
    <t xml:space="preserve">5 litre round containers </t>
  </si>
  <si>
    <t>O</t>
  </si>
  <si>
    <t xml:space="preserve">20 litre round containers </t>
  </si>
  <si>
    <t>SUB - TOTAL PHARMACEUTICAL CONTAINERS PER MONTH</t>
  </si>
  <si>
    <t>TOTAL DISPOSABLE CONTAINERS PER MONTH</t>
  </si>
  <si>
    <t>TOTAL TRACKING SYSTEM PER MONTH</t>
  </si>
  <si>
    <t>JOHANNESBURG DISTRICT (FIXED)</t>
  </si>
  <si>
    <t xml:space="preserve">DURABLE ITEMS  - SUPPLY AND INSTALLATION </t>
  </si>
  <si>
    <t>Section A: Brackets, baskets, free standing racks, pedal bins, and lids for baskets, kick-a-bout and segregation trolley</t>
  </si>
  <si>
    <t>A.2.1.1</t>
  </si>
  <si>
    <t>Sharps wall bracket (A)</t>
  </si>
  <si>
    <t>1*</t>
  </si>
  <si>
    <t>A.2.1.2</t>
  </si>
  <si>
    <t>Sharps flat wall hook bracket (B)</t>
  </si>
  <si>
    <t>A.2.1.3</t>
  </si>
  <si>
    <t>Nursing trolley sharps bracket</t>
  </si>
  <si>
    <t>A.2.1.4</t>
  </si>
  <si>
    <t>Nursing trolley swivel sharps bracket and mounting</t>
  </si>
  <si>
    <t>A.2.1.5</t>
  </si>
  <si>
    <t>Wall basket</t>
  </si>
  <si>
    <t>A.2.1.6</t>
  </si>
  <si>
    <t>Nursing trolley basket</t>
  </si>
  <si>
    <t>A.2.1.7</t>
  </si>
  <si>
    <t>Free standing Rack (wheeled)</t>
  </si>
  <si>
    <t>A.2.1.8</t>
  </si>
  <si>
    <r>
      <t>Pedal bin 1 (20</t>
    </r>
    <r>
      <rPr>
        <sz val="10"/>
        <color rgb="FF000000"/>
        <rFont val="Arial"/>
        <family val="2"/>
      </rPr>
      <t xml:space="preserve"> litre</t>
    </r>
    <r>
      <rPr>
        <sz val="10"/>
        <color theme="1"/>
        <rFont val="Arial"/>
        <family val="2"/>
      </rPr>
      <t>)</t>
    </r>
  </si>
  <si>
    <t>A.2.1.9</t>
  </si>
  <si>
    <r>
      <t xml:space="preserve">Pedal bin 2 (50 </t>
    </r>
    <r>
      <rPr>
        <sz val="10"/>
        <color rgb="FF000000"/>
        <rFont val="Arial"/>
        <family val="2"/>
      </rPr>
      <t>litre</t>
    </r>
    <r>
      <rPr>
        <sz val="10"/>
        <color theme="1"/>
        <rFont val="Arial"/>
        <family val="2"/>
      </rPr>
      <t>)</t>
    </r>
  </si>
  <si>
    <t>A.2.1.10</t>
  </si>
  <si>
    <r>
      <t>Pedal bin 3 (90</t>
    </r>
    <r>
      <rPr>
        <sz val="10"/>
        <color rgb="FF000000"/>
        <rFont val="Arial"/>
        <family val="2"/>
      </rPr>
      <t xml:space="preserve"> litre</t>
    </r>
    <r>
      <rPr>
        <sz val="10"/>
        <color theme="1"/>
        <rFont val="Arial"/>
        <family val="2"/>
      </rPr>
      <t xml:space="preserve"> )</t>
    </r>
  </si>
  <si>
    <t>A.2.1.11</t>
  </si>
  <si>
    <t>Baskets lid</t>
  </si>
  <si>
    <t>A.2.1.12</t>
  </si>
  <si>
    <t>Freestanding rack lid</t>
  </si>
  <si>
    <t>A.2.1.13</t>
  </si>
  <si>
    <t>Dry wall bracket 1</t>
  </si>
  <si>
    <t>A.2.1.14</t>
  </si>
  <si>
    <t>Dry wall bracket 2</t>
  </si>
  <si>
    <t>A.2.1.15</t>
  </si>
  <si>
    <t xml:space="preserve">Kick-a-bout </t>
  </si>
  <si>
    <t>A.2.1.16</t>
  </si>
  <si>
    <t>Segregation trolley</t>
  </si>
  <si>
    <t>*Requirements for the tender will vary based on the facilities needs</t>
  </si>
  <si>
    <t>Section B: Internal transport Trolleys (A-D), Freezers, Spill kits and signage.</t>
  </si>
  <si>
    <t>A.2.6.1</t>
  </si>
  <si>
    <t>HCW transport trolley A</t>
  </si>
  <si>
    <t>HCW transport trolley B</t>
  </si>
  <si>
    <t>HCW transport trolley C</t>
  </si>
  <si>
    <t>HCW transport trolley D</t>
  </si>
  <si>
    <t>A.2.6.2</t>
  </si>
  <si>
    <t>Signage at central storage areas.</t>
  </si>
  <si>
    <t>A.2.6.3</t>
  </si>
  <si>
    <t>Spill kits (10 litre) A</t>
  </si>
  <si>
    <t>A.2.6.4</t>
  </si>
  <si>
    <t>Spill kits (45 litre) B</t>
  </si>
  <si>
    <t>A2.6.5</t>
  </si>
  <si>
    <r>
      <t>Supply and delivery of bio hazardous spill kit (10</t>
    </r>
    <r>
      <rPr>
        <sz val="10"/>
        <color rgb="FF000000"/>
        <rFont val="Arial"/>
        <family val="2"/>
      </rPr>
      <t xml:space="preserve"> litre</t>
    </r>
    <r>
      <rPr>
        <sz val="10"/>
        <color theme="1"/>
        <rFont val="Arial"/>
        <family val="2"/>
      </rPr>
      <t xml:space="preserve"> )</t>
    </r>
  </si>
  <si>
    <t>A2.6.6</t>
  </si>
  <si>
    <r>
      <t xml:space="preserve">Supply and delivery of universal spill kit (45 </t>
    </r>
    <r>
      <rPr>
        <sz val="10"/>
        <color rgb="FF000000"/>
        <rFont val="Arial"/>
        <family val="2"/>
      </rPr>
      <t>litre</t>
    </r>
    <r>
      <rPr>
        <sz val="10"/>
        <color theme="1"/>
        <rFont val="Arial"/>
        <family val="2"/>
      </rPr>
      <t>)</t>
    </r>
  </si>
  <si>
    <t>A2.6.7</t>
  </si>
  <si>
    <t xml:space="preserve">Individual spill kit contents: </t>
  </si>
  <si>
    <t>A2.6.8</t>
  </si>
  <si>
    <t>Durable PVC Carrier Bag</t>
  </si>
  <si>
    <t>A2.6.9</t>
  </si>
  <si>
    <r>
      <t>Tubes 30 Lt Coco Peat Absorbent (±30</t>
    </r>
    <r>
      <rPr>
        <sz val="10"/>
        <color rgb="FF000000"/>
        <rFont val="Arial"/>
        <family val="2"/>
      </rPr>
      <t xml:space="preserve"> litre</t>
    </r>
    <r>
      <rPr>
        <sz val="10"/>
        <color theme="1"/>
        <rFont val="Arial"/>
        <family val="2"/>
      </rPr>
      <t xml:space="preserve"> )</t>
    </r>
  </si>
  <si>
    <t>A2.6.10</t>
  </si>
  <si>
    <t>1.2m Universal Absorbent Booms (2.4m in total)</t>
  </si>
  <si>
    <t>A2.6.11</t>
  </si>
  <si>
    <t>Universal Absorbent Mats</t>
  </si>
  <si>
    <t>A2.6.12</t>
  </si>
  <si>
    <r>
      <t xml:space="preserve">5kg Chemical Absorbent Powder (±30 </t>
    </r>
    <r>
      <rPr>
        <sz val="10"/>
        <color rgb="FF000000"/>
        <rFont val="Arial"/>
        <family val="2"/>
      </rPr>
      <t>litre</t>
    </r>
    <r>
      <rPr>
        <sz val="10"/>
        <color theme="1"/>
        <rFont val="Arial"/>
        <family val="2"/>
      </rPr>
      <t xml:space="preserve"> Absorption)</t>
    </r>
  </si>
  <si>
    <t>A2.6.13</t>
  </si>
  <si>
    <t>50 gm Absorbent Granules</t>
  </si>
  <si>
    <t>A2.6.14</t>
  </si>
  <si>
    <t>Spark Resistant Dust Pan &amp; Brush</t>
  </si>
  <si>
    <t>A2.6.15</t>
  </si>
  <si>
    <t>Pair of Heavy Duty PVC Gloves</t>
  </si>
  <si>
    <t>A2.6.16</t>
  </si>
  <si>
    <t>Pair of Safety Goggles</t>
  </si>
  <si>
    <t>A2.6.17</t>
  </si>
  <si>
    <t>Dust Mask</t>
  </si>
  <si>
    <t>A2.6.18</t>
  </si>
  <si>
    <t xml:space="preserve">Heavy Duty Recovery Bags </t>
  </si>
  <si>
    <t>A2.6.19</t>
  </si>
  <si>
    <t>500 ml Disinfectant Spray</t>
  </si>
  <si>
    <t>A2.6.20</t>
  </si>
  <si>
    <t>Disinfectant Wipes</t>
  </si>
  <si>
    <t>A2.6.21</t>
  </si>
  <si>
    <t>Disposable Apron</t>
  </si>
  <si>
    <t>A2.6.22</t>
  </si>
  <si>
    <t>Itinerary Check List</t>
  </si>
  <si>
    <t>A2.6.23</t>
  </si>
  <si>
    <t>Spill Instruction Guide</t>
  </si>
  <si>
    <t>A2.6.24</t>
  </si>
  <si>
    <t>1 x Antiseptic Alcohol Pad</t>
  </si>
  <si>
    <t>A2.6.25</t>
  </si>
  <si>
    <t>1 x Disposable Wipe</t>
  </si>
  <si>
    <t>A2.6.26</t>
  </si>
  <si>
    <t>1 x Disposable Scoop &amp; Scraper</t>
  </si>
  <si>
    <t>A2.6.27</t>
  </si>
  <si>
    <t>1 x Disposable Medical Bag</t>
  </si>
  <si>
    <t>A2.6.28</t>
  </si>
  <si>
    <t>1 x Carry Bag</t>
  </si>
  <si>
    <t>A2.7</t>
  </si>
  <si>
    <r>
      <t xml:space="preserve">Freezers (A - 210  </t>
    </r>
    <r>
      <rPr>
        <sz val="10"/>
        <color rgb="FF000000"/>
        <rFont val="Arial"/>
        <family val="2"/>
      </rPr>
      <t>litre</t>
    </r>
    <r>
      <rPr>
        <sz val="10"/>
        <color theme="1"/>
        <rFont val="Arial"/>
        <family val="2"/>
      </rPr>
      <t>)</t>
    </r>
  </si>
  <si>
    <t>A2.8</t>
  </si>
  <si>
    <r>
      <t xml:space="preserve">Freezers (B - 430 </t>
    </r>
    <r>
      <rPr>
        <sz val="10"/>
        <color rgb="FF000000"/>
        <rFont val="Arial"/>
        <family val="2"/>
      </rPr>
      <t>litre</t>
    </r>
    <r>
      <rPr>
        <sz val="10"/>
        <color theme="1"/>
        <rFont val="Arial"/>
        <family val="2"/>
      </rPr>
      <t>)</t>
    </r>
  </si>
  <si>
    <t xml:space="preserve">RED LINERS </t>
  </si>
  <si>
    <t>P</t>
  </si>
  <si>
    <t>A3.9.2.1</t>
  </si>
  <si>
    <t>2.5 litres @ 40-micron thickness (Placenta liner)</t>
  </si>
  <si>
    <t>Q</t>
  </si>
  <si>
    <t>15 litres @ 60-micron thickness (Kick-about)</t>
  </si>
  <si>
    <t>R</t>
  </si>
  <si>
    <r>
      <t xml:space="preserve">30 litres @ 60-micron thickness (20 </t>
    </r>
    <r>
      <rPr>
        <sz val="10"/>
        <color rgb="FF000000"/>
        <rFont val="Arial"/>
        <family val="2"/>
      </rPr>
      <t>litre</t>
    </r>
    <r>
      <rPr>
        <sz val="10"/>
        <color theme="1"/>
        <rFont val="Arial"/>
        <family val="2"/>
      </rPr>
      <t xml:space="preserve"> Pedal bin 1)</t>
    </r>
  </si>
  <si>
    <t>S1</t>
  </si>
  <si>
    <t>30 litres with handles @ 40-micron thickness (Dry wall bracket)</t>
  </si>
  <si>
    <t xml:space="preserve">T1 </t>
  </si>
  <si>
    <t xml:space="preserve">40 litres @ 60-micron thickness (Wall and nursing trolley baskets) </t>
  </si>
  <si>
    <t>U</t>
  </si>
  <si>
    <t>50 litres @ 60-micron thickness (Stackable container)</t>
  </si>
  <si>
    <t>V</t>
  </si>
  <si>
    <r>
      <t xml:space="preserve">60 litres @ 60-micron thickness (50 </t>
    </r>
    <r>
      <rPr>
        <sz val="10"/>
        <color rgb="FF000000"/>
        <rFont val="Arial"/>
        <family val="2"/>
      </rPr>
      <t>litre</t>
    </r>
    <r>
      <rPr>
        <sz val="10"/>
        <color theme="1"/>
        <rFont val="Arial"/>
        <family val="2"/>
      </rPr>
      <t xml:space="preserve"> Pedal bin 2)</t>
    </r>
  </si>
  <si>
    <t>W1</t>
  </si>
  <si>
    <t>90 litres @ 80-micron thickness (Freestanding racks)</t>
  </si>
  <si>
    <t>X</t>
  </si>
  <si>
    <t>125  litres @ 60-micron thickness (Stackable container)</t>
  </si>
  <si>
    <r>
      <t>125  litres @ 60-micron thickness (90</t>
    </r>
    <r>
      <rPr>
        <sz val="10"/>
        <color rgb="FF000000"/>
        <rFont val="Arial"/>
        <family val="2"/>
      </rPr>
      <t xml:space="preserve"> litre</t>
    </r>
    <r>
      <rPr>
        <sz val="10"/>
        <color theme="1"/>
        <rFont val="Arial"/>
        <family val="2"/>
      </rPr>
      <t xml:space="preserve"> Pedal bin 3)</t>
    </r>
  </si>
  <si>
    <t>Y</t>
  </si>
  <si>
    <t>140 litres @ 60-micron thickness (Cardboard box)</t>
  </si>
  <si>
    <t>Z</t>
  </si>
  <si>
    <t>650 litres @ 80-micron thickness (Mattresses)</t>
  </si>
  <si>
    <t>CARDBOARD BOX SET                                                                               (Including lid and liner)</t>
  </si>
  <si>
    <t xml:space="preserve">AA </t>
  </si>
  <si>
    <t>A3.10.2</t>
  </si>
  <si>
    <t>25 litre cardboard box (including lid and liner)</t>
  </si>
  <si>
    <t xml:space="preserve">BB </t>
  </si>
  <si>
    <t>50 litre cardboard box  (including lid and liner)</t>
  </si>
  <si>
    <t xml:space="preserve">CC </t>
  </si>
  <si>
    <t>140 litre cardboard box  (including lid and liner)</t>
  </si>
  <si>
    <t>A3.10.</t>
  </si>
  <si>
    <t>50-mm white polyethylene tape provided with non-hazardous glue on the one side.</t>
  </si>
  <si>
    <t>No cost</t>
  </si>
  <si>
    <t>REUSABLE ITEMS                                                                                                                                                                        Replacement of reusable containers lost or severely damaged</t>
  </si>
  <si>
    <t>EE</t>
  </si>
  <si>
    <t>A4.4</t>
  </si>
  <si>
    <t>240 litre wheelie bin (red and or dark green)</t>
  </si>
  <si>
    <t>FF</t>
  </si>
  <si>
    <t>90 litre reusable stackable container (red)</t>
  </si>
  <si>
    <t>GG</t>
  </si>
  <si>
    <t>45 litre reusable stackable container (red)</t>
  </si>
  <si>
    <t>PART A - FIXED COST</t>
  </si>
  <si>
    <t>WEST RAND (FIXED PER MONTH)</t>
  </si>
  <si>
    <t>WEST RAND(FIXED PER MONTH)</t>
  </si>
  <si>
    <t>WEST RAND DISTRICT (ITEMIZED)</t>
  </si>
  <si>
    <t>SEDIBENG DISTRICT (FIXED PER MONTH)</t>
  </si>
  <si>
    <t>SEDIBENG DISTRICT (FIXED)</t>
  </si>
  <si>
    <t>SEDIBENG DISTRICT (ITEMIZED)</t>
  </si>
  <si>
    <t>EKURHULENI DISTRICT (ITEMIZED)</t>
  </si>
  <si>
    <t>EKURHULENIDISTRICT (ITEMIZED)</t>
  </si>
  <si>
    <t>TSHWANE DISTRICT (FIXED PER MONTH)</t>
  </si>
  <si>
    <t>TSHWANE DISTRICT (FIXED)</t>
  </si>
  <si>
    <t>TSHWANE DISTRICT (ITEMIZED)</t>
  </si>
  <si>
    <t xml:space="preserve">** No data previously available                                                                                                                                                                                            Please note that all liners should be supplied in packs of 100                                                                                                                                                                                                                                                                                              </t>
  </si>
  <si>
    <t xml:space="preserve">** No data previously available                                                                                                                                                                                                       Please note that all liners should be supplied in packs of 100                                                                                                                                                                                                                                                                                              </t>
  </si>
  <si>
    <t xml:space="preserve">** No data previously available                                                                                                                                                                                                     Please note that all liners should be supplied in packs of 100                                                                                                                                                                                                                                                                                              </t>
  </si>
  <si>
    <t xml:space="preserve">** No data previously available                                                                                                                                                                                                Please note that all liners should be supplied in packs of 100                                                                                                                                                                                                                                                                                              </t>
  </si>
  <si>
    <t>DISPOSABLE CONTAINERS - MONTHLY SUPPLY AND DELIVERY</t>
  </si>
  <si>
    <t>WEST RAND (FIXED)</t>
  </si>
  <si>
    <t>TOTAL COLLECTIONS IN KG PER MONTH</t>
  </si>
  <si>
    <t>TOTAL COSTS PER MONTH BASED ON AVERAGE PRICE FOR 3 YEARS</t>
  </si>
  <si>
    <t>SUB - TOTAL SHARPS CONTAINERS X 12 MONTHS</t>
  </si>
  <si>
    <t>SUB - TOTAL SPECICAN CONTAINERS X 12 MONTHS</t>
  </si>
  <si>
    <t>SUB - TOTAL PHARMACEUTICAL CONTAINERS X 12 MONTHS</t>
  </si>
  <si>
    <t>TOTAL DISPOSABLE CONTAINERS X 12 MONTHS</t>
  </si>
  <si>
    <t>PRICE PER ITEM (R) FOR 12 MONTHS</t>
  </si>
  <si>
    <t>TOTAL AMOUNT FOR 12 MONTHS</t>
  </si>
  <si>
    <t>TOTAL COLLECTIONS IN KG X 12 MONTHS</t>
  </si>
  <si>
    <t>TOTAL TRACKING SYSTEM X 12 MONTHS</t>
  </si>
  <si>
    <t xml:space="preserve">SUB - TOTAL RED LINERS PER MONTH </t>
  </si>
  <si>
    <t>SUB - TOTAL RED LINERS X 12 MONTHS</t>
  </si>
  <si>
    <t xml:space="preserve">SUB - TOTAL CARDBOARD BOXES PER MONTH </t>
  </si>
  <si>
    <t>SUB - TOTAL CARDBOARD BOXES X 12 MONTHS</t>
  </si>
  <si>
    <t>DURABLE ITEMS</t>
  </si>
  <si>
    <t>PRICE PER ITEM (R) FOR YEAR 1</t>
  </si>
  <si>
    <t>PRICE PER ITEM (R) FOR YEAR 2</t>
  </si>
  <si>
    <t>*ESTIMATED QUANTITY (P/M)</t>
  </si>
  <si>
    <t>50 litre cardboard box (including lid and liner)</t>
  </si>
  <si>
    <t>140 litre cardboard box (including lid and liner)</t>
  </si>
  <si>
    <t>TOTAL OF ALL SECTIONS (FIXED CONTRACT)</t>
  </si>
  <si>
    <t>N/A</t>
  </si>
  <si>
    <t>PRICE PER ITEM (R) PER MONTH</t>
  </si>
  <si>
    <t xml:space="preserve"> PRICE (R) PER MONTH FOR COMPLETE SYSTEM</t>
  </si>
  <si>
    <t>TOTAL ESTIMATED AMOUNT PER MONTH</t>
  </si>
  <si>
    <t xml:space="preserve">ESTIMATED TOTAL DURABLE ITEMS </t>
  </si>
  <si>
    <t>ESTIMATED GENERATION RATE (KG) PER MONTH</t>
  </si>
  <si>
    <t xml:space="preserve">ESTIMATED TOTAL FOR TRACKING SYSTEM </t>
  </si>
  <si>
    <t xml:space="preserve">ESTIMATED SUB - TOTAL RED LINERS </t>
  </si>
  <si>
    <t xml:space="preserve">ESTIMATED SUB - TOTAL CARDBOARD BOXES  </t>
  </si>
  <si>
    <t xml:space="preserve">ESTIMATED SUB - TOTAL SPECICAN CONTAINERS </t>
  </si>
  <si>
    <t xml:space="preserve">ESTIMATED SUB - TOTAL SHARPS CONTAINERS  </t>
  </si>
  <si>
    <t>WEST RAND DISTRICT (FIXED PER MONTH)</t>
  </si>
  <si>
    <t>REPLACEMENT OF REUSABLE ITEMS                                                                                                                                                                        Replacement of reusable containers lost or severely damaged</t>
  </si>
  <si>
    <t>ESTIMATED TOTAL FOR REPLACEMENT OF REUSABLE ITEMS</t>
  </si>
  <si>
    <t xml:space="preserve">REPLACEMENT OF REUSABLE ITEMS  </t>
  </si>
  <si>
    <t>ESTIMATED TOTAL (R) FOR 36 MONTHS</t>
  </si>
  <si>
    <t>ESTIMATED DURABLES FOR 36 MONTHS</t>
  </si>
  <si>
    <t>ESTIMATED SHARPS FOR 36 MONTHS</t>
  </si>
  <si>
    <t>ESTIMATED SPECICAN CONTAINERS FOR 36 MONTHS</t>
  </si>
  <si>
    <t>ESTIMATED PHARMACEUTICAL CONTAINERS FOR 36 MONTHS</t>
  </si>
  <si>
    <t>ESTIMATED RED LINERS FOR 36 MONTHS</t>
  </si>
  <si>
    <t>ESTIMATED CARDBOARD BOXES FOR 36 MONTHS</t>
  </si>
  <si>
    <t>ESTIMATED REPLACEMENT OF REUSABLES ITEMS FOR 36 MONTHS</t>
  </si>
  <si>
    <t>ESTIMATED TOTAL COLLECTIONS FOR 36 MONTHS</t>
  </si>
  <si>
    <t>240 litres @ 80-micron thickness (Wheelie bin)</t>
  </si>
  <si>
    <t>Total cost for bar-coding, tracking and satellite (Global positioning) tracking systems:</t>
  </si>
  <si>
    <t>Cost per kg for the Reusable System (Minus the container weight) and the Disposable System (Including the container weight)</t>
  </si>
  <si>
    <t xml:space="preserve">                                                                                                     Please note that all liners should be supplied in packs of 100                                                                                                                                                                                                                                                                                              </t>
  </si>
  <si>
    <t>Freezer (770L)</t>
  </si>
  <si>
    <t>*Requirements for the tender will vary based on the facilities needs -  items where quantities are low can be offset with an item that has more quantities or not utilised based on the price</t>
  </si>
  <si>
    <t>NOTE:</t>
  </si>
  <si>
    <t>*The schdeule of rates and quantities is a guide for the supply of durables and consumables and will vary based on facilities needs and changes in generation rates per month. Therefore service provider should not wait for the last year to provide the specified quantities in the schedule</t>
  </si>
  <si>
    <t>GT/GDH/060/2022</t>
  </si>
  <si>
    <t>ANNEXURE 3 PRICING SCHEDULE AS AN ANNEXURE TO SBD 3.1 (FIXED COSTS)</t>
  </si>
  <si>
    <t xml:space="preserve">DISPOSABLE ITEMS                                                                                                                                   </t>
  </si>
  <si>
    <t>DISPOSABLE ITEMS - MONTHLY SUPPLY AND DELIVERY</t>
  </si>
  <si>
    <r>
      <t>Supply and delivery of spill kit (10</t>
    </r>
    <r>
      <rPr>
        <sz val="10"/>
        <color rgb="FF000000"/>
        <rFont val="Arial"/>
        <family val="2"/>
      </rPr>
      <t xml:space="preserve"> litre</t>
    </r>
    <r>
      <rPr>
        <sz val="10"/>
        <color theme="1"/>
        <rFont val="Arial"/>
        <family val="2"/>
      </rPr>
      <t xml:space="preserve"> )</t>
    </r>
  </si>
  <si>
    <r>
      <t xml:space="preserve">Supply and delivery of spill kit (45 </t>
    </r>
    <r>
      <rPr>
        <sz val="10"/>
        <color rgb="FF000000"/>
        <rFont val="Arial"/>
        <family val="2"/>
      </rPr>
      <t>litre</t>
    </r>
    <r>
      <rPr>
        <sz val="10"/>
        <color theme="1"/>
        <rFont val="Arial"/>
        <family val="2"/>
      </rPr>
      <t>)</t>
    </r>
  </si>
  <si>
    <t>SPILL KITS (SUPPLY AND DELIVERY)</t>
  </si>
  <si>
    <t>ESTIMATED TOTAL DISPOSABLE ITEMS</t>
  </si>
  <si>
    <t>Signage at central storage areas</t>
  </si>
  <si>
    <t>ESTIMATED SPILL KITS  FOR 36 MONTHS</t>
  </si>
  <si>
    <t>Sharps flat wall hook bracket</t>
  </si>
  <si>
    <t>Fig. 1B</t>
  </si>
  <si>
    <t>Fig. 2</t>
  </si>
  <si>
    <t>Fig. 3</t>
  </si>
  <si>
    <t>Fig. 4</t>
  </si>
  <si>
    <t>Fig. 5</t>
  </si>
  <si>
    <t>Fig. 6</t>
  </si>
  <si>
    <t>Fig. 7</t>
  </si>
  <si>
    <t>Fig. 8</t>
  </si>
  <si>
    <t>Fig. 9</t>
  </si>
  <si>
    <t>Fig. 10</t>
  </si>
  <si>
    <t>Fig. 11</t>
  </si>
  <si>
    <t>Fig. 12</t>
  </si>
  <si>
    <t xml:space="preserve">Plastic bracket </t>
  </si>
  <si>
    <t>Sec 6.1.5</t>
  </si>
  <si>
    <t>Sec 6.1.6</t>
  </si>
  <si>
    <t>Brackets, baskets, free standing racks, pedal bins, lids for baskets, kick-a-bout,  segregation trolley, internal trolleys, signage, freezers</t>
  </si>
  <si>
    <t>Fig. 1A</t>
  </si>
  <si>
    <t>Table 2</t>
  </si>
  <si>
    <t>PHARMACEUTICAL AND CHEMICAL CONTAINERS</t>
  </si>
  <si>
    <t xml:space="preserve">ESTIMATED SUB - TOTAL PHARMACEUTICAL AND CHEMICAL CONTAINERS </t>
  </si>
  <si>
    <t>Table 3</t>
  </si>
  <si>
    <t>Table 4</t>
  </si>
  <si>
    <t>Table 5</t>
  </si>
  <si>
    <t>Table 6</t>
  </si>
  <si>
    <t>Table 7</t>
  </si>
  <si>
    <t>Section 10</t>
  </si>
  <si>
    <t>Table 8</t>
  </si>
  <si>
    <t>HCRW COLLECTIONS - GENERATION RATES</t>
  </si>
  <si>
    <t>Section 18</t>
  </si>
  <si>
    <t>Section 6</t>
  </si>
  <si>
    <t>Section 7</t>
  </si>
  <si>
    <t>Section 8</t>
  </si>
  <si>
    <t>Section 9</t>
  </si>
  <si>
    <t>ESTIMATED SUB-TOTAL FOR SPILL KITS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</si>
</sst>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 #,##0.00_ ;_ * \-#,##0.00_ ;_ * &quot;-&quot;??_ ;_ @_ "/>
    <numFmt numFmtId="165" formatCode="mmmm\ d\,\ yyyy"/>
    <numFmt numFmtId="166" formatCode="_ * #,##0_ ;_ * \-#,##0_ ;_ * &quot;-&quot;??_ ;_ @_ "/>
  </numFmts>
  <fonts count="37" x14ac:knownFonts="1">
    <font>
      <sz val="11"/>
      <color theme="1"/>
      <name val="Calibri"/>
      <family val="2"/>
      <scheme val="minor"/>
    </font>
    <font>
      <sz val="11"/>
      <color rgb="FF9C0006"/>
      <name val="Calibri"/>
      <family val="2"/>
      <scheme val="minor"/>
    </font>
    <font>
      <b/>
      <u/>
      <sz val="20"/>
      <color theme="1"/>
      <name val="Arial"/>
      <family val="2"/>
    </font>
    <font>
      <sz val="12"/>
      <color theme="1"/>
      <name val="Calibri"/>
      <family val="2"/>
      <scheme val="minor"/>
    </font>
    <font>
      <b/>
      <sz val="10"/>
      <color rgb="FF000000"/>
      <name val="Arial"/>
      <family val="2"/>
    </font>
    <font>
      <b/>
      <sz val="10"/>
      <color theme="1"/>
      <name val="Arial"/>
      <family val="2"/>
    </font>
    <font>
      <b/>
      <sz val="8"/>
      <color theme="1"/>
      <name val="Arial"/>
      <family val="2"/>
    </font>
    <font>
      <b/>
      <sz val="8"/>
      <color rgb="FF000000"/>
      <name val="Arial"/>
      <family val="2"/>
    </font>
    <font>
      <sz val="10"/>
      <color rgb="FF000000"/>
      <name val="Arial"/>
      <family val="2"/>
    </font>
    <font>
      <b/>
      <sz val="9"/>
      <color rgb="FF000000"/>
      <name val="Arial"/>
      <family val="2"/>
    </font>
    <font>
      <sz val="11"/>
      <color theme="1"/>
      <name val="Arial"/>
      <family val="2"/>
    </font>
    <font>
      <b/>
      <sz val="9"/>
      <color theme="1"/>
      <name val="Arial"/>
      <family val="2"/>
    </font>
    <font>
      <sz val="10"/>
      <color theme="1"/>
      <name val="Arial"/>
      <family val="2"/>
    </font>
    <font>
      <sz val="10"/>
      <name val="Arial"/>
      <family val="2"/>
    </font>
    <font>
      <b/>
      <sz val="10"/>
      <name val="Arial"/>
      <family val="2"/>
    </font>
    <font>
      <sz val="16"/>
      <name val="Arial Narrow"/>
      <family val="2"/>
    </font>
    <font>
      <sz val="16"/>
      <name val="Arial"/>
      <family val="2"/>
    </font>
    <font>
      <b/>
      <sz val="18"/>
      <name val="Arial"/>
      <family val="2"/>
    </font>
    <font>
      <b/>
      <u/>
      <sz val="18"/>
      <name val="Arial"/>
      <family val="2"/>
    </font>
    <font>
      <sz val="20"/>
      <name val="Arial"/>
      <family val="2"/>
    </font>
    <font>
      <b/>
      <sz val="16"/>
      <name val="Arial"/>
      <family val="2"/>
    </font>
    <font>
      <b/>
      <sz val="14"/>
      <name val="Arial"/>
      <family val="2"/>
    </font>
    <font>
      <sz val="14"/>
      <name val="Arial"/>
      <family val="2"/>
    </font>
    <font>
      <b/>
      <sz val="20"/>
      <name val="Arial"/>
      <family val="2"/>
    </font>
    <font>
      <sz val="12"/>
      <name val="Arial"/>
      <family val="2"/>
    </font>
    <font>
      <sz val="14"/>
      <color rgb="FFFF0000"/>
      <name val="Arial"/>
      <family val="2"/>
    </font>
    <font>
      <b/>
      <sz val="8"/>
      <color theme="1"/>
      <name val="Calibri"/>
      <family val="2"/>
      <scheme val="minor"/>
    </font>
    <font>
      <sz val="8"/>
      <color theme="1"/>
      <name val="Calibri"/>
      <family val="2"/>
      <scheme val="minor"/>
    </font>
    <font>
      <b/>
      <i/>
      <sz val="10"/>
      <color theme="1"/>
      <name val="Arial"/>
      <family val="2"/>
    </font>
    <font>
      <sz val="11"/>
      <color theme="1"/>
      <name val="Calibri"/>
      <family val="2"/>
      <scheme val="minor"/>
    </font>
    <font>
      <sz val="9"/>
      <color theme="1"/>
      <name val="Arial"/>
      <family val="2"/>
    </font>
    <font>
      <sz val="9"/>
      <color rgb="FF000000"/>
      <name val="Arial"/>
      <family val="2"/>
    </font>
    <font>
      <b/>
      <sz val="11"/>
      <color theme="1"/>
      <name val="Calibri"/>
      <family val="2"/>
      <scheme val="minor"/>
    </font>
    <font>
      <sz val="8"/>
      <name val="Calibri"/>
      <family val="2"/>
      <scheme val="minor"/>
    </font>
    <font>
      <b/>
      <sz val="12"/>
      <color theme="1"/>
      <name val="Calibri"/>
      <family val="2"/>
      <scheme val="minor"/>
    </font>
    <font>
      <sz val="10.5"/>
      <color theme="1"/>
      <name val="Arial"/>
      <family val="2"/>
    </font>
    <font>
      <b/>
      <u/>
      <sz val="14"/>
      <color theme="1"/>
      <name val="Arial"/>
      <family val="2"/>
    </font>
  </fonts>
  <fills count="5">
    <fill>
      <patternFill patternType="none"/>
    </fill>
    <fill>
      <patternFill patternType="gray125"/>
    </fill>
    <fill>
      <patternFill patternType="solid">
        <fgColor rgb="FFFFC7CE"/>
      </patternFill>
    </fill>
    <fill>
      <patternFill patternType="solid">
        <fgColor rgb="FFBFBFBF"/>
        <bgColor indexed="64"/>
      </patternFill>
    </fill>
    <fill>
      <patternFill patternType="solid">
        <fgColor theme="0" tint="-0.249977111117893"/>
        <bgColor indexed="64"/>
      </patternFill>
    </fill>
  </fills>
  <borders count="1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rgb="FF000000"/>
      </right>
      <top style="medium">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medium">
        <color indexed="64"/>
      </right>
      <top/>
      <bottom/>
      <diagonal/>
    </border>
    <border>
      <left style="medium">
        <color indexed="64"/>
      </left>
      <right/>
      <top/>
      <bottom/>
      <diagonal/>
    </border>
    <border>
      <left/>
      <right style="medium">
        <color indexed="64"/>
      </right>
      <top style="medium">
        <color indexed="64"/>
      </top>
      <bottom/>
      <diagonal/>
    </border>
  </borders>
  <cellStyleXfs count="3">
    <xf numFmtId="0" fontId="0" fillId="0" borderId="0"/>
    <xf numFmtId="0" fontId="1" fillId="2" borderId="0" applyNumberFormat="0" applyBorder="0" applyAlignment="0" applyProtection="0"/>
    <xf numFmtId="164" fontId="29" fillId="0" borderId="0" applyFont="0" applyFill="0" applyBorder="0" applyAlignment="0" applyProtection="0"/>
  </cellStyleXfs>
  <cellXfs count="385">
    <xf numFmtId="0" fontId="0" fillId="0" borderId="0" xfId="0"/>
    <xf numFmtId="0" fontId="3" fillId="0" borderId="0" xfId="0" applyFont="1"/>
    <xf numFmtId="0" fontId="5" fillId="3" borderId="4" xfId="0" applyFont="1" applyFill="1" applyBorder="1" applyAlignment="1">
      <alignment horizontal="center" vertical="center"/>
    </xf>
    <xf numFmtId="0" fontId="4" fillId="3" borderId="4" xfId="0" applyFont="1" applyFill="1" applyBorder="1" applyAlignment="1">
      <alignment horizontal="center" vertical="center"/>
    </xf>
    <xf numFmtId="0" fontId="6" fillId="3" borderId="4"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xf>
    <xf numFmtId="0" fontId="8" fillId="0" borderId="5" xfId="0" applyFont="1" applyBorder="1" applyAlignment="1">
      <alignment vertical="center" wrapText="1"/>
    </xf>
    <xf numFmtId="0" fontId="8" fillId="0" borderId="5" xfId="0" applyFont="1" applyBorder="1" applyAlignment="1">
      <alignment horizontal="center" vertical="center"/>
    </xf>
    <xf numFmtId="0" fontId="8" fillId="0" borderId="5" xfId="0" applyFont="1" applyBorder="1" applyAlignment="1">
      <alignment horizontal="center" vertical="center" wrapText="1"/>
    </xf>
    <xf numFmtId="0" fontId="8" fillId="0" borderId="5" xfId="0" applyFont="1" applyBorder="1" applyAlignment="1">
      <alignment horizontal="justify" vertical="center" wrapText="1"/>
    </xf>
    <xf numFmtId="3" fontId="4" fillId="3" borderId="5" xfId="0" applyNumberFormat="1" applyFont="1" applyFill="1" applyBorder="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xf>
    <xf numFmtId="0" fontId="9" fillId="3" borderId="4" xfId="0" applyFont="1" applyFill="1" applyBorder="1" applyAlignment="1">
      <alignment horizontal="center" vertical="center"/>
    </xf>
    <xf numFmtId="3" fontId="4" fillId="3" borderId="3" xfId="0" applyNumberFormat="1" applyFont="1" applyFill="1" applyBorder="1" applyAlignment="1">
      <alignment horizontal="center" vertical="center"/>
    </xf>
    <xf numFmtId="0" fontId="10" fillId="0" borderId="0" xfId="0" applyFont="1" applyAlignment="1">
      <alignment vertical="center"/>
    </xf>
    <xf numFmtId="0" fontId="5" fillId="3" borderId="5" xfId="0" applyFont="1" applyFill="1" applyBorder="1" applyAlignment="1">
      <alignment horizontal="center" vertical="center"/>
    </xf>
    <xf numFmtId="0" fontId="12" fillId="0" borderId="5" xfId="0" applyFont="1" applyBorder="1" applyAlignment="1">
      <alignment horizontal="center" vertical="center"/>
    </xf>
    <xf numFmtId="0" fontId="12" fillId="0" borderId="8" xfId="0" applyFont="1" applyBorder="1" applyAlignment="1">
      <alignment vertical="center" wrapText="1"/>
    </xf>
    <xf numFmtId="0" fontId="12" fillId="0" borderId="5" xfId="0" applyFont="1" applyBorder="1" applyAlignment="1">
      <alignment vertical="center" wrapText="1"/>
    </xf>
    <xf numFmtId="0" fontId="5" fillId="3" borderId="4" xfId="0" applyFont="1" applyFill="1" applyBorder="1" applyAlignment="1">
      <alignment vertical="center"/>
    </xf>
    <xf numFmtId="0" fontId="12" fillId="0" borderId="6" xfId="0" applyFont="1" applyBorder="1" applyAlignment="1">
      <alignment vertical="center"/>
    </xf>
    <xf numFmtId="0" fontId="12" fillId="0" borderId="6" xfId="0" applyFont="1" applyBorder="1" applyAlignment="1">
      <alignment horizontal="center" vertical="center"/>
    </xf>
    <xf numFmtId="0" fontId="5" fillId="0" borderId="5" xfId="0" applyFont="1" applyBorder="1" applyAlignment="1">
      <alignment horizontal="center" vertical="center" wrapText="1"/>
    </xf>
    <xf numFmtId="0" fontId="8" fillId="0" borderId="3" xfId="0" applyFont="1" applyBorder="1" applyAlignment="1">
      <alignment vertical="center" wrapText="1"/>
    </xf>
    <xf numFmtId="3" fontId="8" fillId="0" borderId="5" xfId="0" applyNumberFormat="1" applyFont="1" applyBorder="1" applyAlignment="1">
      <alignment horizontal="center" vertical="center"/>
    </xf>
    <xf numFmtId="0" fontId="4" fillId="3" borderId="4" xfId="0" applyFont="1" applyFill="1" applyBorder="1" applyAlignment="1">
      <alignment horizontal="center" vertical="center" wrapText="1"/>
    </xf>
    <xf numFmtId="0" fontId="9" fillId="3" borderId="5" xfId="0" applyFont="1" applyFill="1" applyBorder="1" applyAlignment="1">
      <alignment horizontal="center" vertical="center"/>
    </xf>
    <xf numFmtId="0" fontId="5" fillId="0" borderId="6" xfId="0" applyFont="1" applyBorder="1" applyAlignment="1">
      <alignment horizontal="center" vertical="center"/>
    </xf>
    <xf numFmtId="0" fontId="9" fillId="0" borderId="5" xfId="0" applyFont="1" applyBorder="1" applyAlignment="1">
      <alignment vertical="center" wrapText="1"/>
    </xf>
    <xf numFmtId="0" fontId="15" fillId="0" borderId="0" xfId="0" applyFont="1" applyFill="1"/>
    <xf numFmtId="0" fontId="16" fillId="0" borderId="0" xfId="0" applyFont="1" applyFill="1"/>
    <xf numFmtId="0" fontId="19" fillId="0" borderId="0" xfId="0" applyFont="1" applyFill="1" applyAlignment="1"/>
    <xf numFmtId="0" fontId="19" fillId="0" borderId="0" xfId="0" applyFont="1" applyFill="1" applyAlignment="1">
      <alignment horizontal="center"/>
    </xf>
    <xf numFmtId="0" fontId="17" fillId="0" borderId="0" xfId="0" applyFont="1" applyFill="1" applyAlignment="1"/>
    <xf numFmtId="0" fontId="16" fillId="0" borderId="0" xfId="0" applyFont="1" applyFill="1" applyAlignment="1">
      <alignment horizontal="center"/>
    </xf>
    <xf numFmtId="0" fontId="21" fillId="0" borderId="0" xfId="0" applyFont="1" applyFill="1" applyAlignment="1">
      <alignment horizontal="center" vertical="center"/>
    </xf>
    <xf numFmtId="0" fontId="13" fillId="0" borderId="0" xfId="0" applyFont="1" applyAlignment="1">
      <alignment horizontal="center" vertical="center"/>
    </xf>
    <xf numFmtId="0" fontId="21" fillId="0" borderId="0" xfId="0" applyFont="1" applyFill="1" applyAlignment="1">
      <alignment horizontal="center"/>
    </xf>
    <xf numFmtId="0" fontId="20" fillId="0" borderId="0" xfId="0" applyFont="1" applyFill="1" applyAlignment="1">
      <alignment horizontal="center"/>
    </xf>
    <xf numFmtId="0" fontId="23" fillId="0" borderId="0" xfId="0" applyFont="1" applyFill="1" applyAlignment="1">
      <alignment horizontal="center"/>
    </xf>
    <xf numFmtId="0" fontId="24" fillId="0" borderId="0" xfId="0" applyFont="1" applyFill="1"/>
    <xf numFmtId="0" fontId="22" fillId="0" borderId="1" xfId="0" applyFont="1" applyFill="1" applyBorder="1" applyAlignment="1">
      <alignment horizontal="left"/>
    </xf>
    <xf numFmtId="0" fontId="25" fillId="0" borderId="2" xfId="0" applyFont="1" applyFill="1" applyBorder="1" applyAlignment="1">
      <alignment horizontal="left"/>
    </xf>
    <xf numFmtId="0" fontId="22" fillId="0" borderId="2" xfId="0" applyFont="1" applyFill="1" applyBorder="1" applyAlignment="1">
      <alignment horizontal="left"/>
    </xf>
    <xf numFmtId="0" fontId="22" fillId="0" borderId="3" xfId="0" applyFont="1" applyFill="1" applyBorder="1" applyAlignment="1">
      <alignment horizontal="left"/>
    </xf>
    <xf numFmtId="0" fontId="6" fillId="3" borderId="4" xfId="0" applyFont="1" applyFill="1" applyBorder="1" applyAlignment="1">
      <alignment horizontal="center" vertical="center"/>
    </xf>
    <xf numFmtId="0" fontId="26" fillId="0" borderId="0" xfId="0" applyFont="1" applyAlignment="1">
      <alignment horizontal="center"/>
    </xf>
    <xf numFmtId="3" fontId="5" fillId="3" borderId="5" xfId="0" applyNumberFormat="1" applyFont="1" applyFill="1" applyBorder="1" applyAlignment="1">
      <alignment horizontal="center" vertical="center"/>
    </xf>
    <xf numFmtId="3" fontId="5" fillId="3" borderId="4" xfId="0" applyNumberFormat="1" applyFont="1" applyFill="1" applyBorder="1" applyAlignment="1">
      <alignment horizontal="center" vertical="center"/>
    </xf>
    <xf numFmtId="0" fontId="5" fillId="0" borderId="10" xfId="0" applyFont="1" applyBorder="1" applyAlignment="1">
      <alignment horizontal="center" vertical="center" wrapText="1"/>
    </xf>
    <xf numFmtId="3" fontId="12" fillId="0" borderId="5" xfId="0" applyNumberFormat="1" applyFont="1" applyBorder="1" applyAlignment="1">
      <alignment horizontal="center" vertical="center"/>
    </xf>
    <xf numFmtId="0" fontId="8" fillId="0" borderId="10" xfId="0" applyFont="1" applyBorder="1" applyAlignment="1">
      <alignment horizontal="center" vertical="center"/>
    </xf>
    <xf numFmtId="0" fontId="6" fillId="3" borderId="4" xfId="0" applyFont="1" applyFill="1" applyBorder="1" applyAlignment="1">
      <alignment vertical="center"/>
    </xf>
    <xf numFmtId="0" fontId="27" fillId="0" borderId="0" xfId="0" applyFont="1"/>
    <xf numFmtId="0" fontId="0" fillId="0" borderId="11" xfId="0" applyBorder="1"/>
    <xf numFmtId="0" fontId="12" fillId="0" borderId="5" xfId="0" applyFont="1" applyBorder="1" applyAlignment="1">
      <alignment vertical="center"/>
    </xf>
    <xf numFmtId="0" fontId="5" fillId="3" borderId="4" xfId="0" applyFont="1" applyFill="1" applyBorder="1" applyAlignment="1">
      <alignment vertical="center" wrapText="1"/>
    </xf>
    <xf numFmtId="0" fontId="8" fillId="0" borderId="6" xfId="0" applyFont="1" applyBorder="1" applyAlignment="1">
      <alignment vertical="center"/>
    </xf>
    <xf numFmtId="0" fontId="12" fillId="0" borderId="10" xfId="0" applyFont="1" applyBorder="1" applyAlignment="1">
      <alignment vertical="center"/>
    </xf>
    <xf numFmtId="0" fontId="8" fillId="0" borderId="10" xfId="0" applyFont="1" applyBorder="1" applyAlignment="1">
      <alignment horizontal="center" vertical="center" wrapText="1"/>
    </xf>
    <xf numFmtId="0" fontId="5" fillId="0" borderId="3" xfId="0" applyFont="1" applyBorder="1" applyAlignment="1">
      <alignment horizontal="center" vertical="center" wrapText="1"/>
    </xf>
    <xf numFmtId="0" fontId="12" fillId="0" borderId="3" xfId="0" applyFont="1" applyBorder="1" applyAlignment="1">
      <alignment vertical="center" wrapText="1"/>
    </xf>
    <xf numFmtId="0" fontId="4" fillId="0" borderId="5" xfId="0" applyFont="1" applyBorder="1" applyAlignment="1">
      <alignment horizontal="center" vertical="center"/>
    </xf>
    <xf numFmtId="0" fontId="5" fillId="3" borderId="4"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0" fillId="0" borderId="6" xfId="0" applyBorder="1" applyAlignment="1">
      <alignment vertical="center" wrapText="1"/>
    </xf>
    <xf numFmtId="0" fontId="6" fillId="3" borderId="4" xfId="0" applyFont="1" applyFill="1" applyBorder="1" applyAlignment="1">
      <alignment vertical="center" wrapText="1"/>
    </xf>
    <xf numFmtId="0" fontId="12" fillId="0" borderId="6" xfId="0" applyFont="1" applyBorder="1" applyAlignment="1">
      <alignment horizontal="center" vertical="center"/>
    </xf>
    <xf numFmtId="0" fontId="4" fillId="0" borderId="0" xfId="0" applyFont="1" applyAlignment="1">
      <alignment horizontal="center" vertical="center"/>
    </xf>
    <xf numFmtId="0" fontId="8" fillId="0" borderId="5" xfId="0" applyFont="1" applyBorder="1" applyAlignment="1">
      <alignment horizontal="center" vertical="center" wrapText="1"/>
    </xf>
    <xf numFmtId="0" fontId="8" fillId="0" borderId="5"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5" xfId="0" applyFont="1" applyBorder="1" applyAlignment="1">
      <alignment horizontal="center" vertical="center"/>
    </xf>
    <xf numFmtId="0" fontId="8" fillId="0" borderId="5" xfId="0" applyFont="1" applyBorder="1" applyAlignment="1">
      <alignment horizontal="center" vertical="center"/>
    </xf>
    <xf numFmtId="0" fontId="12" fillId="0" borderId="6" xfId="0" applyFont="1" applyBorder="1" applyAlignment="1">
      <alignment horizontal="center" vertical="center"/>
    </xf>
    <xf numFmtId="0" fontId="5" fillId="3" borderId="9" xfId="0" applyFont="1" applyFill="1" applyBorder="1" applyAlignment="1">
      <alignment horizontal="center" vertical="center"/>
    </xf>
    <xf numFmtId="0" fontId="5" fillId="3" borderId="6" xfId="0" applyFont="1" applyFill="1" applyBorder="1" applyAlignment="1">
      <alignment horizontal="center" vertical="center"/>
    </xf>
    <xf numFmtId="0" fontId="4" fillId="3" borderId="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9" fillId="3" borderId="3" xfId="0" applyFont="1" applyFill="1" applyBorder="1" applyAlignment="1">
      <alignment horizontal="center" vertical="center"/>
    </xf>
    <xf numFmtId="0" fontId="8" fillId="0" borderId="12" xfId="0" applyFont="1" applyBorder="1" applyAlignment="1">
      <alignment vertical="center"/>
    </xf>
    <xf numFmtId="0" fontId="6" fillId="4" borderId="4" xfId="0" applyFont="1" applyFill="1" applyBorder="1" applyAlignment="1">
      <alignment horizontal="center" vertical="center" wrapText="1"/>
    </xf>
    <xf numFmtId="0" fontId="0" fillId="0" borderId="0" xfId="0" applyBorder="1"/>
    <xf numFmtId="0" fontId="5" fillId="0" borderId="0" xfId="0" applyFont="1" applyBorder="1" applyAlignment="1">
      <alignment horizontal="center" vertical="center"/>
    </xf>
    <xf numFmtId="0" fontId="9" fillId="0" borderId="10" xfId="0" applyFont="1" applyBorder="1" applyAlignment="1">
      <alignment vertical="center" wrapText="1"/>
    </xf>
    <xf numFmtId="0" fontId="9" fillId="0" borderId="0" xfId="0" applyFont="1" applyFill="1" applyBorder="1" applyAlignment="1">
      <alignment horizontal="center" vertical="center" wrapText="1"/>
    </xf>
    <xf numFmtId="3" fontId="4" fillId="0" borderId="0" xfId="0" applyNumberFormat="1" applyFont="1" applyFill="1" applyBorder="1" applyAlignment="1">
      <alignment horizontal="center" vertical="center"/>
    </xf>
    <xf numFmtId="0" fontId="0" fillId="0" borderId="0" xfId="0" applyFill="1" applyBorder="1"/>
    <xf numFmtId="0" fontId="0" fillId="0" borderId="0" xfId="0" applyFill="1"/>
    <xf numFmtId="0" fontId="12" fillId="0" borderId="0" xfId="0" applyFont="1"/>
    <xf numFmtId="0" fontId="30" fillId="0" borderId="0" xfId="0" applyFont="1"/>
    <xf numFmtId="0" fontId="5" fillId="0" borderId="0" xfId="0" applyFont="1" applyFill="1" applyBorder="1" applyAlignment="1">
      <alignment horizontal="center" vertical="center"/>
    </xf>
    <xf numFmtId="3" fontId="4" fillId="4" borderId="5" xfId="0" applyNumberFormat="1" applyFont="1" applyFill="1" applyBorder="1" applyAlignment="1">
      <alignment horizontal="center" vertical="center"/>
    </xf>
    <xf numFmtId="0" fontId="14" fillId="4" borderId="5" xfId="1" applyFont="1" applyFill="1" applyBorder="1" applyAlignment="1">
      <alignment horizontal="center" vertical="center"/>
    </xf>
    <xf numFmtId="0" fontId="5" fillId="4" borderId="4" xfId="0" applyFont="1" applyFill="1" applyBorder="1" applyAlignment="1">
      <alignment horizontal="center" vertical="center"/>
    </xf>
    <xf numFmtId="0" fontId="9" fillId="4" borderId="4" xfId="0" applyFont="1" applyFill="1" applyBorder="1" applyAlignment="1">
      <alignment horizontal="center" vertical="center"/>
    </xf>
    <xf numFmtId="0" fontId="4" fillId="4" borderId="4" xfId="0" applyFont="1" applyFill="1" applyBorder="1" applyAlignment="1">
      <alignment horizontal="center" vertical="center"/>
    </xf>
    <xf numFmtId="3" fontId="5" fillId="3" borderId="3" xfId="0" applyNumberFormat="1" applyFont="1" applyFill="1" applyBorder="1" applyAlignment="1">
      <alignment horizontal="center" vertical="center"/>
    </xf>
    <xf numFmtId="164" fontId="4" fillId="0" borderId="5" xfId="2" applyFont="1" applyBorder="1" applyAlignment="1">
      <alignment horizontal="center" vertical="center" wrapText="1"/>
    </xf>
    <xf numFmtId="164" fontId="4" fillId="0" borderId="5" xfId="2" applyFont="1" applyBorder="1" applyAlignment="1">
      <alignment horizontal="center" vertical="center"/>
    </xf>
    <xf numFmtId="164" fontId="31" fillId="0" borderId="5" xfId="2" applyFont="1" applyBorder="1" applyAlignment="1">
      <alignment horizontal="center" vertical="center"/>
    </xf>
    <xf numFmtId="164" fontId="30" fillId="4" borderId="4" xfId="2" applyFont="1" applyFill="1" applyBorder="1" applyAlignment="1">
      <alignment horizontal="center" vertical="center"/>
    </xf>
    <xf numFmtId="164" fontId="9" fillId="3" borderId="5" xfId="2" applyFont="1" applyFill="1" applyBorder="1" applyAlignment="1">
      <alignment horizontal="center" vertical="center"/>
    </xf>
    <xf numFmtId="164" fontId="8" fillId="0" borderId="5" xfId="2" applyFont="1" applyBorder="1" applyAlignment="1">
      <alignment horizontal="center" vertical="center"/>
    </xf>
    <xf numFmtId="164" fontId="8" fillId="0" borderId="5" xfId="2" applyFont="1" applyBorder="1" applyAlignment="1">
      <alignment horizontal="center" vertical="center" wrapText="1"/>
    </xf>
    <xf numFmtId="164" fontId="12" fillId="4" borderId="9" xfId="2" applyFont="1" applyFill="1" applyBorder="1" applyAlignment="1">
      <alignment horizontal="center" vertical="center"/>
    </xf>
    <xf numFmtId="164" fontId="12" fillId="4" borderId="4" xfId="2" applyFont="1" applyFill="1" applyBorder="1" applyAlignment="1">
      <alignment horizontal="center" vertical="center"/>
    </xf>
    <xf numFmtId="164" fontId="4" fillId="3" borderId="5" xfId="2" applyFont="1" applyFill="1" applyBorder="1" applyAlignment="1">
      <alignment horizontal="center" vertical="center"/>
    </xf>
    <xf numFmtId="164" fontId="4" fillId="4" borderId="5" xfId="2" applyFont="1" applyFill="1" applyBorder="1" applyAlignment="1" applyProtection="1">
      <alignment horizontal="center" vertical="center"/>
    </xf>
    <xf numFmtId="164" fontId="9" fillId="4" borderId="5" xfId="2" applyFont="1" applyFill="1" applyBorder="1" applyAlignment="1" applyProtection="1">
      <alignment horizontal="center" vertical="center" wrapText="1"/>
    </xf>
    <xf numFmtId="164" fontId="12" fillId="0" borderId="5" xfId="2" applyFont="1" applyBorder="1" applyAlignment="1">
      <alignment horizontal="center" vertical="center"/>
    </xf>
    <xf numFmtId="164" fontId="12" fillId="4" borderId="12" xfId="2" applyFont="1" applyFill="1" applyBorder="1" applyAlignment="1">
      <alignment horizontal="center" vertical="center"/>
    </xf>
    <xf numFmtId="164" fontId="14" fillId="4" borderId="5" xfId="2" applyFont="1" applyFill="1" applyBorder="1" applyAlignment="1">
      <alignment horizontal="center" vertical="center"/>
    </xf>
    <xf numFmtId="164" fontId="14" fillId="4" borderId="5" xfId="2" applyFont="1" applyFill="1" applyBorder="1" applyAlignment="1" applyProtection="1">
      <alignment horizontal="center" vertical="center"/>
    </xf>
    <xf numFmtId="164" fontId="5" fillId="3" borderId="5" xfId="2" applyFont="1" applyFill="1" applyBorder="1" applyAlignment="1">
      <alignment horizontal="center" vertical="center"/>
    </xf>
    <xf numFmtId="164" fontId="5" fillId="3" borderId="3" xfId="2" applyFont="1" applyFill="1" applyBorder="1" applyAlignment="1">
      <alignment horizontal="center" vertical="center"/>
    </xf>
    <xf numFmtId="164" fontId="4" fillId="4" borderId="4" xfId="2" applyFont="1" applyFill="1" applyBorder="1" applyAlignment="1" applyProtection="1">
      <alignment horizontal="center" vertical="center"/>
    </xf>
    <xf numFmtId="164" fontId="8" fillId="0" borderId="5" xfId="2" applyFont="1" applyBorder="1" applyAlignment="1">
      <alignment vertical="center" wrapText="1"/>
    </xf>
    <xf numFmtId="164" fontId="8" fillId="0" borderId="5" xfId="2" applyFont="1" applyBorder="1" applyAlignment="1">
      <alignment vertical="center"/>
    </xf>
    <xf numFmtId="164" fontId="8" fillId="4" borderId="5" xfId="2" applyFont="1" applyFill="1" applyBorder="1" applyAlignment="1">
      <alignment horizontal="center" vertical="center" wrapText="1"/>
    </xf>
    <xf numFmtId="164" fontId="12" fillId="4" borderId="5" xfId="2" applyFont="1" applyFill="1" applyBorder="1" applyAlignment="1">
      <alignment horizontal="center" vertical="center" wrapText="1"/>
    </xf>
    <xf numFmtId="164" fontId="8" fillId="0" borderId="10" xfId="2" applyFont="1" applyBorder="1" applyAlignment="1">
      <alignment horizontal="center" vertical="center"/>
    </xf>
    <xf numFmtId="164" fontId="12" fillId="4" borderId="4" xfId="2" applyFont="1" applyFill="1" applyBorder="1" applyAlignment="1">
      <alignment vertical="center"/>
    </xf>
    <xf numFmtId="164" fontId="5" fillId="3" borderId="4" xfId="2" applyFont="1" applyFill="1" applyBorder="1" applyAlignment="1">
      <alignment horizontal="center" vertical="center"/>
    </xf>
    <xf numFmtId="164" fontId="5" fillId="3" borderId="9" xfId="2" applyFont="1" applyFill="1" applyBorder="1" applyAlignment="1">
      <alignment vertical="center"/>
    </xf>
    <xf numFmtId="164" fontId="5" fillId="4" borderId="9" xfId="2" applyFont="1" applyFill="1" applyBorder="1" applyAlignment="1" applyProtection="1">
      <alignment vertical="center"/>
    </xf>
    <xf numFmtId="164" fontId="5" fillId="3" borderId="4" xfId="2" applyFont="1" applyFill="1" applyBorder="1" applyAlignment="1">
      <alignment vertical="center"/>
    </xf>
    <xf numFmtId="164" fontId="5" fillId="4" borderId="4" xfId="2" applyFont="1" applyFill="1" applyBorder="1" applyAlignment="1" applyProtection="1">
      <alignment vertical="center"/>
    </xf>
    <xf numFmtId="164" fontId="11" fillId="4" borderId="9" xfId="2" applyFont="1" applyFill="1" applyBorder="1" applyAlignment="1">
      <alignment vertical="center"/>
    </xf>
    <xf numFmtId="164" fontId="12" fillId="0" borderId="5" xfId="2" applyFont="1" applyBorder="1" applyAlignment="1">
      <alignment vertical="center"/>
    </xf>
    <xf numFmtId="164" fontId="11" fillId="4" borderId="4" xfId="2" applyFont="1" applyFill="1" applyBorder="1" applyAlignment="1">
      <alignment vertical="center"/>
    </xf>
    <xf numFmtId="164" fontId="8" fillId="0" borderId="10" xfId="2" applyFont="1" applyBorder="1" applyAlignment="1">
      <alignment horizontal="center" vertical="center" wrapText="1"/>
    </xf>
    <xf numFmtId="164" fontId="8" fillId="0" borderId="3" xfId="2" applyFont="1" applyBorder="1" applyAlignment="1">
      <alignment horizontal="center" vertical="center"/>
    </xf>
    <xf numFmtId="164" fontId="8" fillId="0" borderId="3" xfId="2" applyFont="1" applyBorder="1" applyAlignment="1">
      <alignment horizontal="center" vertical="center" wrapText="1"/>
    </xf>
    <xf numFmtId="164" fontId="4" fillId="0" borderId="10" xfId="2" applyFont="1" applyBorder="1" applyAlignment="1">
      <alignment horizontal="center" vertical="center"/>
    </xf>
    <xf numFmtId="164" fontId="14" fillId="0" borderId="5" xfId="2" applyFont="1" applyBorder="1" applyAlignment="1">
      <alignment horizontal="center" vertical="center"/>
    </xf>
    <xf numFmtId="164" fontId="14" fillId="0" borderId="5" xfId="2" applyFont="1" applyBorder="1" applyAlignment="1">
      <alignment horizontal="center" vertical="center" wrapText="1"/>
    </xf>
    <xf numFmtId="164" fontId="4" fillId="0" borderId="5" xfId="2" applyFont="1" applyBorder="1" applyAlignment="1">
      <alignment vertical="center"/>
    </xf>
    <xf numFmtId="164" fontId="14" fillId="0" borderId="5" xfId="2" applyFont="1" applyBorder="1" applyAlignment="1">
      <alignment vertical="center"/>
    </xf>
    <xf numFmtId="164" fontId="4" fillId="0" borderId="10" xfId="2" applyFont="1" applyBorder="1" applyAlignment="1">
      <alignment horizontal="center" vertical="center" wrapText="1"/>
    </xf>
    <xf numFmtId="164" fontId="0" fillId="0" borderId="0" xfId="0" applyNumberFormat="1"/>
    <xf numFmtId="0" fontId="0" fillId="0" borderId="0" xfId="0" applyAlignment="1">
      <alignment wrapText="1"/>
    </xf>
    <xf numFmtId="0" fontId="8" fillId="0" borderId="5" xfId="2" applyNumberFormat="1" applyFont="1" applyBorder="1" applyAlignment="1">
      <alignment horizontal="center" vertical="center" wrapText="1"/>
    </xf>
    <xf numFmtId="0" fontId="12" fillId="0" borderId="5" xfId="2" applyNumberFormat="1" applyFont="1" applyBorder="1" applyAlignment="1">
      <alignment horizontal="center" vertical="center" wrapText="1"/>
    </xf>
    <xf numFmtId="164" fontId="4" fillId="4" borderId="3" xfId="2" applyFont="1" applyFill="1" applyBorder="1" applyAlignment="1" applyProtection="1">
      <alignment horizontal="center" vertical="center" wrapText="1"/>
    </xf>
    <xf numFmtId="164" fontId="5" fillId="3" borderId="3" xfId="2" applyFont="1" applyFill="1" applyBorder="1" applyAlignment="1">
      <alignment horizontal="center" vertical="center"/>
    </xf>
    <xf numFmtId="0" fontId="7" fillId="3" borderId="3" xfId="0" applyFont="1" applyFill="1" applyBorder="1" applyAlignment="1" applyProtection="1">
      <alignment horizontal="center" vertical="center" wrapText="1"/>
    </xf>
    <xf numFmtId="164" fontId="12" fillId="4" borderId="9" xfId="2" applyFont="1" applyFill="1" applyBorder="1" applyAlignment="1">
      <alignment horizontal="center" vertical="center"/>
    </xf>
    <xf numFmtId="0" fontId="5" fillId="0" borderId="10" xfId="0" applyFont="1" applyBorder="1" applyAlignment="1">
      <alignment horizontal="center" vertical="center" wrapText="1"/>
    </xf>
    <xf numFmtId="0" fontId="9" fillId="3" borderId="1" xfId="0" applyFont="1" applyFill="1" applyBorder="1" applyAlignment="1">
      <alignment horizontal="center" vertical="center"/>
    </xf>
    <xf numFmtId="0" fontId="9" fillId="3" borderId="2" xfId="0" applyFont="1" applyFill="1" applyBorder="1" applyAlignment="1">
      <alignment horizontal="center" vertical="center"/>
    </xf>
    <xf numFmtId="0" fontId="9" fillId="3" borderId="3" xfId="0" applyFont="1" applyFill="1" applyBorder="1" applyAlignment="1">
      <alignment horizontal="center" vertical="center"/>
    </xf>
    <xf numFmtId="164" fontId="5" fillId="3" borderId="3" xfId="2" applyFont="1" applyFill="1" applyBorder="1" applyAlignment="1">
      <alignment horizontal="center" vertical="center"/>
    </xf>
    <xf numFmtId="164" fontId="12" fillId="4" borderId="9" xfId="2" applyFont="1" applyFill="1" applyBorder="1" applyAlignment="1">
      <alignment horizontal="center" vertical="center"/>
    </xf>
    <xf numFmtId="0" fontId="5" fillId="0" borderId="6" xfId="0" applyFont="1" applyBorder="1" applyAlignment="1">
      <alignment horizontal="center" vertical="center" wrapText="1"/>
    </xf>
    <xf numFmtId="0" fontId="6" fillId="4" borderId="9" xfId="0" applyFont="1" applyFill="1" applyBorder="1" applyAlignment="1">
      <alignment horizontal="center" vertical="center" wrapText="1"/>
    </xf>
    <xf numFmtId="0" fontId="5" fillId="3" borderId="9" xfId="0" applyFont="1" applyFill="1" applyBorder="1" applyAlignment="1">
      <alignment horizontal="center" vertical="center"/>
    </xf>
    <xf numFmtId="164" fontId="8" fillId="0" borderId="3" xfId="2" applyFont="1" applyBorder="1" applyAlignment="1">
      <alignment horizontal="center" vertical="center"/>
    </xf>
    <xf numFmtId="0" fontId="5" fillId="0" borderId="10" xfId="0" applyFont="1" applyBorder="1" applyAlignment="1">
      <alignment horizontal="center" vertical="center" wrapText="1"/>
    </xf>
    <xf numFmtId="0" fontId="5" fillId="0" borderId="3" xfId="0" applyFont="1" applyBorder="1" applyAlignment="1">
      <alignment horizontal="center" vertical="center" wrapText="1"/>
    </xf>
    <xf numFmtId="164" fontId="8" fillId="4" borderId="10" xfId="2" applyFont="1" applyFill="1" applyBorder="1" applyAlignment="1">
      <alignment horizontal="center" vertical="center" wrapText="1"/>
    </xf>
    <xf numFmtId="164" fontId="8" fillId="4" borderId="3" xfId="2" applyFont="1" applyFill="1" applyBorder="1" applyAlignment="1">
      <alignment horizontal="center" vertical="center" wrapText="1"/>
    </xf>
    <xf numFmtId="164" fontId="4" fillId="4" borderId="5" xfId="2" applyFont="1" applyFill="1" applyBorder="1" applyAlignment="1">
      <alignment horizontal="center" vertical="center" wrapText="1"/>
    </xf>
    <xf numFmtId="164" fontId="4" fillId="4" borderId="10" xfId="2" applyFont="1" applyFill="1" applyBorder="1" applyAlignment="1">
      <alignment horizontal="center" vertical="center" wrapText="1"/>
    </xf>
    <xf numFmtId="0" fontId="5" fillId="0" borderId="8" xfId="0" applyFont="1" applyBorder="1" applyAlignment="1">
      <alignment horizontal="center" vertical="center"/>
    </xf>
    <xf numFmtId="164" fontId="14" fillId="4" borderId="5" xfId="2" applyFont="1" applyFill="1" applyBorder="1" applyAlignment="1">
      <alignment horizontal="center" vertical="center" wrapText="1"/>
    </xf>
    <xf numFmtId="0" fontId="28" fillId="0" borderId="0" xfId="0" applyFont="1" applyFill="1" applyBorder="1" applyAlignment="1">
      <alignment horizontal="center" vertical="center"/>
    </xf>
    <xf numFmtId="0" fontId="5" fillId="0" borderId="0" xfId="0" applyFont="1" applyBorder="1" applyAlignment="1">
      <alignment horizontal="center" vertical="center" wrapText="1"/>
    </xf>
    <xf numFmtId="0" fontId="12" fillId="0" borderId="0" xfId="0" applyFont="1" applyBorder="1" applyAlignment="1">
      <alignment vertical="center" wrapText="1"/>
    </xf>
    <xf numFmtId="0" fontId="12" fillId="0" borderId="0" xfId="0" applyFont="1" applyBorder="1" applyAlignment="1">
      <alignment horizontal="center" vertical="center"/>
    </xf>
    <xf numFmtId="164" fontId="12" fillId="0" borderId="0" xfId="2" applyFont="1" applyBorder="1" applyAlignment="1">
      <alignment horizontal="center" vertical="center"/>
    </xf>
    <xf numFmtId="0" fontId="4" fillId="0" borderId="0" xfId="0" applyFont="1" applyBorder="1" applyAlignment="1">
      <alignment vertical="center"/>
    </xf>
    <xf numFmtId="0" fontId="5" fillId="0" borderId="0" xfId="0" applyFont="1" applyBorder="1" applyAlignment="1">
      <alignment horizontal="left" vertical="center"/>
    </xf>
    <xf numFmtId="164" fontId="12" fillId="0" borderId="0" xfId="2" applyFont="1" applyBorder="1" applyAlignment="1">
      <alignment horizontal="center" vertical="center" wrapText="1"/>
    </xf>
    <xf numFmtId="0" fontId="0" fillId="0" borderId="13" xfId="0" applyBorder="1"/>
    <xf numFmtId="0" fontId="0" fillId="0" borderId="10" xfId="0" applyBorder="1"/>
    <xf numFmtId="0" fontId="8" fillId="0" borderId="4" xfId="0" applyFont="1" applyBorder="1" applyAlignment="1">
      <alignment vertical="center" wrapText="1"/>
    </xf>
    <xf numFmtId="0" fontId="5" fillId="0" borderId="11" xfId="0" applyFont="1" applyBorder="1" applyAlignment="1">
      <alignment horizontal="center" vertical="center"/>
    </xf>
    <xf numFmtId="164" fontId="5" fillId="3" borderId="9" xfId="2" applyFont="1" applyFill="1" applyBorder="1" applyAlignment="1">
      <alignment horizontal="center" vertical="center"/>
    </xf>
    <xf numFmtId="164" fontId="8" fillId="4" borderId="5" xfId="2" applyFont="1" applyFill="1" applyBorder="1" applyAlignment="1">
      <alignment vertical="center" wrapText="1"/>
    </xf>
    <xf numFmtId="164" fontId="4" fillId="4" borderId="5" xfId="2" applyFont="1" applyFill="1" applyBorder="1" applyAlignment="1">
      <alignment vertical="center" wrapText="1"/>
    </xf>
    <xf numFmtId="164" fontId="14" fillId="4" borderId="5" xfId="2" applyFont="1" applyFill="1" applyBorder="1" applyAlignment="1">
      <alignment vertical="center" wrapText="1"/>
    </xf>
    <xf numFmtId="0" fontId="8" fillId="0" borderId="8" xfId="0" applyFont="1" applyBorder="1" applyAlignment="1">
      <alignment horizontal="center" vertical="center"/>
    </xf>
    <xf numFmtId="164" fontId="4" fillId="0" borderId="8" xfId="2" applyFont="1" applyBorder="1" applyAlignment="1">
      <alignment vertical="center"/>
    </xf>
    <xf numFmtId="164" fontId="4" fillId="0" borderId="5" xfId="2" applyFont="1" applyFill="1" applyBorder="1" applyAlignment="1">
      <alignment vertical="center" wrapText="1"/>
    </xf>
    <xf numFmtId="0" fontId="9" fillId="0" borderId="11"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5" xfId="0" applyFont="1" applyFill="1" applyBorder="1" applyAlignment="1">
      <alignment horizontal="center" vertical="center" wrapText="1"/>
    </xf>
    <xf numFmtId="3" fontId="5" fillId="0" borderId="3" xfId="0" applyNumberFormat="1" applyFont="1" applyFill="1" applyBorder="1" applyAlignment="1">
      <alignment horizontal="center" vertical="center"/>
    </xf>
    <xf numFmtId="164" fontId="5" fillId="0" borderId="3" xfId="2" applyFont="1" applyFill="1" applyBorder="1" applyAlignment="1">
      <alignment vertical="center"/>
    </xf>
    <xf numFmtId="164" fontId="5" fillId="0" borderId="3" xfId="2" applyFont="1" applyFill="1" applyBorder="1" applyAlignment="1" applyProtection="1">
      <alignment vertical="center"/>
    </xf>
    <xf numFmtId="0" fontId="7" fillId="3" borderId="3" xfId="0" applyFont="1" applyFill="1" applyBorder="1" applyAlignment="1">
      <alignment horizontal="center" vertical="center" wrapText="1"/>
    </xf>
    <xf numFmtId="3" fontId="5" fillId="0" borderId="0" xfId="0" applyNumberFormat="1" applyFont="1" applyFill="1" applyBorder="1" applyAlignment="1">
      <alignment horizontal="center" vertical="center"/>
    </xf>
    <xf numFmtId="164" fontId="5" fillId="0" borderId="0" xfId="2" applyFont="1" applyFill="1" applyBorder="1" applyAlignment="1">
      <alignment horizontal="center" vertical="center"/>
    </xf>
    <xf numFmtId="164" fontId="4" fillId="0" borderId="4" xfId="2" applyFont="1" applyFill="1" applyBorder="1" applyAlignment="1">
      <alignment horizontal="center" vertical="center" wrapText="1"/>
    </xf>
    <xf numFmtId="164" fontId="4" fillId="0" borderId="3" xfId="0" applyNumberFormat="1" applyFont="1" applyFill="1" applyBorder="1" applyAlignment="1" applyProtection="1">
      <alignment horizontal="center" vertical="center" wrapText="1"/>
    </xf>
    <xf numFmtId="0" fontId="28" fillId="0" borderId="0" xfId="0" applyFont="1" applyFill="1" applyBorder="1" applyAlignment="1">
      <alignment horizontal="center" vertical="center" wrapText="1"/>
    </xf>
    <xf numFmtId="164" fontId="12" fillId="0" borderId="10" xfId="2" applyFont="1" applyBorder="1" applyAlignment="1">
      <alignment horizontal="center" vertical="center"/>
    </xf>
    <xf numFmtId="164" fontId="5" fillId="3" borderId="3" xfId="2" applyNumberFormat="1" applyFont="1" applyFill="1" applyBorder="1" applyAlignment="1">
      <alignment horizontal="center" vertical="center"/>
    </xf>
    <xf numFmtId="164" fontId="8" fillId="4" borderId="4" xfId="2" applyFont="1" applyFill="1" applyBorder="1" applyAlignment="1">
      <alignment horizontal="center" vertical="center" wrapText="1"/>
    </xf>
    <xf numFmtId="0" fontId="11" fillId="4" borderId="4" xfId="0" applyFont="1" applyFill="1" applyBorder="1" applyAlignment="1">
      <alignment horizontal="center" vertical="center"/>
    </xf>
    <xf numFmtId="164" fontId="11" fillId="3" borderId="4" xfId="0" applyNumberFormat="1" applyFont="1" applyFill="1" applyBorder="1" applyAlignment="1">
      <alignment horizontal="center" vertical="center" wrapText="1"/>
    </xf>
    <xf numFmtId="164" fontId="8" fillId="0" borderId="5" xfId="2" applyFont="1" applyBorder="1" applyAlignment="1"/>
    <xf numFmtId="164" fontId="5" fillId="3" borderId="4" xfId="0" applyNumberFormat="1" applyFont="1" applyFill="1" applyBorder="1" applyAlignment="1">
      <alignment horizontal="center" vertical="center"/>
    </xf>
    <xf numFmtId="0" fontId="5" fillId="3" borderId="4" xfId="2" applyNumberFormat="1" applyFont="1" applyFill="1" applyBorder="1" applyAlignment="1">
      <alignment horizontal="center" vertical="center"/>
    </xf>
    <xf numFmtId="164" fontId="4" fillId="4" borderId="4" xfId="2" applyFont="1" applyFill="1" applyBorder="1" applyAlignment="1">
      <alignment horizontal="center" vertical="center" wrapText="1"/>
    </xf>
    <xf numFmtId="164" fontId="12" fillId="0" borderId="4" xfId="2" applyFont="1" applyBorder="1" applyAlignment="1">
      <alignment vertical="center"/>
    </xf>
    <xf numFmtId="1" fontId="5" fillId="3" borderId="4" xfId="2" applyNumberFormat="1" applyFont="1" applyFill="1" applyBorder="1" applyAlignment="1">
      <alignment horizontal="center" vertical="center"/>
    </xf>
    <xf numFmtId="164" fontId="5" fillId="0" borderId="0" xfId="2" applyNumberFormat="1" applyFont="1" applyFill="1" applyBorder="1" applyAlignment="1">
      <alignment horizontal="center" vertical="center"/>
    </xf>
    <xf numFmtId="164" fontId="12" fillId="0" borderId="5" xfId="2" applyFont="1" applyBorder="1" applyAlignment="1">
      <alignment horizontal="center" vertical="center" wrapText="1"/>
    </xf>
    <xf numFmtId="1" fontId="12" fillId="0" borderId="5" xfId="2" applyNumberFormat="1" applyFont="1" applyBorder="1" applyAlignment="1">
      <alignment horizontal="center" vertical="center"/>
    </xf>
    <xf numFmtId="0" fontId="5" fillId="3" borderId="3" xfId="2" applyNumberFormat="1" applyFont="1" applyFill="1" applyBorder="1" applyAlignment="1">
      <alignment horizontal="center" vertical="center"/>
    </xf>
    <xf numFmtId="0" fontId="8" fillId="0" borderId="5" xfId="2" applyNumberFormat="1" applyFont="1" applyBorder="1" applyAlignment="1">
      <alignment horizontal="center" vertical="center"/>
    </xf>
    <xf numFmtId="0" fontId="5" fillId="0" borderId="0" xfId="2" applyNumberFormat="1" applyFont="1" applyFill="1" applyBorder="1" applyAlignment="1">
      <alignment horizontal="center" vertical="center"/>
    </xf>
    <xf numFmtId="166" fontId="5" fillId="3" borderId="9" xfId="2" applyNumberFormat="1" applyFont="1" applyFill="1" applyBorder="1" applyAlignment="1">
      <alignment horizontal="center" vertical="center"/>
    </xf>
    <xf numFmtId="1" fontId="8" fillId="0" borderId="5" xfId="2" applyNumberFormat="1" applyFont="1" applyBorder="1" applyAlignment="1">
      <alignment horizontal="center" vertical="center" wrapText="1"/>
    </xf>
    <xf numFmtId="1" fontId="5" fillId="3" borderId="9" xfId="0" applyNumberFormat="1" applyFont="1" applyFill="1" applyBorder="1" applyAlignment="1">
      <alignment horizontal="center" vertical="center"/>
    </xf>
    <xf numFmtId="0" fontId="2" fillId="0" borderId="0" xfId="0" applyFont="1" applyAlignment="1">
      <alignment vertical="center"/>
    </xf>
    <xf numFmtId="1" fontId="8" fillId="0" borderId="5" xfId="0" applyNumberFormat="1" applyFont="1" applyBorder="1" applyAlignment="1">
      <alignment horizontal="center" vertical="center" wrapText="1"/>
    </xf>
    <xf numFmtId="3" fontId="12" fillId="0" borderId="4" xfId="0" applyNumberFormat="1" applyFont="1" applyBorder="1" applyAlignment="1">
      <alignment horizontal="center" vertical="center"/>
    </xf>
    <xf numFmtId="166" fontId="8" fillId="0" borderId="4" xfId="2" applyNumberFormat="1" applyFont="1" applyBorder="1" applyAlignment="1">
      <alignment horizontal="center" vertical="center"/>
    </xf>
    <xf numFmtId="0" fontId="11" fillId="3" borderId="3"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11" fillId="4" borderId="9" xfId="0" applyFont="1" applyFill="1" applyBorder="1" applyAlignment="1">
      <alignment horizontal="center" vertical="center" wrapText="1"/>
    </xf>
    <xf numFmtId="0" fontId="11" fillId="3" borderId="4" xfId="0" applyFont="1" applyFill="1" applyBorder="1" applyAlignment="1">
      <alignment horizontal="center" vertical="center"/>
    </xf>
    <xf numFmtId="0" fontId="11" fillId="3" borderId="1"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11" fillId="3" borderId="5" xfId="0" applyFont="1" applyFill="1" applyBorder="1" applyAlignment="1">
      <alignment horizontal="center" vertical="center" wrapText="1"/>
    </xf>
    <xf numFmtId="1" fontId="8" fillId="0" borderId="5" xfId="0" applyNumberFormat="1" applyFont="1" applyFill="1" applyBorder="1" applyAlignment="1">
      <alignment horizontal="center" vertical="center" wrapText="1"/>
    </xf>
    <xf numFmtId="0" fontId="34" fillId="0" borderId="0" xfId="0" applyFont="1" applyFill="1"/>
    <xf numFmtId="0" fontId="32" fillId="0" borderId="0" xfId="0" applyFont="1" applyFill="1" applyBorder="1" applyAlignment="1">
      <alignment wrapText="1"/>
    </xf>
    <xf numFmtId="164" fontId="5" fillId="3" borderId="3" xfId="2" applyFont="1" applyFill="1" applyBorder="1" applyAlignment="1">
      <alignment horizontal="center" vertical="center"/>
    </xf>
    <xf numFmtId="0" fontId="12" fillId="0" borderId="4" xfId="0" applyFont="1" applyBorder="1" applyAlignment="1">
      <alignment vertical="center" wrapText="1"/>
    </xf>
    <xf numFmtId="0" fontId="12" fillId="0" borderId="6" xfId="0" applyFont="1" applyBorder="1" applyAlignment="1">
      <alignment vertical="center" wrapText="1"/>
    </xf>
    <xf numFmtId="0" fontId="11" fillId="4" borderId="4" xfId="0" applyFont="1" applyFill="1" applyBorder="1" applyAlignment="1">
      <alignment vertical="center" wrapText="1"/>
    </xf>
    <xf numFmtId="0" fontId="4" fillId="4" borderId="4" xfId="0" applyFont="1" applyFill="1" applyBorder="1" applyAlignment="1">
      <alignment horizontal="center" vertical="center" wrapText="1"/>
    </xf>
    <xf numFmtId="164" fontId="4" fillId="4" borderId="4" xfId="0" applyNumberFormat="1" applyFont="1" applyFill="1" applyBorder="1" applyAlignment="1">
      <alignment horizontal="center" vertical="center" wrapText="1"/>
    </xf>
    <xf numFmtId="1" fontId="5" fillId="0" borderId="0" xfId="2" applyNumberFormat="1" applyFont="1" applyFill="1" applyBorder="1" applyAlignment="1">
      <alignment horizontal="center" vertical="center"/>
    </xf>
    <xf numFmtId="164" fontId="5" fillId="0" borderId="0" xfId="0" applyNumberFormat="1" applyFont="1" applyFill="1" applyBorder="1" applyAlignment="1">
      <alignment horizontal="center" vertical="center"/>
    </xf>
    <xf numFmtId="0" fontId="8" fillId="0" borderId="6" xfId="0" applyFont="1" applyBorder="1" applyAlignment="1">
      <alignment horizontal="justify" vertical="center" wrapText="1"/>
    </xf>
    <xf numFmtId="0" fontId="8" fillId="0" borderId="6" xfId="0" applyFont="1" applyBorder="1" applyAlignment="1">
      <alignment vertical="center" wrapText="1"/>
    </xf>
    <xf numFmtId="0" fontId="8" fillId="0" borderId="12" xfId="0" applyFont="1" applyBorder="1" applyAlignment="1">
      <alignment vertical="center" wrapText="1"/>
    </xf>
    <xf numFmtId="0" fontId="11" fillId="3" borderId="8" xfId="0" applyFont="1" applyFill="1" applyBorder="1" applyAlignment="1">
      <alignment vertical="center" wrapText="1"/>
    </xf>
    <xf numFmtId="0" fontId="11" fillId="3" borderId="6" xfId="0" applyFont="1" applyFill="1" applyBorder="1" applyAlignment="1">
      <alignment horizontal="center" vertical="center" wrapText="1"/>
    </xf>
    <xf numFmtId="0" fontId="9" fillId="3" borderId="6"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9" fillId="3" borderId="6" xfId="0" applyFont="1" applyFill="1" applyBorder="1" applyAlignment="1">
      <alignment horizontal="center" vertical="center"/>
    </xf>
    <xf numFmtId="0" fontId="35" fillId="0" borderId="4" xfId="0" applyFont="1" applyBorder="1" applyAlignment="1">
      <alignment vertical="center"/>
    </xf>
    <xf numFmtId="0" fontId="5" fillId="0" borderId="9" xfId="0" applyFont="1" applyBorder="1"/>
    <xf numFmtId="0" fontId="5" fillId="0" borderId="4" xfId="0" applyFont="1" applyBorder="1"/>
    <xf numFmtId="0" fontId="5" fillId="0" borderId="12" xfId="0" applyFont="1" applyBorder="1"/>
    <xf numFmtId="0" fontId="11" fillId="4" borderId="0" xfId="0" applyFont="1" applyFill="1" applyAlignment="1">
      <alignment vertical="center"/>
    </xf>
    <xf numFmtId="0" fontId="32" fillId="4" borderId="4" xfId="0" applyFont="1" applyFill="1" applyBorder="1" applyAlignment="1">
      <alignment vertical="center"/>
    </xf>
    <xf numFmtId="0" fontId="5" fillId="0" borderId="4" xfId="0" applyFont="1" applyBorder="1" applyAlignment="1">
      <alignment vertical="center"/>
    </xf>
    <xf numFmtId="0" fontId="12" fillId="0" borderId="5" xfId="0" applyFont="1" applyBorder="1" applyAlignment="1">
      <alignment horizontal="left" vertical="center"/>
    </xf>
    <xf numFmtId="0" fontId="32" fillId="4" borderId="4" xfId="0" applyFont="1" applyFill="1" applyBorder="1" applyAlignment="1">
      <alignment horizontal="left" vertical="center"/>
    </xf>
    <xf numFmtId="0" fontId="12" fillId="0" borderId="12" xfId="0" applyFont="1" applyBorder="1" applyAlignment="1">
      <alignment vertical="center" wrapText="1"/>
    </xf>
    <xf numFmtId="0" fontId="5" fillId="0" borderId="0" xfId="0" applyFont="1" applyAlignment="1">
      <alignment vertical="center"/>
    </xf>
    <xf numFmtId="0" fontId="9" fillId="0" borderId="0" xfId="0" applyFont="1" applyFill="1" applyBorder="1" applyAlignment="1">
      <alignment horizontal="left" vertical="center" wrapText="1"/>
    </xf>
    <xf numFmtId="0" fontId="24" fillId="0" borderId="1" xfId="0" applyFont="1" applyFill="1" applyBorder="1" applyAlignment="1">
      <alignment horizontal="left"/>
    </xf>
    <xf numFmtId="0" fontId="24" fillId="0" borderId="2" xfId="0" applyFont="1" applyFill="1" applyBorder="1" applyAlignment="1">
      <alignment horizontal="left"/>
    </xf>
    <xf numFmtId="0" fontId="24" fillId="0" borderId="3" xfId="0" applyFont="1" applyFill="1" applyBorder="1" applyAlignment="1">
      <alignment horizontal="left"/>
    </xf>
    <xf numFmtId="0" fontId="17" fillId="0" borderId="0" xfId="0" applyFont="1" applyFill="1" applyAlignment="1">
      <alignment horizontal="center"/>
    </xf>
    <xf numFmtId="0" fontId="18" fillId="0" borderId="0" xfId="0" applyFont="1" applyFill="1" applyAlignment="1">
      <alignment horizontal="center"/>
    </xf>
    <xf numFmtId="0" fontId="20" fillId="0" borderId="0" xfId="0" applyFont="1" applyFill="1" applyAlignment="1">
      <alignment horizontal="center"/>
    </xf>
    <xf numFmtId="0" fontId="22" fillId="0" borderId="0" xfId="0" applyFont="1" applyAlignment="1">
      <alignment horizontal="center" vertical="center" wrapText="1"/>
    </xf>
    <xf numFmtId="0" fontId="23" fillId="0" borderId="0" xfId="0" applyFont="1" applyFill="1" applyAlignment="1">
      <alignment horizontal="center"/>
    </xf>
    <xf numFmtId="165" fontId="17" fillId="0" borderId="0" xfId="0" applyNumberFormat="1" applyFont="1" applyFill="1" applyBorder="1" applyAlignment="1">
      <alignment horizontal="center" vertical="center" wrapText="1"/>
    </xf>
    <xf numFmtId="0" fontId="24" fillId="0" borderId="0" xfId="0" applyFont="1" applyFill="1" applyAlignment="1">
      <alignment horizontal="center" wrapText="1"/>
    </xf>
    <xf numFmtId="0" fontId="9" fillId="3" borderId="1" xfId="0" applyFont="1" applyFill="1" applyBorder="1" applyAlignment="1">
      <alignment horizontal="left" vertical="center" wrapText="1"/>
    </xf>
    <xf numFmtId="0" fontId="9" fillId="3" borderId="3" xfId="0" applyFont="1" applyFill="1" applyBorder="1" applyAlignment="1">
      <alignment horizontal="left" vertical="center" wrapText="1"/>
    </xf>
    <xf numFmtId="0" fontId="5" fillId="0" borderId="9" xfId="0" applyFont="1" applyBorder="1" applyAlignment="1">
      <alignment horizontal="left" vertical="center"/>
    </xf>
    <xf numFmtId="0" fontId="5" fillId="0" borderId="12" xfId="0" applyFont="1" applyBorder="1" applyAlignment="1">
      <alignment horizontal="left" vertical="center"/>
    </xf>
    <xf numFmtId="0" fontId="5" fillId="0" borderId="6" xfId="0" applyFont="1" applyBorder="1" applyAlignment="1">
      <alignment horizontal="left" vertical="center"/>
    </xf>
    <xf numFmtId="0" fontId="9" fillId="3" borderId="2" xfId="0" applyFont="1" applyFill="1" applyBorder="1" applyAlignment="1">
      <alignment horizontal="left" vertical="center" wrapText="1"/>
    </xf>
    <xf numFmtId="0" fontId="11" fillId="4" borderId="1" xfId="0" applyFont="1" applyFill="1" applyBorder="1" applyAlignment="1">
      <alignment horizontal="center"/>
    </xf>
    <xf numFmtId="0" fontId="11" fillId="4" borderId="2" xfId="0" applyFont="1" applyFill="1" applyBorder="1" applyAlignment="1">
      <alignment horizontal="center"/>
    </xf>
    <xf numFmtId="0" fontId="11" fillId="4" borderId="3" xfId="0" applyFont="1" applyFill="1" applyBorder="1" applyAlignment="1">
      <alignment horizontal="center"/>
    </xf>
    <xf numFmtId="0" fontId="5" fillId="0" borderId="9" xfId="0" applyFont="1" applyBorder="1" applyAlignment="1">
      <alignment horizontal="center" vertical="center"/>
    </xf>
    <xf numFmtId="0" fontId="5" fillId="0" borderId="6" xfId="0" applyFont="1" applyBorder="1" applyAlignment="1">
      <alignment horizontal="center" vertical="center"/>
    </xf>
    <xf numFmtId="0" fontId="5" fillId="0" borderId="14" xfId="0" applyFont="1" applyFill="1" applyBorder="1" applyAlignment="1">
      <alignment horizontal="center" vertical="center"/>
    </xf>
    <xf numFmtId="0" fontId="5" fillId="0" borderId="10" xfId="0" applyFont="1" applyFill="1" applyBorder="1" applyAlignment="1">
      <alignment horizontal="center" vertical="center"/>
    </xf>
    <xf numFmtId="0" fontId="11" fillId="4" borderId="1" xfId="0" applyFont="1" applyFill="1" applyBorder="1" applyAlignment="1">
      <alignment horizontal="left" vertical="center" wrapText="1"/>
    </xf>
    <xf numFmtId="0" fontId="11" fillId="4" borderId="3" xfId="0" applyFont="1" applyFill="1" applyBorder="1" applyAlignment="1">
      <alignment horizontal="lef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5" fillId="0" borderId="12" xfId="0" applyFont="1" applyBorder="1" applyAlignment="1">
      <alignment horizontal="center" vertical="center"/>
    </xf>
    <xf numFmtId="0" fontId="5" fillId="0" borderId="9"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6" xfId="0" applyFont="1" applyBorder="1" applyAlignment="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9" fillId="3" borderId="0" xfId="0" applyFont="1" applyFill="1" applyBorder="1" applyAlignment="1">
      <alignment horizontal="left" vertical="center" wrapText="1"/>
    </xf>
    <xf numFmtId="0" fontId="9" fillId="3" borderId="14" xfId="0" applyFont="1" applyFill="1" applyBorder="1" applyAlignment="1">
      <alignment horizontal="left" vertical="center" wrapText="1"/>
    </xf>
    <xf numFmtId="0" fontId="28" fillId="3" borderId="1" xfId="0" applyFont="1" applyFill="1" applyBorder="1" applyAlignment="1">
      <alignment horizontal="left" vertical="center" wrapText="1"/>
    </xf>
    <xf numFmtId="0" fontId="28" fillId="3" borderId="2" xfId="0" applyFont="1" applyFill="1" applyBorder="1" applyAlignment="1">
      <alignment horizontal="left" vertical="center" wrapText="1"/>
    </xf>
    <xf numFmtId="0" fontId="28" fillId="3" borderId="3" xfId="0" applyFont="1" applyFill="1" applyBorder="1" applyAlignment="1">
      <alignment horizontal="left" vertical="center" wrapText="1"/>
    </xf>
    <xf numFmtId="0" fontId="9" fillId="3" borderId="1" xfId="0" applyFont="1" applyFill="1" applyBorder="1" applyAlignment="1">
      <alignment horizontal="left" vertical="center"/>
    </xf>
    <xf numFmtId="0" fontId="9" fillId="3" borderId="3" xfId="0" applyFont="1" applyFill="1" applyBorder="1" applyAlignment="1">
      <alignment horizontal="left" vertical="center"/>
    </xf>
    <xf numFmtId="0" fontId="9" fillId="3" borderId="1" xfId="0" applyFont="1" applyFill="1" applyBorder="1" applyAlignment="1">
      <alignment horizontal="center" vertical="center"/>
    </xf>
    <xf numFmtId="0" fontId="9" fillId="3" borderId="3" xfId="0" applyFont="1" applyFill="1" applyBorder="1" applyAlignment="1">
      <alignment horizontal="center" vertical="center"/>
    </xf>
    <xf numFmtId="0" fontId="5" fillId="4" borderId="1"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28" fillId="3" borderId="1" xfId="0" applyFont="1" applyFill="1" applyBorder="1" applyAlignment="1">
      <alignment horizontal="center" vertical="center" wrapText="1"/>
    </xf>
    <xf numFmtId="0" fontId="28" fillId="3" borderId="2" xfId="0" applyFont="1" applyFill="1" applyBorder="1" applyAlignment="1">
      <alignment horizontal="center" vertical="center" wrapText="1"/>
    </xf>
    <xf numFmtId="0" fontId="28" fillId="3" borderId="3"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11"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5"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5" fillId="3" borderId="9" xfId="0" applyFont="1" applyFill="1" applyBorder="1" applyAlignment="1">
      <alignment horizontal="center" vertical="center"/>
    </xf>
    <xf numFmtId="0" fontId="5" fillId="3" borderId="6" xfId="0" applyFont="1" applyFill="1" applyBorder="1" applyAlignment="1">
      <alignment horizontal="center" vertical="center"/>
    </xf>
    <xf numFmtId="0" fontId="4" fillId="3" borderId="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2" fillId="0" borderId="0" xfId="0" applyFont="1" applyAlignment="1">
      <alignment horizontal="center" vertical="center"/>
    </xf>
    <xf numFmtId="0" fontId="4" fillId="4" borderId="1"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28" fillId="3" borderId="1" xfId="0" applyFont="1" applyFill="1" applyBorder="1" applyAlignment="1">
      <alignment horizontal="center" vertical="center"/>
    </xf>
    <xf numFmtId="0" fontId="28" fillId="3" borderId="2" xfId="0" applyFont="1" applyFill="1" applyBorder="1" applyAlignment="1">
      <alignment horizontal="center" vertical="center"/>
    </xf>
    <xf numFmtId="0" fontId="28" fillId="3" borderId="3"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9" fillId="3" borderId="2" xfId="0" applyFont="1" applyFill="1" applyBorder="1" applyAlignment="1">
      <alignment horizontal="center" vertical="center"/>
    </xf>
    <xf numFmtId="0" fontId="6" fillId="3" borderId="1" xfId="0" applyFont="1" applyFill="1" applyBorder="1" applyAlignment="1">
      <alignment horizontal="center" vertical="center" wrapText="1"/>
    </xf>
    <xf numFmtId="0" fontId="6" fillId="3" borderId="3" xfId="0" applyFont="1" applyFill="1" applyBorder="1" applyAlignment="1">
      <alignment horizontal="center" vertical="center" wrapText="1"/>
    </xf>
    <xf numFmtId="164" fontId="5" fillId="0" borderId="1" xfId="2" applyFont="1" applyBorder="1" applyAlignment="1">
      <alignment horizontal="center" vertical="center" wrapText="1"/>
    </xf>
    <xf numFmtId="164" fontId="5" fillId="0" borderId="3" xfId="2" applyFont="1" applyBorder="1" applyAlignment="1">
      <alignment horizontal="center" vertical="center" wrapText="1"/>
    </xf>
    <xf numFmtId="0" fontId="9" fillId="3" borderId="13" xfId="0" applyFont="1" applyFill="1" applyBorder="1" applyAlignment="1">
      <alignment horizontal="center" vertical="center"/>
    </xf>
    <xf numFmtId="0" fontId="9" fillId="3" borderId="0" xfId="0" applyFont="1" applyFill="1" applyBorder="1" applyAlignment="1">
      <alignment horizontal="center" vertical="center"/>
    </xf>
    <xf numFmtId="0" fontId="9" fillId="3" borderId="5" xfId="0" applyFont="1" applyFill="1" applyBorder="1" applyAlignment="1">
      <alignment horizontal="center" vertical="center"/>
    </xf>
    <xf numFmtId="0" fontId="5" fillId="0" borderId="1" xfId="0" applyFont="1" applyBorder="1" applyAlignment="1">
      <alignment horizontal="center" vertical="center"/>
    </xf>
    <xf numFmtId="0" fontId="5" fillId="0" borderId="3" xfId="0" applyFont="1" applyBorder="1" applyAlignment="1">
      <alignment horizontal="center" vertical="center"/>
    </xf>
    <xf numFmtId="164" fontId="5" fillId="0" borderId="1" xfId="2" applyFont="1" applyBorder="1" applyAlignment="1">
      <alignment horizontal="center" vertical="center"/>
    </xf>
    <xf numFmtId="164" fontId="5" fillId="0" borderId="3" xfId="2" applyFont="1" applyBorder="1" applyAlignment="1">
      <alignment horizontal="center" vertical="center"/>
    </xf>
    <xf numFmtId="164" fontId="5" fillId="3" borderId="1" xfId="2" applyFont="1" applyFill="1" applyBorder="1" applyAlignment="1">
      <alignment horizontal="center" vertical="center"/>
    </xf>
    <xf numFmtId="164" fontId="5" fillId="3" borderId="3" xfId="2" applyFont="1" applyFill="1" applyBorder="1" applyAlignment="1">
      <alignment horizontal="center" vertical="center"/>
    </xf>
    <xf numFmtId="0" fontId="9" fillId="4" borderId="1"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7"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5" fillId="3" borderId="12" xfId="0" applyFont="1" applyFill="1" applyBorder="1" applyAlignment="1">
      <alignment horizontal="center" vertical="center"/>
    </xf>
    <xf numFmtId="164" fontId="12" fillId="0" borderId="1" xfId="2" applyFont="1" applyBorder="1" applyAlignment="1">
      <alignment horizontal="center" vertical="center"/>
    </xf>
    <xf numFmtId="164" fontId="12" fillId="0" borderId="2" xfId="2" applyFont="1" applyBorder="1" applyAlignment="1">
      <alignment horizontal="center" vertical="center"/>
    </xf>
    <xf numFmtId="164" fontId="12" fillId="0" borderId="3" xfId="2" applyFont="1" applyBorder="1" applyAlignment="1">
      <alignment horizontal="center" vertical="center"/>
    </xf>
    <xf numFmtId="164" fontId="5" fillId="3" borderId="2" xfId="2" applyFont="1" applyFill="1" applyBorder="1" applyAlignment="1">
      <alignment horizontal="center" vertical="center"/>
    </xf>
    <xf numFmtId="0" fontId="6" fillId="3" borderId="2" xfId="0" applyFont="1" applyFill="1" applyBorder="1" applyAlignment="1">
      <alignment horizontal="center" vertical="center" wrapText="1"/>
    </xf>
    <xf numFmtId="164" fontId="12" fillId="0" borderId="1" xfId="2" applyFont="1" applyBorder="1" applyAlignment="1">
      <alignment horizontal="center" vertical="center" wrapText="1"/>
    </xf>
    <xf numFmtId="164" fontId="12" fillId="0" borderId="2" xfId="2" applyFont="1" applyBorder="1" applyAlignment="1">
      <alignment horizontal="center" vertical="center" wrapText="1"/>
    </xf>
    <xf numFmtId="164" fontId="12" fillId="0" borderId="3" xfId="2" applyFont="1" applyBorder="1" applyAlignment="1">
      <alignment horizontal="center" vertical="center" wrapText="1"/>
    </xf>
    <xf numFmtId="0" fontId="5" fillId="0" borderId="13" xfId="0" applyFont="1" applyBorder="1" applyAlignment="1">
      <alignment horizontal="center" vertical="center"/>
    </xf>
    <xf numFmtId="0" fontId="5" fillId="0" borderId="10" xfId="0" applyFont="1" applyBorder="1" applyAlignment="1">
      <alignment horizontal="center" vertical="center"/>
    </xf>
    <xf numFmtId="0" fontId="5" fillId="0" borderId="13" xfId="0" applyFont="1" applyBorder="1" applyAlignment="1">
      <alignment horizontal="center" vertical="center" wrapText="1"/>
    </xf>
    <xf numFmtId="0" fontId="5" fillId="0" borderId="10" xfId="0" applyFont="1" applyBorder="1" applyAlignment="1">
      <alignment horizontal="center" vertical="center" wrapText="1"/>
    </xf>
    <xf numFmtId="0" fontId="4" fillId="3" borderId="12"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9" fillId="0" borderId="1" xfId="0" applyFont="1" applyFill="1" applyBorder="1" applyAlignment="1">
      <alignment horizontal="left" vertical="center"/>
    </xf>
    <xf numFmtId="0" fontId="9" fillId="0" borderId="2" xfId="0" applyFont="1" applyFill="1" applyBorder="1" applyAlignment="1">
      <alignment horizontal="left" vertical="center"/>
    </xf>
    <xf numFmtId="0" fontId="9" fillId="0" borderId="3" xfId="0" applyFont="1" applyFill="1" applyBorder="1" applyAlignment="1">
      <alignment horizontal="left" vertical="center"/>
    </xf>
    <xf numFmtId="0" fontId="9" fillId="0" borderId="1" xfId="0" applyFont="1" applyBorder="1" applyAlignment="1">
      <alignment horizontal="left"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3" borderId="2" xfId="0" applyFont="1" applyFill="1" applyBorder="1" applyAlignment="1">
      <alignment horizontal="left" vertical="center"/>
    </xf>
    <xf numFmtId="0" fontId="36" fillId="0" borderId="0" xfId="0" applyFont="1" applyAlignment="1">
      <alignment vertical="center"/>
    </xf>
  </cellXfs>
  <cellStyles count="3">
    <cellStyle name="Bad" xfId="1" builtinId="27"/>
    <cellStyle name="Comma"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449580</xdr:colOff>
      <xdr:row>0</xdr:row>
      <xdr:rowOff>83820</xdr:rowOff>
    </xdr:from>
    <xdr:to>
      <xdr:col>1</xdr:col>
      <xdr:colOff>457200</xdr:colOff>
      <xdr:row>0</xdr:row>
      <xdr:rowOff>91440</xdr:rowOff>
    </xdr:to>
    <xdr:pic>
      <xdr:nvPicPr>
        <xdr:cNvPr id="2" name="Picture 4">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9180" y="83820"/>
          <a:ext cx="7620" cy="7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106680</xdr:rowOff>
    </xdr:from>
    <xdr:to>
      <xdr:col>6</xdr:col>
      <xdr:colOff>480060</xdr:colOff>
      <xdr:row>7</xdr:row>
      <xdr:rowOff>76200</xdr:rowOff>
    </xdr:to>
    <xdr:pic>
      <xdr:nvPicPr>
        <xdr:cNvPr id="3" name="Picture 4" descr="C:\Documents and Settings\16005520\Local Settings\Temporary Internet Files\Content.Outlook\UCHKS64C\GPG_Health_Logo (3).jpg">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06680"/>
          <a:ext cx="4907280" cy="1249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5"/>
  <sheetViews>
    <sheetView workbookViewId="0">
      <selection activeCell="A26" sqref="A26"/>
    </sheetView>
  </sheetViews>
  <sheetFormatPr defaultRowHeight="14.5" x14ac:dyDescent="0.35"/>
  <cols>
    <col min="3" max="3" width="20.1796875" customWidth="1"/>
  </cols>
  <sheetData>
    <row r="1" spans="1:11" ht="20" x14ac:dyDescent="0.4">
      <c r="A1" s="33"/>
      <c r="B1" s="33"/>
      <c r="C1" s="33"/>
      <c r="D1" s="33"/>
      <c r="E1" s="33"/>
      <c r="F1" s="33"/>
      <c r="G1" s="33"/>
      <c r="H1" s="33"/>
      <c r="I1" s="33"/>
      <c r="J1" s="33"/>
      <c r="K1" s="33"/>
    </row>
    <row r="2" spans="1:11" ht="23" x14ac:dyDescent="0.5">
      <c r="A2" s="34"/>
      <c r="B2" s="34"/>
      <c r="C2" s="34"/>
      <c r="D2" s="34"/>
      <c r="E2" s="34"/>
      <c r="F2" s="34"/>
      <c r="G2" s="268" t="s">
        <v>58</v>
      </c>
      <c r="H2" s="269"/>
      <c r="I2" s="269"/>
      <c r="J2" s="269"/>
      <c r="K2" s="269"/>
    </row>
    <row r="3" spans="1:11" ht="20" x14ac:dyDescent="0.4">
      <c r="A3" s="34"/>
      <c r="B3" s="34"/>
      <c r="C3" s="34"/>
      <c r="D3" s="34"/>
      <c r="E3" s="34"/>
      <c r="F3" s="34"/>
      <c r="G3" s="34"/>
      <c r="H3" s="34"/>
      <c r="I3" s="34"/>
      <c r="J3" s="34"/>
      <c r="K3" s="34"/>
    </row>
    <row r="4" spans="1:11" ht="25" x14ac:dyDescent="0.5">
      <c r="A4" s="35"/>
      <c r="B4" s="35"/>
      <c r="C4" s="35"/>
      <c r="D4" s="35"/>
      <c r="E4" s="36"/>
      <c r="F4" s="34"/>
      <c r="G4" s="34"/>
      <c r="H4" s="37" t="s">
        <v>299</v>
      </c>
      <c r="I4" s="37"/>
      <c r="J4" s="37"/>
      <c r="K4" s="34"/>
    </row>
    <row r="5" spans="1:11" ht="20" x14ac:dyDescent="0.4">
      <c r="A5" s="34"/>
      <c r="B5" s="34"/>
      <c r="C5" s="38"/>
      <c r="D5" s="38"/>
      <c r="E5" s="38"/>
      <c r="F5" s="34"/>
      <c r="G5" s="270"/>
      <c r="H5" s="270"/>
      <c r="I5" s="270"/>
      <c r="J5" s="270"/>
      <c r="K5" s="34"/>
    </row>
    <row r="6" spans="1:11" ht="18" x14ac:dyDescent="0.35">
      <c r="A6" s="39"/>
      <c r="B6" s="271"/>
      <c r="C6" s="271"/>
      <c r="D6" s="271"/>
      <c r="E6" s="271"/>
      <c r="F6" s="271"/>
      <c r="G6" s="271"/>
      <c r="H6" s="271"/>
      <c r="I6" s="271"/>
      <c r="J6" s="271"/>
      <c r="K6" s="40"/>
    </row>
    <row r="7" spans="1:11" ht="18" x14ac:dyDescent="0.35">
      <c r="A7" s="39"/>
      <c r="B7" s="271"/>
      <c r="C7" s="271"/>
      <c r="D7" s="271"/>
      <c r="E7" s="271"/>
      <c r="F7" s="271"/>
      <c r="G7" s="271"/>
      <c r="H7" s="271"/>
      <c r="I7" s="271"/>
      <c r="J7" s="271"/>
      <c r="K7" s="40"/>
    </row>
    <row r="8" spans="1:11" ht="20" x14ac:dyDescent="0.4">
      <c r="A8" s="41"/>
      <c r="B8" s="42"/>
      <c r="C8" s="42"/>
      <c r="D8" s="42"/>
      <c r="E8" s="42"/>
      <c r="F8" s="42"/>
      <c r="G8" s="42"/>
      <c r="H8" s="42"/>
      <c r="I8" s="42"/>
      <c r="J8" s="42"/>
      <c r="K8" s="42"/>
    </row>
    <row r="9" spans="1:11" ht="25" x14ac:dyDescent="0.5">
      <c r="A9" s="272" t="s">
        <v>59</v>
      </c>
      <c r="B9" s="272"/>
      <c r="C9" s="272"/>
      <c r="D9" s="272"/>
      <c r="E9" s="272"/>
      <c r="F9" s="272"/>
      <c r="G9" s="272"/>
      <c r="H9" s="272"/>
      <c r="I9" s="272"/>
      <c r="J9" s="272"/>
      <c r="K9" s="272"/>
    </row>
    <row r="10" spans="1:11" ht="25" x14ac:dyDescent="0.5">
      <c r="A10" s="43"/>
      <c r="B10" s="43"/>
      <c r="C10" s="43"/>
      <c r="D10" s="43"/>
      <c r="E10" s="43"/>
      <c r="F10" s="43"/>
      <c r="G10" s="43"/>
      <c r="H10" s="43"/>
      <c r="I10" s="43"/>
      <c r="J10" s="43"/>
      <c r="K10" s="43"/>
    </row>
    <row r="11" spans="1:11" ht="52.5" customHeight="1" x14ac:dyDescent="0.35">
      <c r="A11" s="273" t="s">
        <v>60</v>
      </c>
      <c r="B11" s="273"/>
      <c r="C11" s="273"/>
      <c r="D11" s="273"/>
      <c r="E11" s="273"/>
      <c r="F11" s="273"/>
      <c r="G11" s="273"/>
      <c r="H11" s="273"/>
      <c r="I11" s="273"/>
      <c r="J11" s="273"/>
      <c r="K11" s="273"/>
    </row>
    <row r="12" spans="1:11" x14ac:dyDescent="0.35">
      <c r="A12" s="274" t="s">
        <v>61</v>
      </c>
      <c r="B12" s="274"/>
      <c r="C12" s="274"/>
      <c r="D12" s="274"/>
      <c r="E12" s="274"/>
      <c r="F12" s="274"/>
      <c r="G12" s="274"/>
      <c r="H12" s="274"/>
      <c r="I12" s="274"/>
      <c r="J12" s="274"/>
      <c r="K12" s="274"/>
    </row>
    <row r="13" spans="1:11" x14ac:dyDescent="0.35">
      <c r="A13" s="274"/>
      <c r="B13" s="274"/>
      <c r="C13" s="274"/>
      <c r="D13" s="274"/>
      <c r="E13" s="274"/>
      <c r="F13" s="274"/>
      <c r="G13" s="274"/>
      <c r="H13" s="274"/>
      <c r="I13" s="274"/>
      <c r="J13" s="274"/>
      <c r="K13" s="274"/>
    </row>
    <row r="14" spans="1:11" ht="20" x14ac:dyDescent="0.4">
      <c r="A14" s="34"/>
      <c r="B14" s="34"/>
      <c r="C14" s="34"/>
      <c r="D14" s="34"/>
      <c r="E14" s="34"/>
      <c r="F14" s="34"/>
      <c r="G14" s="34"/>
      <c r="H14" s="34"/>
      <c r="I14" s="34"/>
      <c r="J14" s="34"/>
      <c r="K14" s="34"/>
    </row>
    <row r="15" spans="1:11" ht="20.5" thickBot="1" x14ac:dyDescent="0.45">
      <c r="A15" s="34"/>
      <c r="B15" s="34"/>
      <c r="C15" s="44" t="s">
        <v>62</v>
      </c>
      <c r="D15" s="34"/>
      <c r="E15" s="34"/>
      <c r="F15" s="34"/>
      <c r="G15" s="34"/>
      <c r="H15" s="34"/>
      <c r="I15" s="34"/>
      <c r="J15" s="34"/>
      <c r="K15" s="34"/>
    </row>
    <row r="16" spans="1:11" ht="20.5" thickBot="1" x14ac:dyDescent="0.45">
      <c r="A16" s="34"/>
      <c r="B16" s="34"/>
      <c r="C16" s="44"/>
      <c r="D16" s="265" t="s">
        <v>63</v>
      </c>
      <c r="E16" s="266"/>
      <c r="F16" s="266"/>
      <c r="G16" s="266"/>
      <c r="H16" s="266"/>
      <c r="I16" s="266"/>
      <c r="J16" s="267"/>
      <c r="K16" s="34"/>
    </row>
    <row r="17" spans="1:11" ht="20.5" thickBot="1" x14ac:dyDescent="0.45">
      <c r="A17" s="34"/>
      <c r="B17" s="34"/>
      <c r="C17" s="44" t="s">
        <v>64</v>
      </c>
      <c r="D17" s="45"/>
      <c r="E17" s="46"/>
      <c r="F17" s="46"/>
      <c r="G17" s="47"/>
      <c r="H17" s="47"/>
      <c r="I17" s="47"/>
      <c r="J17" s="48"/>
      <c r="K17" s="34"/>
    </row>
    <row r="18" spans="1:11" ht="20.5" thickBot="1" x14ac:dyDescent="0.45">
      <c r="A18" s="34"/>
      <c r="B18" s="34"/>
      <c r="C18" s="44" t="s">
        <v>65</v>
      </c>
      <c r="D18" s="45"/>
      <c r="E18" s="46"/>
      <c r="F18" s="46"/>
      <c r="G18" s="47"/>
      <c r="H18" s="47"/>
      <c r="I18" s="47"/>
      <c r="J18" s="48"/>
      <c r="K18" s="34"/>
    </row>
    <row r="19" spans="1:11" ht="20.5" thickBot="1" x14ac:dyDescent="0.45">
      <c r="A19" s="34"/>
      <c r="B19" s="34"/>
      <c r="C19" s="44" t="s">
        <v>66</v>
      </c>
      <c r="D19" s="45"/>
      <c r="E19" s="46"/>
      <c r="F19" s="46"/>
      <c r="G19" s="47"/>
      <c r="H19" s="47"/>
      <c r="I19" s="47"/>
      <c r="J19" s="48"/>
      <c r="K19" s="34"/>
    </row>
    <row r="20" spans="1:11" ht="20.5" thickBot="1" x14ac:dyDescent="0.45">
      <c r="A20" s="34"/>
      <c r="B20" s="34"/>
      <c r="C20" s="44" t="s">
        <v>67</v>
      </c>
      <c r="D20" s="45"/>
      <c r="E20" s="46"/>
      <c r="F20" s="46"/>
      <c r="G20" s="47"/>
      <c r="H20" s="47"/>
      <c r="I20" s="47"/>
      <c r="J20" s="48"/>
      <c r="K20" s="34"/>
    </row>
    <row r="21" spans="1:11" ht="20.5" thickBot="1" x14ac:dyDescent="0.45">
      <c r="A21" s="34"/>
      <c r="B21" s="34"/>
      <c r="C21" s="44" t="s">
        <v>68</v>
      </c>
      <c r="D21" s="45"/>
      <c r="E21" s="46"/>
      <c r="F21" s="46"/>
      <c r="G21" s="47"/>
      <c r="H21" s="47"/>
      <c r="I21" s="47"/>
      <c r="J21" s="48"/>
      <c r="K21" s="34"/>
    </row>
    <row r="22" spans="1:11" ht="20.5" thickBot="1" x14ac:dyDescent="0.45">
      <c r="A22" s="34"/>
      <c r="B22" s="34"/>
      <c r="C22" s="44" t="s">
        <v>69</v>
      </c>
      <c r="D22" s="45"/>
      <c r="E22" s="46"/>
      <c r="F22" s="46"/>
      <c r="G22" s="47"/>
      <c r="H22" s="47"/>
      <c r="I22" s="47"/>
      <c r="J22" s="48"/>
      <c r="K22" s="34"/>
    </row>
    <row r="23" spans="1:11" ht="20.5" thickBot="1" x14ac:dyDescent="0.45">
      <c r="A23" s="34"/>
      <c r="B23" s="34"/>
      <c r="C23" s="44" t="s">
        <v>70</v>
      </c>
      <c r="D23" s="45"/>
      <c r="E23" s="46"/>
      <c r="F23" s="46"/>
      <c r="G23" s="47"/>
      <c r="H23" s="47"/>
      <c r="I23" s="47"/>
      <c r="J23" s="48"/>
      <c r="K23" s="34"/>
    </row>
    <row r="24" spans="1:11" ht="20.5" thickBot="1" x14ac:dyDescent="0.45">
      <c r="A24" s="34"/>
      <c r="B24" s="34"/>
      <c r="C24" s="44" t="s">
        <v>71</v>
      </c>
      <c r="D24" s="45"/>
      <c r="E24" s="46"/>
      <c r="F24" s="46"/>
      <c r="G24" s="47"/>
      <c r="H24" s="47"/>
      <c r="I24" s="47"/>
      <c r="J24" s="48"/>
      <c r="K24" s="34"/>
    </row>
    <row r="25" spans="1:11" ht="20" x14ac:dyDescent="0.4">
      <c r="A25" s="34"/>
      <c r="B25" s="34"/>
      <c r="C25" s="44"/>
      <c r="D25" s="34"/>
      <c r="E25" s="34"/>
      <c r="F25" s="34"/>
      <c r="G25" s="34"/>
      <c r="H25" s="34"/>
      <c r="I25" s="34"/>
      <c r="J25" s="34"/>
      <c r="K25" s="34"/>
    </row>
  </sheetData>
  <mergeCells count="7">
    <mergeCell ref="D16:J16"/>
    <mergeCell ref="G2:K2"/>
    <mergeCell ref="G5:J5"/>
    <mergeCell ref="B6:J7"/>
    <mergeCell ref="A9:K9"/>
    <mergeCell ref="A11:K11"/>
    <mergeCell ref="A12:K13"/>
  </mergeCells>
  <pageMargins left="0.7" right="0.7" top="0.75" bottom="0.75" header="0.3" footer="0.3"/>
  <pageSetup paperSize="9"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40"/>
  <sheetViews>
    <sheetView workbookViewId="0"/>
  </sheetViews>
  <sheetFormatPr defaultRowHeight="14.5" x14ac:dyDescent="0.35"/>
  <cols>
    <col min="1" max="1" width="10.36328125" customWidth="1"/>
    <col min="2" max="2" width="58.1796875" customWidth="1"/>
    <col min="3" max="3" width="20.54296875" customWidth="1"/>
    <col min="4" max="4" width="21.7265625" customWidth="1"/>
    <col min="5" max="5" width="19" customWidth="1"/>
    <col min="6" max="6" width="19.7265625" customWidth="1"/>
  </cols>
  <sheetData>
    <row r="1" spans="1:6" ht="25" x14ac:dyDescent="0.35">
      <c r="A1" s="384" t="s">
        <v>300</v>
      </c>
      <c r="C1" s="223"/>
      <c r="D1" s="223"/>
      <c r="E1" s="223"/>
    </row>
    <row r="2" spans="1:6" ht="12" customHeight="1" x14ac:dyDescent="0.35">
      <c r="B2" s="223"/>
      <c r="C2" s="223"/>
      <c r="D2" s="223"/>
      <c r="E2" s="223"/>
    </row>
    <row r="3" spans="1:6" ht="15" thickBot="1" x14ac:dyDescent="0.4">
      <c r="A3" s="15" t="s">
        <v>72</v>
      </c>
    </row>
    <row r="4" spans="1:6" ht="22.5" customHeight="1" thickBot="1" x14ac:dyDescent="0.4">
      <c r="A4" s="300" t="s">
        <v>84</v>
      </c>
      <c r="B4" s="301"/>
      <c r="C4" s="301"/>
      <c r="D4" s="301"/>
      <c r="E4" s="301"/>
      <c r="F4" s="302"/>
    </row>
    <row r="5" spans="1:6" s="57" customFormat="1" ht="36" customHeight="1" thickBot="1" x14ac:dyDescent="0.3">
      <c r="A5" s="240" t="s">
        <v>4</v>
      </c>
      <c r="B5" s="248" t="s">
        <v>325</v>
      </c>
      <c r="C5" s="249" t="s">
        <v>263</v>
      </c>
      <c r="D5" s="233" t="s">
        <v>283</v>
      </c>
      <c r="E5" s="250" t="s">
        <v>268</v>
      </c>
      <c r="F5" s="251" t="s">
        <v>282</v>
      </c>
    </row>
    <row r="6" spans="1:6" ht="19" customHeight="1" thickBot="1" x14ac:dyDescent="0.4">
      <c r="A6" s="254" t="s">
        <v>326</v>
      </c>
      <c r="B6" s="62" t="s">
        <v>87</v>
      </c>
      <c r="C6" s="224">
        <v>98</v>
      </c>
      <c r="D6" s="224">
        <f>C6*36</f>
        <v>3528</v>
      </c>
      <c r="E6" s="110">
        <v>0</v>
      </c>
      <c r="F6" s="205">
        <f>D6*E6</f>
        <v>0</v>
      </c>
    </row>
    <row r="7" spans="1:6" ht="19" customHeight="1" thickBot="1" x14ac:dyDescent="0.4">
      <c r="A7" s="255" t="s">
        <v>310</v>
      </c>
      <c r="B7" s="253" t="s">
        <v>309</v>
      </c>
      <c r="C7" s="224">
        <v>98</v>
      </c>
      <c r="D7" s="224">
        <f>C7*36</f>
        <v>3528</v>
      </c>
      <c r="E7" s="110">
        <v>0</v>
      </c>
      <c r="F7" s="125"/>
    </row>
    <row r="8" spans="1:6" ht="19" customHeight="1" thickBot="1" x14ac:dyDescent="0.4">
      <c r="A8" s="256" t="s">
        <v>311</v>
      </c>
      <c r="B8" s="59" t="s">
        <v>92</v>
      </c>
      <c r="C8" s="224">
        <v>13</v>
      </c>
      <c r="D8" s="224">
        <f t="shared" ref="D8:D19" si="0">C8*36</f>
        <v>468</v>
      </c>
      <c r="E8" s="110">
        <v>0</v>
      </c>
      <c r="F8" s="125">
        <f t="shared" ref="F8:F19" si="1">D8*E8</f>
        <v>0</v>
      </c>
    </row>
    <row r="9" spans="1:6" ht="18.649999999999999" customHeight="1" thickBot="1" x14ac:dyDescent="0.4">
      <c r="A9" s="255" t="s">
        <v>312</v>
      </c>
      <c r="B9" s="59" t="s">
        <v>96</v>
      </c>
      <c r="C9" s="224">
        <v>84</v>
      </c>
      <c r="D9" s="224">
        <f t="shared" si="0"/>
        <v>3024</v>
      </c>
      <c r="E9" s="110">
        <v>0</v>
      </c>
      <c r="F9" s="125">
        <f t="shared" si="1"/>
        <v>0</v>
      </c>
    </row>
    <row r="10" spans="1:6" ht="18.649999999999999" customHeight="1" thickBot="1" x14ac:dyDescent="0.4">
      <c r="A10" s="256" t="s">
        <v>313</v>
      </c>
      <c r="B10" s="59" t="s">
        <v>98</v>
      </c>
      <c r="C10" s="224">
        <v>84</v>
      </c>
      <c r="D10" s="224">
        <f t="shared" si="0"/>
        <v>3024</v>
      </c>
      <c r="E10" s="110">
        <v>0</v>
      </c>
      <c r="F10" s="125">
        <f t="shared" si="1"/>
        <v>0</v>
      </c>
    </row>
    <row r="11" spans="1:6" ht="18.649999999999999" customHeight="1" thickBot="1" x14ac:dyDescent="0.4">
      <c r="A11" s="255" t="s">
        <v>314</v>
      </c>
      <c r="B11" s="59" t="s">
        <v>100</v>
      </c>
      <c r="C11" s="224">
        <v>189</v>
      </c>
      <c r="D11" s="224">
        <f t="shared" si="0"/>
        <v>6804</v>
      </c>
      <c r="E11" s="110">
        <v>0</v>
      </c>
      <c r="F11" s="125">
        <f t="shared" si="1"/>
        <v>0</v>
      </c>
    </row>
    <row r="12" spans="1:6" ht="18.649999999999999" customHeight="1" thickBot="1" x14ac:dyDescent="0.4">
      <c r="A12" s="255" t="s">
        <v>315</v>
      </c>
      <c r="B12" s="59" t="s">
        <v>102</v>
      </c>
      <c r="C12" s="224">
        <v>5</v>
      </c>
      <c r="D12" s="224">
        <f t="shared" si="0"/>
        <v>180</v>
      </c>
      <c r="E12" s="110">
        <v>0</v>
      </c>
      <c r="F12" s="125">
        <f t="shared" si="1"/>
        <v>0</v>
      </c>
    </row>
    <row r="13" spans="1:6" ht="18.649999999999999" customHeight="1" thickBot="1" x14ac:dyDescent="0.4">
      <c r="A13" s="255" t="s">
        <v>315</v>
      </c>
      <c r="B13" s="59" t="s">
        <v>104</v>
      </c>
      <c r="C13" s="224">
        <v>87</v>
      </c>
      <c r="D13" s="224">
        <f t="shared" si="0"/>
        <v>3132</v>
      </c>
      <c r="E13" s="110">
        <v>0</v>
      </c>
      <c r="F13" s="125">
        <f t="shared" si="1"/>
        <v>0</v>
      </c>
    </row>
    <row r="14" spans="1:6" ht="18.649999999999999" customHeight="1" thickBot="1" x14ac:dyDescent="0.4">
      <c r="A14" s="255" t="s">
        <v>315</v>
      </c>
      <c r="B14" s="59" t="s">
        <v>106</v>
      </c>
      <c r="C14" s="224">
        <v>241</v>
      </c>
      <c r="D14" s="224">
        <f t="shared" si="0"/>
        <v>8676</v>
      </c>
      <c r="E14" s="110">
        <v>0</v>
      </c>
      <c r="F14" s="125">
        <f t="shared" si="1"/>
        <v>0</v>
      </c>
    </row>
    <row r="15" spans="1:6" ht="18.649999999999999" customHeight="1" thickBot="1" x14ac:dyDescent="0.4">
      <c r="A15" s="255" t="s">
        <v>316</v>
      </c>
      <c r="B15" s="260" t="s">
        <v>108</v>
      </c>
      <c r="C15" s="224">
        <v>84</v>
      </c>
      <c r="D15" s="224">
        <f t="shared" si="0"/>
        <v>3024</v>
      </c>
      <c r="E15" s="110">
        <v>0</v>
      </c>
      <c r="F15" s="125">
        <f t="shared" si="1"/>
        <v>0</v>
      </c>
    </row>
    <row r="16" spans="1:6" ht="18.649999999999999" customHeight="1" thickBot="1" x14ac:dyDescent="0.4">
      <c r="A16" s="255" t="s">
        <v>317</v>
      </c>
      <c r="B16" s="59" t="s">
        <v>110</v>
      </c>
      <c r="C16" s="224">
        <v>189</v>
      </c>
      <c r="D16" s="224">
        <f t="shared" si="0"/>
        <v>6804</v>
      </c>
      <c r="E16" s="110">
        <v>0</v>
      </c>
      <c r="F16" s="125">
        <f t="shared" si="1"/>
        <v>0</v>
      </c>
    </row>
    <row r="17" spans="1:6" ht="18.649999999999999" customHeight="1" thickBot="1" x14ac:dyDescent="0.4">
      <c r="A17" s="256" t="s">
        <v>318</v>
      </c>
      <c r="B17" s="59" t="s">
        <v>322</v>
      </c>
      <c r="C17" s="224">
        <v>201</v>
      </c>
      <c r="D17" s="224">
        <f t="shared" si="0"/>
        <v>7236</v>
      </c>
      <c r="E17" s="110">
        <v>0</v>
      </c>
      <c r="F17" s="125">
        <f t="shared" si="1"/>
        <v>0</v>
      </c>
    </row>
    <row r="18" spans="1:6" ht="19" customHeight="1" thickBot="1" x14ac:dyDescent="0.4">
      <c r="A18" s="255" t="s">
        <v>319</v>
      </c>
      <c r="B18" s="59" t="s">
        <v>116</v>
      </c>
      <c r="C18" s="224">
        <v>294</v>
      </c>
      <c r="D18" s="224">
        <f t="shared" si="0"/>
        <v>10584</v>
      </c>
      <c r="E18" s="110">
        <v>0</v>
      </c>
      <c r="F18" s="125">
        <f t="shared" si="1"/>
        <v>0</v>
      </c>
    </row>
    <row r="19" spans="1:6" ht="19" customHeight="1" thickBot="1" x14ac:dyDescent="0.4">
      <c r="A19" s="255" t="s">
        <v>320</v>
      </c>
      <c r="B19" s="59" t="s">
        <v>118</v>
      </c>
      <c r="C19" s="224">
        <v>294</v>
      </c>
      <c r="D19" s="224">
        <f t="shared" si="0"/>
        <v>10584</v>
      </c>
      <c r="E19" s="110">
        <v>0</v>
      </c>
      <c r="F19" s="125">
        <f t="shared" si="1"/>
        <v>0</v>
      </c>
    </row>
    <row r="20" spans="1:6" ht="19" customHeight="1" thickBot="1" x14ac:dyDescent="0.4">
      <c r="A20" s="277" t="s">
        <v>321</v>
      </c>
      <c r="B20" s="239" t="s">
        <v>122</v>
      </c>
      <c r="C20" s="11">
        <v>1</v>
      </c>
      <c r="D20" s="74">
        <f>C20*36</f>
        <v>36</v>
      </c>
      <c r="E20" s="109">
        <v>0</v>
      </c>
      <c r="F20" s="205">
        <f>D20*E20</f>
        <v>0</v>
      </c>
    </row>
    <row r="21" spans="1:6" ht="19" customHeight="1" thickBot="1" x14ac:dyDescent="0.4">
      <c r="A21" s="278"/>
      <c r="B21" s="239" t="s">
        <v>123</v>
      </c>
      <c r="C21" s="74">
        <v>1</v>
      </c>
      <c r="D21" s="74">
        <f t="shared" ref="D21:D24" si="2">C21*36</f>
        <v>36</v>
      </c>
      <c r="E21" s="109">
        <v>0</v>
      </c>
      <c r="F21" s="205">
        <f t="shared" ref="F21:F24" si="3">D21*E21</f>
        <v>0</v>
      </c>
    </row>
    <row r="22" spans="1:6" ht="19" customHeight="1" thickBot="1" x14ac:dyDescent="0.4">
      <c r="A22" s="279"/>
      <c r="B22" s="239" t="s">
        <v>124</v>
      </c>
      <c r="C22" s="224">
        <v>4</v>
      </c>
      <c r="D22" s="74">
        <f t="shared" si="2"/>
        <v>144</v>
      </c>
      <c r="E22" s="109">
        <v>0</v>
      </c>
      <c r="F22" s="205">
        <f t="shared" si="3"/>
        <v>0</v>
      </c>
    </row>
    <row r="23" spans="1:6" ht="19" customHeight="1" thickBot="1" x14ac:dyDescent="0.4">
      <c r="A23" s="255" t="s">
        <v>323</v>
      </c>
      <c r="B23" s="24" t="s">
        <v>307</v>
      </c>
      <c r="C23" s="224">
        <v>2</v>
      </c>
      <c r="D23" s="74">
        <f t="shared" si="2"/>
        <v>72</v>
      </c>
      <c r="E23" s="109">
        <v>0</v>
      </c>
      <c r="F23" s="205">
        <f t="shared" si="3"/>
        <v>0</v>
      </c>
    </row>
    <row r="24" spans="1:6" ht="19" customHeight="1" thickBot="1" x14ac:dyDescent="0.4">
      <c r="A24" s="255" t="s">
        <v>324</v>
      </c>
      <c r="B24" s="24" t="s">
        <v>295</v>
      </c>
      <c r="C24" s="224">
        <v>2</v>
      </c>
      <c r="D24" s="74">
        <f t="shared" si="2"/>
        <v>72</v>
      </c>
      <c r="E24" s="109">
        <v>0</v>
      </c>
      <c r="F24" s="205">
        <f t="shared" si="3"/>
        <v>0</v>
      </c>
    </row>
    <row r="25" spans="1:6" ht="18" customHeight="1" thickBot="1" x14ac:dyDescent="0.4">
      <c r="A25" s="275" t="s">
        <v>271</v>
      </c>
      <c r="B25" s="276"/>
      <c r="C25" s="103">
        <f>SUM(C6:C24)</f>
        <v>1971</v>
      </c>
      <c r="D25" s="103">
        <f>SUM(D6:D24)</f>
        <v>70956</v>
      </c>
      <c r="E25" s="103">
        <f>SUM(E6:E24)</f>
        <v>0</v>
      </c>
      <c r="F25" s="103">
        <f>SUM(F6:F24)</f>
        <v>0</v>
      </c>
    </row>
    <row r="27" spans="1:6" ht="18.75" customHeight="1" thickBot="1" x14ac:dyDescent="0.4">
      <c r="A27" s="15" t="s">
        <v>72</v>
      </c>
    </row>
    <row r="28" spans="1:6" ht="18.75" customHeight="1" thickBot="1" x14ac:dyDescent="0.4">
      <c r="A28" s="297" t="s">
        <v>302</v>
      </c>
      <c r="B28" s="298"/>
      <c r="C28" s="298"/>
      <c r="D28" s="298"/>
      <c r="E28" s="298"/>
      <c r="F28" s="299"/>
    </row>
    <row r="29" spans="1:6" ht="41.25" customHeight="1" thickBot="1" x14ac:dyDescent="0.4">
      <c r="A29" s="257" t="s">
        <v>4</v>
      </c>
      <c r="B29" s="252" t="s">
        <v>73</v>
      </c>
      <c r="C29" s="249" t="s">
        <v>6</v>
      </c>
      <c r="D29" s="233" t="s">
        <v>284</v>
      </c>
      <c r="E29" s="250" t="s">
        <v>268</v>
      </c>
      <c r="F29" s="251" t="s">
        <v>282</v>
      </c>
    </row>
    <row r="30" spans="1:6" ht="18.5" customHeight="1" thickBot="1" x14ac:dyDescent="0.4">
      <c r="A30" s="294" t="s">
        <v>327</v>
      </c>
      <c r="B30" s="9" t="s">
        <v>9</v>
      </c>
      <c r="C30" s="20">
        <v>18</v>
      </c>
      <c r="D30" s="76">
        <f>C30*36</f>
        <v>648</v>
      </c>
      <c r="E30" s="123">
        <v>0</v>
      </c>
      <c r="F30" s="128">
        <f>D30*E30</f>
        <v>0</v>
      </c>
    </row>
    <row r="31" spans="1:6" ht="18.5" customHeight="1" thickBot="1" x14ac:dyDescent="0.4">
      <c r="A31" s="295"/>
      <c r="B31" s="9" t="s">
        <v>11</v>
      </c>
      <c r="C31" s="20">
        <v>70</v>
      </c>
      <c r="D31" s="76">
        <f t="shared" ref="D31:D36" si="4">C31*36</f>
        <v>2520</v>
      </c>
      <c r="E31" s="123">
        <v>0</v>
      </c>
      <c r="F31" s="128">
        <f t="shared" ref="F31:F36" si="5">D31*E31</f>
        <v>0</v>
      </c>
    </row>
    <row r="32" spans="1:6" ht="18.5" customHeight="1" thickBot="1" x14ac:dyDescent="0.4">
      <c r="A32" s="295"/>
      <c r="B32" s="9" t="s">
        <v>13</v>
      </c>
      <c r="C32" s="20">
        <v>1000</v>
      </c>
      <c r="D32" s="76">
        <f t="shared" si="4"/>
        <v>36000</v>
      </c>
      <c r="E32" s="123">
        <v>0</v>
      </c>
      <c r="F32" s="128">
        <f t="shared" si="5"/>
        <v>0</v>
      </c>
    </row>
    <row r="33" spans="1:6" ht="18.5" customHeight="1" thickBot="1" x14ac:dyDescent="0.4">
      <c r="A33" s="295"/>
      <c r="B33" s="9" t="s">
        <v>15</v>
      </c>
      <c r="C33" s="20">
        <v>524</v>
      </c>
      <c r="D33" s="76">
        <f t="shared" si="4"/>
        <v>18864</v>
      </c>
      <c r="E33" s="123">
        <v>0</v>
      </c>
      <c r="F33" s="128">
        <f t="shared" si="5"/>
        <v>0</v>
      </c>
    </row>
    <row r="34" spans="1:6" ht="18.5" customHeight="1" thickBot="1" x14ac:dyDescent="0.4">
      <c r="A34" s="295"/>
      <c r="B34" s="9" t="s">
        <v>17</v>
      </c>
      <c r="C34" s="20">
        <v>3486</v>
      </c>
      <c r="D34" s="76">
        <f t="shared" si="4"/>
        <v>125496</v>
      </c>
      <c r="E34" s="123">
        <v>0</v>
      </c>
      <c r="F34" s="128">
        <f t="shared" si="5"/>
        <v>0</v>
      </c>
    </row>
    <row r="35" spans="1:6" ht="18.5" customHeight="1" thickBot="1" x14ac:dyDescent="0.4">
      <c r="A35" s="295"/>
      <c r="B35" s="9" t="s">
        <v>19</v>
      </c>
      <c r="C35" s="20">
        <v>1724</v>
      </c>
      <c r="D35" s="76">
        <f t="shared" si="4"/>
        <v>62064</v>
      </c>
      <c r="E35" s="123">
        <v>0</v>
      </c>
      <c r="F35" s="128">
        <f t="shared" si="5"/>
        <v>0</v>
      </c>
    </row>
    <row r="36" spans="1:6" ht="30.5" customHeight="1" thickBot="1" x14ac:dyDescent="0.4">
      <c r="A36" s="296"/>
      <c r="B36" s="12" t="s">
        <v>21</v>
      </c>
      <c r="C36" s="20">
        <v>53</v>
      </c>
      <c r="D36" s="76">
        <f t="shared" si="4"/>
        <v>1908</v>
      </c>
      <c r="E36" s="123">
        <v>0</v>
      </c>
      <c r="F36" s="128">
        <f t="shared" si="5"/>
        <v>0</v>
      </c>
    </row>
    <row r="37" spans="1:6" ht="21" customHeight="1" thickBot="1" x14ac:dyDescent="0.4">
      <c r="A37" s="275" t="s">
        <v>277</v>
      </c>
      <c r="B37" s="276"/>
      <c r="C37" s="51">
        <f>SUM(C30:C36)</f>
        <v>6875</v>
      </c>
      <c r="D37" s="51">
        <f>SUM(D30:D36)</f>
        <v>247500</v>
      </c>
      <c r="E37" s="120">
        <f>SUM(E30:E36)</f>
        <v>0</v>
      </c>
      <c r="F37" s="120">
        <f>SUM(F30:F36)</f>
        <v>0</v>
      </c>
    </row>
    <row r="38" spans="1:6" ht="13.5" customHeight="1" x14ac:dyDescent="0.35"/>
    <row r="39" spans="1:6" ht="17.25" customHeight="1" thickBot="1" x14ac:dyDescent="0.4">
      <c r="A39" s="15" t="s">
        <v>72</v>
      </c>
    </row>
    <row r="40" spans="1:6" ht="38.25" customHeight="1" thickBot="1" x14ac:dyDescent="0.4">
      <c r="A40" s="258" t="s">
        <v>4</v>
      </c>
      <c r="B40" s="16" t="s">
        <v>23</v>
      </c>
      <c r="C40" s="68" t="s">
        <v>6</v>
      </c>
      <c r="D40" s="227" t="s">
        <v>285</v>
      </c>
      <c r="E40" s="228" t="s">
        <v>268</v>
      </c>
      <c r="F40" s="229" t="s">
        <v>282</v>
      </c>
    </row>
    <row r="41" spans="1:6" ht="17.25" customHeight="1" thickBot="1" x14ac:dyDescent="0.4">
      <c r="A41" s="284" t="s">
        <v>330</v>
      </c>
      <c r="B41" s="9" t="s">
        <v>26</v>
      </c>
      <c r="C41" s="20">
        <v>28</v>
      </c>
      <c r="D41" s="76">
        <f>C41*36</f>
        <v>1008</v>
      </c>
      <c r="E41" s="124">
        <v>0</v>
      </c>
      <c r="F41" s="128">
        <f>D41*E41</f>
        <v>0</v>
      </c>
    </row>
    <row r="42" spans="1:6" ht="17.25" customHeight="1" thickBot="1" x14ac:dyDescent="0.4">
      <c r="A42" s="293"/>
      <c r="B42" s="9" t="s">
        <v>28</v>
      </c>
      <c r="C42" s="20">
        <v>99</v>
      </c>
      <c r="D42" s="76">
        <f t="shared" ref="D42:D44" si="6">C42*36</f>
        <v>3564</v>
      </c>
      <c r="E42" s="124">
        <v>0</v>
      </c>
      <c r="F42" s="128">
        <f t="shared" ref="F42:F44" si="7">D42*E42</f>
        <v>0</v>
      </c>
    </row>
    <row r="43" spans="1:6" ht="17.25" customHeight="1" thickBot="1" x14ac:dyDescent="0.4">
      <c r="A43" s="293"/>
      <c r="B43" s="9" t="s">
        <v>17</v>
      </c>
      <c r="C43" s="20">
        <v>527</v>
      </c>
      <c r="D43" s="76">
        <f t="shared" si="6"/>
        <v>18972</v>
      </c>
      <c r="E43" s="124">
        <v>0</v>
      </c>
      <c r="F43" s="128">
        <f t="shared" si="7"/>
        <v>0</v>
      </c>
    </row>
    <row r="44" spans="1:6" ht="17.25" customHeight="1" thickBot="1" x14ac:dyDescent="0.4">
      <c r="A44" s="285"/>
      <c r="B44" s="9" t="s">
        <v>31</v>
      </c>
      <c r="C44" s="20">
        <v>233</v>
      </c>
      <c r="D44" s="76">
        <f t="shared" si="6"/>
        <v>8388</v>
      </c>
      <c r="E44" s="124">
        <v>0</v>
      </c>
      <c r="F44" s="128">
        <f t="shared" si="7"/>
        <v>0</v>
      </c>
    </row>
    <row r="45" spans="1:6" ht="17.25" customHeight="1" thickBot="1" x14ac:dyDescent="0.4">
      <c r="A45" s="275" t="s">
        <v>276</v>
      </c>
      <c r="B45" s="276"/>
      <c r="C45" s="2">
        <f>SUM(C41:C44)</f>
        <v>887</v>
      </c>
      <c r="D45" s="2">
        <f>SUM(D41:D44)</f>
        <v>31932</v>
      </c>
      <c r="E45" s="129">
        <f>SUM(E41:E44)</f>
        <v>0</v>
      </c>
      <c r="F45" s="129">
        <f>SUM(F41:F44)</f>
        <v>0</v>
      </c>
    </row>
    <row r="46" spans="1:6" ht="15" customHeight="1" x14ac:dyDescent="0.35"/>
    <row r="47" spans="1:6" ht="15" thickBot="1" x14ac:dyDescent="0.4">
      <c r="A47" s="15" t="s">
        <v>72</v>
      </c>
    </row>
    <row r="48" spans="1:6" ht="46.5" thickBot="1" x14ac:dyDescent="0.4">
      <c r="A48" s="258" t="s">
        <v>4</v>
      </c>
      <c r="B48" s="16" t="s">
        <v>328</v>
      </c>
      <c r="C48" s="227" t="s">
        <v>6</v>
      </c>
      <c r="D48" s="227" t="s">
        <v>286</v>
      </c>
      <c r="E48" s="228" t="s">
        <v>268</v>
      </c>
      <c r="F48" s="229" t="s">
        <v>282</v>
      </c>
    </row>
    <row r="49" spans="1:6" ht="15" thickBot="1" x14ac:dyDescent="0.4">
      <c r="A49" s="284" t="s">
        <v>331</v>
      </c>
      <c r="B49" s="245" t="s">
        <v>77</v>
      </c>
      <c r="C49" s="20">
        <v>2</v>
      </c>
      <c r="D49" s="76">
        <f>C49*36</f>
        <v>72</v>
      </c>
      <c r="E49" s="124">
        <v>0</v>
      </c>
      <c r="F49" s="134">
        <f>D49*E49</f>
        <v>0</v>
      </c>
    </row>
    <row r="50" spans="1:6" ht="15" thickBot="1" x14ac:dyDescent="0.4">
      <c r="A50" s="285"/>
      <c r="B50" s="245" t="s">
        <v>79</v>
      </c>
      <c r="C50" s="20">
        <v>350</v>
      </c>
      <c r="D50" s="76">
        <f>C50*36</f>
        <v>12600</v>
      </c>
      <c r="E50" s="135">
        <v>0</v>
      </c>
      <c r="F50" s="136">
        <f t="shared" ref="F50" si="8">D50*E50</f>
        <v>0</v>
      </c>
    </row>
    <row r="51" spans="1:6" ht="18" customHeight="1" thickBot="1" x14ac:dyDescent="0.4">
      <c r="A51" s="275" t="s">
        <v>329</v>
      </c>
      <c r="B51" s="276"/>
      <c r="C51" s="19">
        <f>SUM(C49:C50)</f>
        <v>352</v>
      </c>
      <c r="D51" s="19">
        <f>SUM(D49:D50)</f>
        <v>12672</v>
      </c>
      <c r="E51" s="120">
        <f t="shared" ref="E51:F51" si="9">SUM(E49:E50)</f>
        <v>0</v>
      </c>
      <c r="F51" s="120">
        <f t="shared" si="9"/>
        <v>0</v>
      </c>
    </row>
    <row r="52" spans="1:6" ht="16.5" customHeight="1" x14ac:dyDescent="0.35">
      <c r="B52" s="177"/>
      <c r="C52" s="177"/>
      <c r="D52" s="177"/>
      <c r="E52" s="177"/>
    </row>
    <row r="53" spans="1:6" ht="18" customHeight="1" thickBot="1" x14ac:dyDescent="0.4">
      <c r="A53" s="178" t="s">
        <v>72</v>
      </c>
      <c r="C53" s="88"/>
      <c r="D53" s="88"/>
      <c r="E53" s="88"/>
    </row>
    <row r="54" spans="1:6" ht="37.5" customHeight="1" thickBot="1" x14ac:dyDescent="0.4">
      <c r="A54" s="258" t="s">
        <v>4</v>
      </c>
      <c r="B54" s="230" t="s">
        <v>184</v>
      </c>
      <c r="C54" s="231" t="s">
        <v>6</v>
      </c>
      <c r="D54" s="68" t="s">
        <v>287</v>
      </c>
      <c r="E54" s="228" t="s">
        <v>268</v>
      </c>
      <c r="F54" s="229" t="s">
        <v>282</v>
      </c>
    </row>
    <row r="55" spans="1:6" ht="19.5" customHeight="1" thickBot="1" x14ac:dyDescent="0.4">
      <c r="A55" s="284" t="s">
        <v>332</v>
      </c>
      <c r="B55" s="9" t="s">
        <v>187</v>
      </c>
      <c r="C55" s="148">
        <v>1876</v>
      </c>
      <c r="D55" s="148">
        <f>C55*36</f>
        <v>67536</v>
      </c>
      <c r="E55" s="110">
        <v>0</v>
      </c>
      <c r="F55" s="205">
        <f>D55*E55</f>
        <v>0</v>
      </c>
    </row>
    <row r="56" spans="1:6" ht="19.5" customHeight="1" thickBot="1" x14ac:dyDescent="0.4">
      <c r="A56" s="293"/>
      <c r="B56" s="22" t="s">
        <v>189</v>
      </c>
      <c r="C56" s="148">
        <v>1953</v>
      </c>
      <c r="D56" s="148">
        <f t="shared" ref="D56:D67" si="10">C56*36</f>
        <v>70308</v>
      </c>
      <c r="E56" s="105">
        <v>0</v>
      </c>
      <c r="F56" s="168">
        <f t="shared" ref="F56:F67" si="11">D56*E56</f>
        <v>0</v>
      </c>
    </row>
    <row r="57" spans="1:6" ht="19.5" customHeight="1" thickBot="1" x14ac:dyDescent="0.4">
      <c r="A57" s="293"/>
      <c r="B57" s="22" t="s">
        <v>191</v>
      </c>
      <c r="C57" s="221">
        <f>C12</f>
        <v>5</v>
      </c>
      <c r="D57" s="148">
        <f t="shared" si="10"/>
        <v>180</v>
      </c>
      <c r="E57" s="105">
        <v>0</v>
      </c>
      <c r="F57" s="168">
        <f t="shared" si="11"/>
        <v>0</v>
      </c>
    </row>
    <row r="58" spans="1:6" ht="19.5" customHeight="1" thickBot="1" x14ac:dyDescent="0.4">
      <c r="A58" s="293"/>
      <c r="B58" s="22" t="s">
        <v>193</v>
      </c>
      <c r="C58" s="148">
        <v>49573</v>
      </c>
      <c r="D58" s="148">
        <f t="shared" si="10"/>
        <v>1784628</v>
      </c>
      <c r="E58" s="105">
        <v>0</v>
      </c>
      <c r="F58" s="168">
        <f t="shared" si="11"/>
        <v>0</v>
      </c>
    </row>
    <row r="59" spans="1:6" ht="19.5" customHeight="1" thickBot="1" x14ac:dyDescent="0.4">
      <c r="A59" s="293"/>
      <c r="B59" s="22" t="s">
        <v>195</v>
      </c>
      <c r="C59" s="148">
        <v>6139</v>
      </c>
      <c r="D59" s="148">
        <f t="shared" si="10"/>
        <v>221004</v>
      </c>
      <c r="E59" s="105">
        <v>0</v>
      </c>
      <c r="F59" s="168">
        <f t="shared" si="11"/>
        <v>0</v>
      </c>
    </row>
    <row r="60" spans="1:6" ht="19.5" customHeight="1" thickBot="1" x14ac:dyDescent="0.4">
      <c r="A60" s="293"/>
      <c r="B60" s="22" t="s">
        <v>197</v>
      </c>
      <c r="C60" s="148">
        <v>116</v>
      </c>
      <c r="D60" s="148">
        <f t="shared" si="10"/>
        <v>4176</v>
      </c>
      <c r="E60" s="105">
        <v>0</v>
      </c>
      <c r="F60" s="168">
        <f t="shared" si="11"/>
        <v>0</v>
      </c>
    </row>
    <row r="61" spans="1:6" ht="19.5" customHeight="1" thickBot="1" x14ac:dyDescent="0.4">
      <c r="A61" s="293"/>
      <c r="B61" s="22" t="s">
        <v>199</v>
      </c>
      <c r="C61" s="221">
        <f>C13</f>
        <v>87</v>
      </c>
      <c r="D61" s="148">
        <f t="shared" si="10"/>
        <v>3132</v>
      </c>
      <c r="E61" s="105">
        <v>0</v>
      </c>
      <c r="F61" s="168">
        <f t="shared" si="11"/>
        <v>0</v>
      </c>
    </row>
    <row r="62" spans="1:6" ht="19.5" customHeight="1" thickBot="1" x14ac:dyDescent="0.4">
      <c r="A62" s="293"/>
      <c r="B62" s="22" t="s">
        <v>201</v>
      </c>
      <c r="C62" s="148">
        <v>8938</v>
      </c>
      <c r="D62" s="148">
        <f t="shared" si="10"/>
        <v>321768</v>
      </c>
      <c r="E62" s="105">
        <v>0</v>
      </c>
      <c r="F62" s="168">
        <f t="shared" si="11"/>
        <v>0</v>
      </c>
    </row>
    <row r="63" spans="1:6" ht="19.5" customHeight="1" thickBot="1" x14ac:dyDescent="0.4">
      <c r="A63" s="293"/>
      <c r="B63" s="22" t="s">
        <v>203</v>
      </c>
      <c r="C63" s="148">
        <v>1069</v>
      </c>
      <c r="D63" s="148">
        <f t="shared" si="10"/>
        <v>38484</v>
      </c>
      <c r="E63" s="105">
        <v>0</v>
      </c>
      <c r="F63" s="168">
        <f t="shared" si="11"/>
        <v>0</v>
      </c>
    </row>
    <row r="64" spans="1:6" ht="19.5" customHeight="1" thickBot="1" x14ac:dyDescent="0.4">
      <c r="A64" s="293"/>
      <c r="B64" s="22" t="s">
        <v>204</v>
      </c>
      <c r="C64" s="149">
        <f>C14</f>
        <v>241</v>
      </c>
      <c r="D64" s="148">
        <f t="shared" si="10"/>
        <v>8676</v>
      </c>
      <c r="E64" s="141">
        <v>0</v>
      </c>
      <c r="F64" s="171">
        <f t="shared" si="11"/>
        <v>0</v>
      </c>
    </row>
    <row r="65" spans="1:6" ht="19.5" customHeight="1" thickBot="1" x14ac:dyDescent="0.4">
      <c r="A65" s="293"/>
      <c r="B65" s="22" t="s">
        <v>206</v>
      </c>
      <c r="C65" s="148">
        <v>22</v>
      </c>
      <c r="D65" s="148">
        <f t="shared" si="10"/>
        <v>792</v>
      </c>
      <c r="E65" s="105">
        <v>0</v>
      </c>
      <c r="F65" s="168">
        <f t="shared" si="11"/>
        <v>0</v>
      </c>
    </row>
    <row r="66" spans="1:6" ht="19.5" customHeight="1" thickBot="1" x14ac:dyDescent="0.4">
      <c r="A66" s="293"/>
      <c r="B66" s="22" t="s">
        <v>291</v>
      </c>
      <c r="C66" s="221">
        <v>6955</v>
      </c>
      <c r="D66" s="148">
        <f t="shared" si="10"/>
        <v>250380</v>
      </c>
      <c r="E66" s="105">
        <v>0</v>
      </c>
      <c r="F66" s="168">
        <f t="shared" si="11"/>
        <v>0</v>
      </c>
    </row>
    <row r="67" spans="1:6" ht="19.5" customHeight="1" thickBot="1" x14ac:dyDescent="0.4">
      <c r="A67" s="285"/>
      <c r="B67" s="22" t="s">
        <v>208</v>
      </c>
      <c r="C67" s="148">
        <v>186</v>
      </c>
      <c r="D67" s="148">
        <f t="shared" si="10"/>
        <v>6696</v>
      </c>
      <c r="E67" s="105">
        <v>0</v>
      </c>
      <c r="F67" s="168">
        <f t="shared" si="11"/>
        <v>0</v>
      </c>
    </row>
    <row r="68" spans="1:6" ht="15" customHeight="1" thickBot="1" x14ac:dyDescent="0.4">
      <c r="A68" s="303" t="s">
        <v>274</v>
      </c>
      <c r="B68" s="304"/>
      <c r="C68" s="222">
        <f>SUM(C55:C67)</f>
        <v>77160</v>
      </c>
      <c r="D68" s="220">
        <f>SUM(D55:D67)</f>
        <v>2777760</v>
      </c>
      <c r="E68" s="184">
        <f>SUM(E55:E67)</f>
        <v>0</v>
      </c>
      <c r="F68" s="184">
        <f>SUM(F55:F67)</f>
        <v>0</v>
      </c>
    </row>
    <row r="69" spans="1:6" ht="17.5" customHeight="1" thickBot="1" x14ac:dyDescent="0.4">
      <c r="A69" s="305" t="s">
        <v>294</v>
      </c>
      <c r="B69" s="306"/>
      <c r="C69" s="306"/>
      <c r="D69" s="306"/>
      <c r="E69" s="306"/>
      <c r="F69" s="307"/>
    </row>
    <row r="70" spans="1:6" s="94" customFormat="1" x14ac:dyDescent="0.35">
      <c r="B70" s="202"/>
      <c r="C70" s="202"/>
      <c r="D70" s="202"/>
      <c r="E70" s="202"/>
      <c r="F70" s="202"/>
    </row>
    <row r="71" spans="1:6" ht="15" thickBot="1" x14ac:dyDescent="0.4">
      <c r="A71" s="15" t="s">
        <v>72</v>
      </c>
    </row>
    <row r="72" spans="1:6" ht="30" customHeight="1" thickBot="1" x14ac:dyDescent="0.4">
      <c r="A72" s="261" t="s">
        <v>4</v>
      </c>
      <c r="B72" s="68" t="s">
        <v>209</v>
      </c>
      <c r="C72" s="68" t="s">
        <v>6</v>
      </c>
      <c r="D72" s="227" t="s">
        <v>288</v>
      </c>
      <c r="E72" s="228" t="s">
        <v>268</v>
      </c>
      <c r="F72" s="229" t="s">
        <v>282</v>
      </c>
    </row>
    <row r="73" spans="1:6" s="94" customFormat="1" ht="21" customHeight="1" thickBot="1" x14ac:dyDescent="0.4">
      <c r="A73" s="287" t="s">
        <v>333</v>
      </c>
      <c r="B73" s="246" t="s">
        <v>212</v>
      </c>
      <c r="C73" s="10">
        <v>167</v>
      </c>
      <c r="D73" s="218">
        <f>C73*36</f>
        <v>6012</v>
      </c>
      <c r="E73" s="208">
        <v>0</v>
      </c>
      <c r="F73" s="211">
        <f>D73*E73</f>
        <v>0</v>
      </c>
    </row>
    <row r="74" spans="1:6" ht="19.5" customHeight="1" thickBot="1" x14ac:dyDescent="0.4">
      <c r="A74" s="287"/>
      <c r="B74" s="246" t="s">
        <v>264</v>
      </c>
      <c r="C74" s="10">
        <v>1043</v>
      </c>
      <c r="D74" s="218">
        <f t="shared" ref="D74:D75" si="12">C74*36</f>
        <v>37548</v>
      </c>
      <c r="E74" s="208">
        <v>0</v>
      </c>
      <c r="F74" s="211">
        <f t="shared" ref="F74:F75" si="13">D74*E74</f>
        <v>0</v>
      </c>
    </row>
    <row r="75" spans="1:6" ht="19.5" customHeight="1" thickBot="1" x14ac:dyDescent="0.4">
      <c r="A75" s="287"/>
      <c r="B75" s="246" t="s">
        <v>265</v>
      </c>
      <c r="C75" s="10">
        <v>18066</v>
      </c>
      <c r="D75" s="218">
        <f t="shared" si="12"/>
        <v>650376</v>
      </c>
      <c r="E75" s="208">
        <v>0</v>
      </c>
      <c r="F75" s="211">
        <f t="shared" si="13"/>
        <v>0</v>
      </c>
    </row>
    <row r="76" spans="1:6" ht="25.5" thickBot="1" x14ac:dyDescent="0.4">
      <c r="A76" s="287"/>
      <c r="B76" s="247" t="s">
        <v>218</v>
      </c>
      <c r="C76" s="66" t="s">
        <v>219</v>
      </c>
      <c r="D76" s="66" t="s">
        <v>219</v>
      </c>
      <c r="E76" s="66" t="s">
        <v>219</v>
      </c>
      <c r="F76" s="66" t="s">
        <v>219</v>
      </c>
    </row>
    <row r="77" spans="1:6" ht="15" customHeight="1" thickBot="1" x14ac:dyDescent="0.4">
      <c r="A77" s="275" t="s">
        <v>275</v>
      </c>
      <c r="B77" s="276"/>
      <c r="C77" s="210">
        <f>SUM(C73:C75)</f>
        <v>19276</v>
      </c>
      <c r="D77" s="213">
        <f t="shared" ref="D77" si="14">SUM(D73:D75)</f>
        <v>693936</v>
      </c>
      <c r="E77" s="209">
        <f>SUM(E73:E75)</f>
        <v>0</v>
      </c>
      <c r="F77" s="209">
        <f>SUM(F73:F75)</f>
        <v>0</v>
      </c>
    </row>
    <row r="78" spans="1:6" s="94" customFormat="1" x14ac:dyDescent="0.35">
      <c r="B78" s="91"/>
      <c r="C78" s="219"/>
      <c r="D78" s="243"/>
      <c r="E78" s="244"/>
      <c r="F78" s="244"/>
    </row>
    <row r="79" spans="1:6" s="94" customFormat="1" ht="18" customHeight="1" thickBot="1" x14ac:dyDescent="0.4">
      <c r="B79" s="15" t="s">
        <v>72</v>
      </c>
      <c r="C79" s="198"/>
      <c r="D79" s="198"/>
      <c r="E79" s="199"/>
      <c r="F79" s="199"/>
    </row>
    <row r="80" spans="1:6" s="94" customFormat="1" ht="37" customHeight="1" thickBot="1" x14ac:dyDescent="0.4">
      <c r="A80" s="258" t="s">
        <v>4</v>
      </c>
      <c r="B80" s="68" t="s">
        <v>305</v>
      </c>
      <c r="C80" s="68" t="s">
        <v>6</v>
      </c>
      <c r="D80" s="227" t="s">
        <v>308</v>
      </c>
      <c r="E80" s="228" t="s">
        <v>268</v>
      </c>
      <c r="F80" s="229" t="s">
        <v>282</v>
      </c>
    </row>
    <row r="81" spans="1:6" s="94" customFormat="1" ht="18" customHeight="1" thickBot="1" x14ac:dyDescent="0.4">
      <c r="A81" s="286" t="s">
        <v>334</v>
      </c>
      <c r="B81" s="238" t="s">
        <v>303</v>
      </c>
      <c r="C81" s="74">
        <v>1</v>
      </c>
      <c r="D81" s="74">
        <f t="shared" ref="D81:D103" si="15">C81*36</f>
        <v>36</v>
      </c>
      <c r="E81" s="163">
        <v>0</v>
      </c>
      <c r="F81" s="205">
        <f t="shared" ref="F81:F103" si="16">D81*E81</f>
        <v>0</v>
      </c>
    </row>
    <row r="82" spans="1:6" s="94" customFormat="1" ht="18" customHeight="1" thickBot="1" x14ac:dyDescent="0.4">
      <c r="A82" s="287"/>
      <c r="B82" s="239" t="s">
        <v>304</v>
      </c>
      <c r="C82" s="74">
        <v>1</v>
      </c>
      <c r="D82" s="74">
        <f t="shared" si="15"/>
        <v>36</v>
      </c>
      <c r="E82" s="109">
        <v>0</v>
      </c>
      <c r="F82" s="205">
        <f t="shared" si="16"/>
        <v>0</v>
      </c>
    </row>
    <row r="83" spans="1:6" s="94" customFormat="1" ht="18" customHeight="1" thickBot="1" x14ac:dyDescent="0.4">
      <c r="A83" s="287"/>
      <c r="B83" s="24" t="s">
        <v>139</v>
      </c>
      <c r="C83" s="74">
        <v>1</v>
      </c>
      <c r="D83" s="74">
        <f t="shared" si="15"/>
        <v>36</v>
      </c>
      <c r="E83" s="109">
        <v>0</v>
      </c>
      <c r="F83" s="205">
        <f t="shared" si="16"/>
        <v>0</v>
      </c>
    </row>
    <row r="84" spans="1:6" s="94" customFormat="1" ht="18" customHeight="1" thickBot="1" x14ac:dyDescent="0.4">
      <c r="A84" s="287"/>
      <c r="B84" s="24" t="s">
        <v>141</v>
      </c>
      <c r="C84" s="74">
        <v>1</v>
      </c>
      <c r="D84" s="74">
        <f t="shared" si="15"/>
        <v>36</v>
      </c>
      <c r="E84" s="109">
        <v>0</v>
      </c>
      <c r="F84" s="205">
        <f t="shared" si="16"/>
        <v>0</v>
      </c>
    </row>
    <row r="85" spans="1:6" s="94" customFormat="1" ht="18" customHeight="1" thickBot="1" x14ac:dyDescent="0.4">
      <c r="A85" s="287"/>
      <c r="B85" s="24" t="s">
        <v>143</v>
      </c>
      <c r="C85" s="74">
        <v>1</v>
      </c>
      <c r="D85" s="74">
        <f t="shared" si="15"/>
        <v>36</v>
      </c>
      <c r="E85" s="109">
        <v>0</v>
      </c>
      <c r="F85" s="205">
        <f t="shared" si="16"/>
        <v>0</v>
      </c>
    </row>
    <row r="86" spans="1:6" s="94" customFormat="1" ht="18" customHeight="1" thickBot="1" x14ac:dyDescent="0.4">
      <c r="A86" s="287"/>
      <c r="B86" s="24" t="s">
        <v>145</v>
      </c>
      <c r="C86" s="74">
        <v>1</v>
      </c>
      <c r="D86" s="74">
        <f t="shared" si="15"/>
        <v>36</v>
      </c>
      <c r="E86" s="109">
        <v>0</v>
      </c>
      <c r="F86" s="205">
        <f t="shared" si="16"/>
        <v>0</v>
      </c>
    </row>
    <row r="87" spans="1:6" s="94" customFormat="1" ht="18" customHeight="1" thickBot="1" x14ac:dyDescent="0.4">
      <c r="A87" s="287"/>
      <c r="B87" s="24" t="s">
        <v>147</v>
      </c>
      <c r="C87" s="74">
        <v>1</v>
      </c>
      <c r="D87" s="74">
        <f t="shared" si="15"/>
        <v>36</v>
      </c>
      <c r="E87" s="109">
        <v>0</v>
      </c>
      <c r="F87" s="205">
        <f t="shared" si="16"/>
        <v>0</v>
      </c>
    </row>
    <row r="88" spans="1:6" s="94" customFormat="1" ht="18" customHeight="1" thickBot="1" x14ac:dyDescent="0.4">
      <c r="A88" s="287"/>
      <c r="B88" s="24" t="s">
        <v>149</v>
      </c>
      <c r="C88" s="74">
        <v>1</v>
      </c>
      <c r="D88" s="74">
        <f t="shared" si="15"/>
        <v>36</v>
      </c>
      <c r="E88" s="109">
        <v>0</v>
      </c>
      <c r="F88" s="205">
        <f t="shared" si="16"/>
        <v>0</v>
      </c>
    </row>
    <row r="89" spans="1:6" s="94" customFormat="1" ht="18" customHeight="1" thickBot="1" x14ac:dyDescent="0.4">
      <c r="A89" s="287"/>
      <c r="B89" s="24" t="s">
        <v>151</v>
      </c>
      <c r="C89" s="74">
        <v>1</v>
      </c>
      <c r="D89" s="74">
        <f t="shared" si="15"/>
        <v>36</v>
      </c>
      <c r="E89" s="109">
        <v>0</v>
      </c>
      <c r="F89" s="205">
        <f t="shared" si="16"/>
        <v>0</v>
      </c>
    </row>
    <row r="90" spans="1:6" s="94" customFormat="1" ht="18" customHeight="1" thickBot="1" x14ac:dyDescent="0.4">
      <c r="A90" s="287"/>
      <c r="B90" s="24" t="s">
        <v>153</v>
      </c>
      <c r="C90" s="74">
        <v>1</v>
      </c>
      <c r="D90" s="74">
        <f t="shared" si="15"/>
        <v>36</v>
      </c>
      <c r="E90" s="109">
        <v>0</v>
      </c>
      <c r="F90" s="205">
        <f t="shared" si="16"/>
        <v>0</v>
      </c>
    </row>
    <row r="91" spans="1:6" s="94" customFormat="1" ht="18" customHeight="1" thickBot="1" x14ac:dyDescent="0.4">
      <c r="A91" s="287"/>
      <c r="B91" s="24" t="s">
        <v>155</v>
      </c>
      <c r="C91" s="74">
        <v>1</v>
      </c>
      <c r="D91" s="74">
        <f t="shared" si="15"/>
        <v>36</v>
      </c>
      <c r="E91" s="109">
        <v>0</v>
      </c>
      <c r="F91" s="205">
        <f t="shared" si="16"/>
        <v>0</v>
      </c>
    </row>
    <row r="92" spans="1:6" s="94" customFormat="1" ht="18" customHeight="1" thickBot="1" x14ac:dyDescent="0.4">
      <c r="A92" s="287"/>
      <c r="B92" s="24" t="s">
        <v>157</v>
      </c>
      <c r="C92" s="74">
        <v>1</v>
      </c>
      <c r="D92" s="74">
        <f t="shared" si="15"/>
        <v>36</v>
      </c>
      <c r="E92" s="109">
        <v>0</v>
      </c>
      <c r="F92" s="205">
        <f t="shared" si="16"/>
        <v>0</v>
      </c>
    </row>
    <row r="93" spans="1:6" s="94" customFormat="1" ht="18" customHeight="1" thickBot="1" x14ac:dyDescent="0.4">
      <c r="A93" s="287"/>
      <c r="B93" s="24" t="s">
        <v>159</v>
      </c>
      <c r="C93" s="74">
        <v>1</v>
      </c>
      <c r="D93" s="74">
        <f t="shared" si="15"/>
        <v>36</v>
      </c>
      <c r="E93" s="109">
        <v>0</v>
      </c>
      <c r="F93" s="205">
        <f t="shared" si="16"/>
        <v>0</v>
      </c>
    </row>
    <row r="94" spans="1:6" s="94" customFormat="1" ht="18" customHeight="1" thickBot="1" x14ac:dyDescent="0.4">
      <c r="A94" s="287"/>
      <c r="B94" s="24" t="s">
        <v>161</v>
      </c>
      <c r="C94" s="74">
        <v>1</v>
      </c>
      <c r="D94" s="74">
        <f t="shared" si="15"/>
        <v>36</v>
      </c>
      <c r="E94" s="109">
        <v>0</v>
      </c>
      <c r="F94" s="205">
        <f t="shared" si="16"/>
        <v>0</v>
      </c>
    </row>
    <row r="95" spans="1:6" s="94" customFormat="1" ht="18" customHeight="1" thickBot="1" x14ac:dyDescent="0.4">
      <c r="A95" s="287"/>
      <c r="B95" s="24" t="s">
        <v>163</v>
      </c>
      <c r="C95" s="74">
        <v>1</v>
      </c>
      <c r="D95" s="74">
        <f t="shared" si="15"/>
        <v>36</v>
      </c>
      <c r="E95" s="109">
        <v>0</v>
      </c>
      <c r="F95" s="205">
        <f t="shared" si="16"/>
        <v>0</v>
      </c>
    </row>
    <row r="96" spans="1:6" s="94" customFormat="1" ht="18" customHeight="1" thickBot="1" x14ac:dyDescent="0.4">
      <c r="A96" s="287"/>
      <c r="B96" s="24" t="s">
        <v>165</v>
      </c>
      <c r="C96" s="74">
        <v>1</v>
      </c>
      <c r="D96" s="74">
        <f t="shared" si="15"/>
        <v>36</v>
      </c>
      <c r="E96" s="109">
        <v>0</v>
      </c>
      <c r="F96" s="205">
        <f t="shared" si="16"/>
        <v>0</v>
      </c>
    </row>
    <row r="97" spans="1:6" s="94" customFormat="1" ht="18" customHeight="1" thickBot="1" x14ac:dyDescent="0.4">
      <c r="A97" s="287"/>
      <c r="B97" s="24" t="s">
        <v>167</v>
      </c>
      <c r="C97" s="74">
        <v>1</v>
      </c>
      <c r="D97" s="74">
        <f t="shared" si="15"/>
        <v>36</v>
      </c>
      <c r="E97" s="109">
        <v>0</v>
      </c>
      <c r="F97" s="205">
        <f t="shared" si="16"/>
        <v>0</v>
      </c>
    </row>
    <row r="98" spans="1:6" s="94" customFormat="1" ht="18" customHeight="1" thickBot="1" x14ac:dyDescent="0.4">
      <c r="A98" s="287"/>
      <c r="B98" s="24" t="s">
        <v>169</v>
      </c>
      <c r="C98" s="74">
        <v>1</v>
      </c>
      <c r="D98" s="74">
        <f t="shared" si="15"/>
        <v>36</v>
      </c>
      <c r="E98" s="109">
        <v>0</v>
      </c>
      <c r="F98" s="205">
        <f t="shared" si="16"/>
        <v>0</v>
      </c>
    </row>
    <row r="99" spans="1:6" s="94" customFormat="1" ht="18" customHeight="1" thickBot="1" x14ac:dyDescent="0.4">
      <c r="A99" s="287"/>
      <c r="B99" s="239" t="s">
        <v>171</v>
      </c>
      <c r="C99" s="74">
        <v>1</v>
      </c>
      <c r="D99" s="74">
        <f t="shared" si="15"/>
        <v>36</v>
      </c>
      <c r="E99" s="109">
        <v>0</v>
      </c>
      <c r="F99" s="205">
        <f t="shared" si="16"/>
        <v>0</v>
      </c>
    </row>
    <row r="100" spans="1:6" s="94" customFormat="1" ht="18" customHeight="1" thickBot="1" x14ac:dyDescent="0.4">
      <c r="A100" s="287"/>
      <c r="B100" s="239" t="s">
        <v>173</v>
      </c>
      <c r="C100" s="74">
        <v>1</v>
      </c>
      <c r="D100" s="74">
        <f t="shared" si="15"/>
        <v>36</v>
      </c>
      <c r="E100" s="109">
        <v>0</v>
      </c>
      <c r="F100" s="205">
        <f t="shared" si="16"/>
        <v>0</v>
      </c>
    </row>
    <row r="101" spans="1:6" s="94" customFormat="1" ht="16.5" customHeight="1" thickBot="1" x14ac:dyDescent="0.4">
      <c r="A101" s="287"/>
      <c r="B101" s="239" t="s">
        <v>175</v>
      </c>
      <c r="C101" s="74">
        <v>1</v>
      </c>
      <c r="D101" s="74">
        <f t="shared" si="15"/>
        <v>36</v>
      </c>
      <c r="E101" s="105">
        <v>0</v>
      </c>
      <c r="F101" s="205">
        <f t="shared" si="16"/>
        <v>0</v>
      </c>
    </row>
    <row r="102" spans="1:6" ht="16.5" customHeight="1" thickBot="1" x14ac:dyDescent="0.4">
      <c r="A102" s="287"/>
      <c r="B102" s="239" t="s">
        <v>177</v>
      </c>
      <c r="C102" s="74">
        <v>1</v>
      </c>
      <c r="D102" s="74">
        <f t="shared" si="15"/>
        <v>36</v>
      </c>
      <c r="E102" s="105">
        <v>0</v>
      </c>
      <c r="F102" s="205">
        <f t="shared" si="16"/>
        <v>0</v>
      </c>
    </row>
    <row r="103" spans="1:6" ht="16.5" customHeight="1" thickBot="1" x14ac:dyDescent="0.4">
      <c r="A103" s="287"/>
      <c r="B103" s="262" t="s">
        <v>179</v>
      </c>
      <c r="C103" s="74">
        <v>1</v>
      </c>
      <c r="D103" s="74">
        <f t="shared" si="15"/>
        <v>36</v>
      </c>
      <c r="E103" s="105">
        <v>0</v>
      </c>
      <c r="F103" s="205">
        <f t="shared" si="16"/>
        <v>0</v>
      </c>
    </row>
    <row r="104" spans="1:6" ht="16.5" customHeight="1" thickBot="1" x14ac:dyDescent="0.4">
      <c r="A104" s="288" t="s">
        <v>343</v>
      </c>
      <c r="B104" s="289"/>
      <c r="C104" s="241">
        <f>SUM(C81:C103)</f>
        <v>23</v>
      </c>
      <c r="D104" s="241">
        <f>SUM(D81:D103)</f>
        <v>828</v>
      </c>
      <c r="E104" s="242">
        <f>SUM(E81:E103)</f>
        <v>0</v>
      </c>
      <c r="F104" s="242">
        <f>SUM(F81:F103)</f>
        <v>0</v>
      </c>
    </row>
    <row r="105" spans="1:6" ht="18" customHeight="1" thickBot="1" x14ac:dyDescent="0.4">
      <c r="A105" s="275" t="s">
        <v>306</v>
      </c>
      <c r="B105" s="276"/>
      <c r="C105" s="51">
        <f>SUM(C37,C45,C51,C68,C77,C104)</f>
        <v>104573</v>
      </c>
      <c r="D105" s="51">
        <f>SUM(D37,D45,D51,D68,D77,D104)</f>
        <v>3764628</v>
      </c>
      <c r="E105" s="120">
        <f>SUM(E37,E45,E51,E68,E77,E104)</f>
        <v>0</v>
      </c>
      <c r="F105" s="120">
        <f>SUM(F37,F45,F51,F68,F77,F104)</f>
        <v>0</v>
      </c>
    </row>
    <row r="106" spans="1:6" ht="16.5" customHeight="1" x14ac:dyDescent="0.35"/>
    <row r="107" spans="1:6" ht="15" thickBot="1" x14ac:dyDescent="0.4">
      <c r="A107" s="15" t="s">
        <v>72</v>
      </c>
    </row>
    <row r="108" spans="1:6" ht="34.4" customHeight="1" thickBot="1" x14ac:dyDescent="0.4">
      <c r="A108" s="261" t="s">
        <v>4</v>
      </c>
      <c r="B108" s="68" t="s">
        <v>279</v>
      </c>
      <c r="C108" s="68" t="s">
        <v>6</v>
      </c>
      <c r="D108" s="227" t="s">
        <v>289</v>
      </c>
      <c r="E108" s="228" t="s">
        <v>268</v>
      </c>
      <c r="F108" s="232" t="s">
        <v>282</v>
      </c>
    </row>
    <row r="109" spans="1:6" ht="15" thickBot="1" x14ac:dyDescent="0.4">
      <c r="A109" s="277" t="s">
        <v>336</v>
      </c>
      <c r="B109" s="22" t="s">
        <v>223</v>
      </c>
      <c r="C109" s="76">
        <v>1</v>
      </c>
      <c r="D109" s="216">
        <f>C109*36</f>
        <v>36</v>
      </c>
      <c r="E109" s="215">
        <v>0</v>
      </c>
      <c r="F109" s="126">
        <f>D109*E109</f>
        <v>0</v>
      </c>
    </row>
    <row r="110" spans="1:6" ht="15" thickBot="1" x14ac:dyDescent="0.4">
      <c r="A110" s="278"/>
      <c r="B110" s="22" t="s">
        <v>225</v>
      </c>
      <c r="C110" s="76">
        <v>1</v>
      </c>
      <c r="D110" s="216">
        <f t="shared" ref="D110:D111" si="17">C110*36</f>
        <v>36</v>
      </c>
      <c r="E110" s="215">
        <v>0</v>
      </c>
      <c r="F110" s="126">
        <f t="shared" ref="F110:F111" si="18">D110*E110</f>
        <v>0</v>
      </c>
    </row>
    <row r="111" spans="1:6" ht="15" thickBot="1" x14ac:dyDescent="0.4">
      <c r="A111" s="279"/>
      <c r="B111" s="22" t="s">
        <v>227</v>
      </c>
      <c r="C111" s="76">
        <v>1</v>
      </c>
      <c r="D111" s="216">
        <f t="shared" si="17"/>
        <v>36</v>
      </c>
      <c r="E111" s="215">
        <v>0</v>
      </c>
      <c r="F111" s="126">
        <f t="shared" si="18"/>
        <v>0</v>
      </c>
    </row>
    <row r="112" spans="1:6" ht="15.75" customHeight="1" thickBot="1" x14ac:dyDescent="0.4">
      <c r="A112" s="275" t="s">
        <v>280</v>
      </c>
      <c r="B112" s="280"/>
      <c r="C112" s="217">
        <f>SUM(C109:C111)</f>
        <v>3</v>
      </c>
      <c r="D112" s="217">
        <f>SUM(D109:D111)</f>
        <v>108</v>
      </c>
      <c r="E112" s="204">
        <f>SUM(E109:E111)</f>
        <v>0</v>
      </c>
      <c r="F112" s="204">
        <f t="shared" ref="F112" si="19">SUM(F109:F111)</f>
        <v>0</v>
      </c>
    </row>
    <row r="113" spans="1:6" x14ac:dyDescent="0.35">
      <c r="B113" s="174"/>
      <c r="C113" s="175"/>
      <c r="D113" s="176"/>
      <c r="E113" s="179"/>
      <c r="F113" s="179"/>
    </row>
    <row r="114" spans="1:6" ht="15" thickBot="1" x14ac:dyDescent="0.4">
      <c r="A114" s="15" t="s">
        <v>72</v>
      </c>
    </row>
    <row r="115" spans="1:6" ht="15" thickBot="1" x14ac:dyDescent="0.4">
      <c r="A115" s="290" t="s">
        <v>56</v>
      </c>
      <c r="B115" s="291"/>
      <c r="C115" s="291"/>
      <c r="D115" s="291"/>
      <c r="E115" s="291"/>
      <c r="F115" s="292"/>
    </row>
    <row r="116" spans="1:6" ht="26.25" customHeight="1" thickBot="1" x14ac:dyDescent="0.4">
      <c r="A116" s="261" t="s">
        <v>4</v>
      </c>
      <c r="B116" s="29" t="s">
        <v>292</v>
      </c>
      <c r="C116" s="206" t="s">
        <v>267</v>
      </c>
      <c r="D116" s="68" t="s">
        <v>269</v>
      </c>
      <c r="E116" s="207" t="s">
        <v>267</v>
      </c>
      <c r="F116" s="229" t="s">
        <v>282</v>
      </c>
    </row>
    <row r="117" spans="1:6" ht="21" customHeight="1" thickBot="1" x14ac:dyDescent="0.4">
      <c r="A117" s="263" t="s">
        <v>335</v>
      </c>
      <c r="B117" s="182" t="s">
        <v>48</v>
      </c>
      <c r="C117" s="206" t="s">
        <v>267</v>
      </c>
      <c r="D117" s="203">
        <v>0</v>
      </c>
      <c r="E117" s="206" t="s">
        <v>267</v>
      </c>
      <c r="F117" s="112">
        <f>D117*36</f>
        <v>0</v>
      </c>
    </row>
    <row r="118" spans="1:6" ht="15" customHeight="1" thickBot="1" x14ac:dyDescent="0.4">
      <c r="A118" s="275" t="s">
        <v>273</v>
      </c>
      <c r="B118" s="276"/>
      <c r="C118" s="204"/>
      <c r="D118" s="204">
        <f>SUM(D117)</f>
        <v>0</v>
      </c>
      <c r="E118" s="121">
        <f>SUM(E117)</f>
        <v>0</v>
      </c>
      <c r="F118" s="121">
        <f>SUM(F117)</f>
        <v>0</v>
      </c>
    </row>
    <row r="119" spans="1:6" s="94" customFormat="1" ht="15" customHeight="1" x14ac:dyDescent="0.35">
      <c r="A119" s="264"/>
      <c r="B119" s="264"/>
      <c r="C119" s="214"/>
      <c r="D119" s="214"/>
      <c r="E119" s="199"/>
      <c r="F119" s="199"/>
    </row>
    <row r="120" spans="1:6" ht="16.5" customHeight="1" thickBot="1" x14ac:dyDescent="0.4">
      <c r="A120" s="15" t="s">
        <v>72</v>
      </c>
      <c r="F120" s="146"/>
    </row>
    <row r="121" spans="1:6" ht="15" thickBot="1" x14ac:dyDescent="0.4">
      <c r="A121" s="281" t="s">
        <v>337</v>
      </c>
      <c r="B121" s="282"/>
      <c r="C121" s="282"/>
      <c r="D121" s="282"/>
      <c r="E121" s="282"/>
      <c r="F121" s="283"/>
    </row>
    <row r="122" spans="1:6" ht="35.25" customHeight="1" thickBot="1" x14ac:dyDescent="0.4">
      <c r="A122" s="261" t="s">
        <v>4</v>
      </c>
      <c r="B122" s="250" t="s">
        <v>40</v>
      </c>
      <c r="C122" s="249" t="s">
        <v>272</v>
      </c>
      <c r="D122" s="233" t="s">
        <v>290</v>
      </c>
      <c r="E122" s="250" t="s">
        <v>268</v>
      </c>
      <c r="F122" s="251" t="s">
        <v>282</v>
      </c>
    </row>
    <row r="123" spans="1:6" ht="26.25" customHeight="1" thickBot="1" x14ac:dyDescent="0.4">
      <c r="A123" s="259" t="s">
        <v>338</v>
      </c>
      <c r="B123" s="182" t="s">
        <v>293</v>
      </c>
      <c r="C123" s="225">
        <v>195066.8725</v>
      </c>
      <c r="D123" s="226">
        <f>C123*36</f>
        <v>7022407.4100000001</v>
      </c>
      <c r="E123" s="212">
        <v>0</v>
      </c>
      <c r="F123" s="112">
        <f>D123*E123</f>
        <v>0</v>
      </c>
    </row>
    <row r="125" spans="1:6" ht="15" thickBot="1" x14ac:dyDescent="0.4">
      <c r="A125" s="15" t="s">
        <v>83</v>
      </c>
    </row>
    <row r="126" spans="1:6" ht="19.5" customHeight="1" thickBot="1" x14ac:dyDescent="0.4">
      <c r="A126" s="290" t="s">
        <v>50</v>
      </c>
      <c r="B126" s="291"/>
      <c r="C126" s="291"/>
      <c r="D126" s="291"/>
      <c r="E126" s="291"/>
      <c r="F126" s="292"/>
    </row>
    <row r="127" spans="1:6" ht="26.25" customHeight="1" thickBot="1" x14ac:dyDescent="0.4">
      <c r="A127" s="310" t="s">
        <v>51</v>
      </c>
      <c r="B127" s="344"/>
      <c r="C127" s="344"/>
      <c r="D127" s="311"/>
      <c r="E127" s="249" t="s">
        <v>270</v>
      </c>
      <c r="F127" s="251" t="s">
        <v>282</v>
      </c>
    </row>
    <row r="128" spans="1:6" ht="15" thickBot="1" x14ac:dyDescent="0.4">
      <c r="A128" s="254" t="s">
        <v>339</v>
      </c>
      <c r="B128" s="377" t="s">
        <v>260</v>
      </c>
      <c r="C128" s="378"/>
      <c r="D128" s="379"/>
      <c r="E128" s="200">
        <f>E25</f>
        <v>0</v>
      </c>
      <c r="F128" s="201">
        <f>E128*36</f>
        <v>0</v>
      </c>
    </row>
    <row r="129" spans="1:10" ht="15" thickBot="1" x14ac:dyDescent="0.4">
      <c r="A129" s="254" t="s">
        <v>340</v>
      </c>
      <c r="B129" s="380" t="s">
        <v>301</v>
      </c>
      <c r="C129" s="381"/>
      <c r="D129" s="382"/>
      <c r="E129" s="200">
        <f>E105</f>
        <v>0</v>
      </c>
      <c r="F129" s="201">
        <f t="shared" ref="F129:F131" si="20">E129*36</f>
        <v>0</v>
      </c>
    </row>
    <row r="130" spans="1:10" ht="15" thickBot="1" x14ac:dyDescent="0.4">
      <c r="A130" s="254" t="s">
        <v>341</v>
      </c>
      <c r="B130" s="380" t="s">
        <v>281</v>
      </c>
      <c r="C130" s="381"/>
      <c r="D130" s="382"/>
      <c r="E130" s="200">
        <f>E112</f>
        <v>0</v>
      </c>
      <c r="F130" s="201">
        <f t="shared" si="20"/>
        <v>0</v>
      </c>
    </row>
    <row r="131" spans="1:10" ht="15" thickBot="1" x14ac:dyDescent="0.4">
      <c r="A131" s="254" t="s">
        <v>342</v>
      </c>
      <c r="B131" s="380" t="s">
        <v>56</v>
      </c>
      <c r="C131" s="381"/>
      <c r="D131" s="382"/>
      <c r="E131" s="200">
        <f>D118</f>
        <v>0</v>
      </c>
      <c r="F131" s="201">
        <f t="shared" si="20"/>
        <v>0</v>
      </c>
    </row>
    <row r="132" spans="1:10" ht="15" thickBot="1" x14ac:dyDescent="0.4">
      <c r="A132" s="308" t="s">
        <v>266</v>
      </c>
      <c r="B132" s="383"/>
      <c r="C132" s="383"/>
      <c r="D132" s="309"/>
      <c r="E132" s="132">
        <f>SUM(E128:E131)</f>
        <v>0</v>
      </c>
      <c r="F132" s="132">
        <f>SUM(F128:F131)</f>
        <v>0</v>
      </c>
    </row>
    <row r="133" spans="1:10" s="94" customFormat="1" x14ac:dyDescent="0.35"/>
    <row r="134" spans="1:10" s="94" customFormat="1" ht="16" thickBot="1" x14ac:dyDescent="0.4">
      <c r="B134" s="235" t="s">
        <v>297</v>
      </c>
    </row>
    <row r="135" spans="1:10" s="50" customFormat="1" ht="31.5" customHeight="1" thickBot="1" x14ac:dyDescent="0.3">
      <c r="A135" s="300" t="s">
        <v>296</v>
      </c>
      <c r="B135" s="301"/>
      <c r="C135" s="301"/>
      <c r="D135" s="301"/>
      <c r="E135" s="301"/>
      <c r="F135" s="302"/>
    </row>
    <row r="136" spans="1:10" ht="29" customHeight="1" thickBot="1" x14ac:dyDescent="0.4">
      <c r="A136" s="312" t="s">
        <v>298</v>
      </c>
      <c r="B136" s="313"/>
      <c r="C136" s="313"/>
      <c r="D136" s="313"/>
      <c r="E136" s="313"/>
      <c r="F136" s="314"/>
      <c r="G136" s="236"/>
      <c r="H136" s="236"/>
      <c r="I136" s="236"/>
      <c r="J136" s="236"/>
    </row>
    <row r="140" spans="1:10" x14ac:dyDescent="0.35">
      <c r="B140" s="147"/>
    </row>
  </sheetData>
  <protectedRanges>
    <protectedRange sqref="B30:B36 E41:E44 E30:E36 A105 E114:E116 C114:D115 D116:D117 D72:E72 D54:E54 A27 D5:E5 D120:E121 E122 D122:D123 B106:E106 A77 B130:D131 B52:E52 D108:E108 C129:D129 A68 A1 B29:E29 C38:E40 A39 A47 A51 A45 A37 A118:A120 C124:E126 A132 A25 A112 C25:F25 C27:E27 B49:E50 C37:F37 C45:F45 C51:F51 B38 B40:B44 C46:E48 B46 C68:F68 C77:F79 B78 C105:F105 A114:A115 B116:B117 C118:F119 A107 C112:F112 C120:C123 B121:B124 A125:A127 B128 C132:F132 C1:E2 B2" name="Range1"/>
    <protectedRange sqref="C30:D36" name="Range1_2"/>
    <protectedRange sqref="A135 B6:F6 C5 C3:F3 B8:F19 C7:F7 C135:F135" name="Range1_5"/>
    <protectedRange sqref="B20:F24 A3 A104 C83:F104 B81:B103" name="Range1_7"/>
    <protectedRange sqref="B54:C54 B55:F65 B67:F67 A69 C66:F66 A53 C53:F53 C69:F70 B70" name="Range1_8"/>
    <protectedRange sqref="B76:F76 B72:C75 E73:F75 A71 B79 C71:F71" name="Range1_9"/>
    <protectedRange sqref="C127:D128 E127" name="Range1_10"/>
    <protectedRange sqref="E128:E131" name="Range1_1_6"/>
    <protectedRange sqref="B109:F111 B108:C108 C107:F107 B113:F113" name="Range1_1"/>
    <protectedRange sqref="C81:F82" name="Range1_7_1"/>
    <protectedRange sqref="B66" name="Range1_8_1_1"/>
    <protectedRange sqref="B5" name="Range1_5_3"/>
    <protectedRange sqref="B129" name="Range1_1_1"/>
    <protectedRange sqref="A4 C4:F4" name="Range1_5_1_1"/>
    <protectedRange sqref="D80:E80" name="Range1_12"/>
    <protectedRange sqref="B80:C80" name="Range1_9_2"/>
    <protectedRange sqref="B7" name="Range1_5_1_3"/>
    <protectedRange sqref="B48" name="Range1_11"/>
  </protectedRanges>
  <mergeCells count="32">
    <mergeCell ref="A126:F126"/>
    <mergeCell ref="A135:F135"/>
    <mergeCell ref="A136:F136"/>
    <mergeCell ref="A127:D127"/>
    <mergeCell ref="B128:D128"/>
    <mergeCell ref="B129:D129"/>
    <mergeCell ref="B130:D130"/>
    <mergeCell ref="B131:D131"/>
    <mergeCell ref="A132:D132"/>
    <mergeCell ref="A4:F4"/>
    <mergeCell ref="A37:B37"/>
    <mergeCell ref="A45:B45"/>
    <mergeCell ref="A51:B51"/>
    <mergeCell ref="A68:B68"/>
    <mergeCell ref="A41:A44"/>
    <mergeCell ref="A30:A36"/>
    <mergeCell ref="A20:A22"/>
    <mergeCell ref="A73:A76"/>
    <mergeCell ref="A25:B25"/>
    <mergeCell ref="A28:F28"/>
    <mergeCell ref="A69:F69"/>
    <mergeCell ref="A118:B118"/>
    <mergeCell ref="A109:A111"/>
    <mergeCell ref="A112:B112"/>
    <mergeCell ref="A121:F121"/>
    <mergeCell ref="A49:A50"/>
    <mergeCell ref="A77:B77"/>
    <mergeCell ref="A81:A103"/>
    <mergeCell ref="A104:B104"/>
    <mergeCell ref="A105:B105"/>
    <mergeCell ref="A115:F115"/>
    <mergeCell ref="A55:A67"/>
  </mergeCells>
  <phoneticPr fontId="33"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C5451-76C7-439A-8807-3D60C6D8A71B}">
  <dimension ref="A1:J140"/>
  <sheetViews>
    <sheetView workbookViewId="0"/>
  </sheetViews>
  <sheetFormatPr defaultRowHeight="14.5" x14ac:dyDescent="0.35"/>
  <cols>
    <col min="1" max="1" width="10.36328125" customWidth="1"/>
    <col min="2" max="2" width="58.1796875" customWidth="1"/>
    <col min="3" max="3" width="20.54296875" customWidth="1"/>
    <col min="4" max="4" width="21.7265625" customWidth="1"/>
    <col min="5" max="5" width="19" customWidth="1"/>
    <col min="6" max="6" width="19.7265625" customWidth="1"/>
  </cols>
  <sheetData>
    <row r="1" spans="1:6" ht="25" x14ac:dyDescent="0.35">
      <c r="A1" s="384" t="s">
        <v>300</v>
      </c>
      <c r="C1" s="223"/>
      <c r="D1" s="223"/>
      <c r="E1" s="223"/>
    </row>
    <row r="2" spans="1:6" ht="12" customHeight="1" x14ac:dyDescent="0.35">
      <c r="B2" s="223"/>
      <c r="C2" s="223"/>
      <c r="D2" s="223"/>
      <c r="E2" s="223"/>
    </row>
    <row r="3" spans="1:6" ht="15" thickBot="1" x14ac:dyDescent="0.4">
      <c r="A3" s="15" t="s">
        <v>278</v>
      </c>
    </row>
    <row r="4" spans="1:6" ht="22.5" customHeight="1" thickBot="1" x14ac:dyDescent="0.4">
      <c r="A4" s="300" t="s">
        <v>84</v>
      </c>
      <c r="B4" s="301"/>
      <c r="C4" s="301"/>
      <c r="D4" s="301"/>
      <c r="E4" s="301"/>
      <c r="F4" s="302"/>
    </row>
    <row r="5" spans="1:6" s="57" customFormat="1" ht="36" customHeight="1" thickBot="1" x14ac:dyDescent="0.3">
      <c r="A5" s="240" t="s">
        <v>4</v>
      </c>
      <c r="B5" s="248" t="s">
        <v>325</v>
      </c>
      <c r="C5" s="249" t="s">
        <v>263</v>
      </c>
      <c r="D5" s="233" t="s">
        <v>283</v>
      </c>
      <c r="E5" s="250" t="s">
        <v>268</v>
      </c>
      <c r="F5" s="251" t="s">
        <v>282</v>
      </c>
    </row>
    <row r="6" spans="1:6" ht="19" customHeight="1" thickBot="1" x14ac:dyDescent="0.4">
      <c r="A6" s="254" t="s">
        <v>326</v>
      </c>
      <c r="B6" s="62" t="s">
        <v>87</v>
      </c>
      <c r="C6" s="224">
        <v>43</v>
      </c>
      <c r="D6" s="224">
        <f>C6*36</f>
        <v>1548</v>
      </c>
      <c r="E6" s="110">
        <v>0</v>
      </c>
      <c r="F6" s="205">
        <f>D6*E6</f>
        <v>0</v>
      </c>
    </row>
    <row r="7" spans="1:6" ht="19" customHeight="1" thickBot="1" x14ac:dyDescent="0.4">
      <c r="A7" s="255" t="s">
        <v>310</v>
      </c>
      <c r="B7" s="253" t="s">
        <v>309</v>
      </c>
      <c r="C7" s="224">
        <v>43</v>
      </c>
      <c r="D7" s="224">
        <f>C7*36</f>
        <v>1548</v>
      </c>
      <c r="E7" s="110">
        <v>0</v>
      </c>
      <c r="F7" s="125"/>
    </row>
    <row r="8" spans="1:6" ht="19" customHeight="1" thickBot="1" x14ac:dyDescent="0.4">
      <c r="A8" s="256" t="s">
        <v>311</v>
      </c>
      <c r="B8" s="59" t="s">
        <v>92</v>
      </c>
      <c r="C8" s="224">
        <v>6</v>
      </c>
      <c r="D8" s="224">
        <f t="shared" ref="D8:D19" si="0">C8*36</f>
        <v>216</v>
      </c>
      <c r="E8" s="110">
        <v>0</v>
      </c>
      <c r="F8" s="125">
        <f t="shared" ref="F8:F19" si="1">D8*E8</f>
        <v>0</v>
      </c>
    </row>
    <row r="9" spans="1:6" ht="18.649999999999999" customHeight="1" thickBot="1" x14ac:dyDescent="0.4">
      <c r="A9" s="255" t="s">
        <v>312</v>
      </c>
      <c r="B9" s="59" t="s">
        <v>96</v>
      </c>
      <c r="C9" s="224">
        <v>42</v>
      </c>
      <c r="D9" s="224">
        <f t="shared" si="0"/>
        <v>1512</v>
      </c>
      <c r="E9" s="110">
        <v>0</v>
      </c>
      <c r="F9" s="125">
        <f t="shared" si="1"/>
        <v>0</v>
      </c>
    </row>
    <row r="10" spans="1:6" ht="18.649999999999999" customHeight="1" thickBot="1" x14ac:dyDescent="0.4">
      <c r="A10" s="256" t="s">
        <v>313</v>
      </c>
      <c r="B10" s="59" t="s">
        <v>98</v>
      </c>
      <c r="C10" s="224">
        <v>42</v>
      </c>
      <c r="D10" s="224">
        <f t="shared" si="0"/>
        <v>1512</v>
      </c>
      <c r="E10" s="110">
        <v>0</v>
      </c>
      <c r="F10" s="125">
        <f t="shared" si="1"/>
        <v>0</v>
      </c>
    </row>
    <row r="11" spans="1:6" ht="18.649999999999999" customHeight="1" thickBot="1" x14ac:dyDescent="0.4">
      <c r="A11" s="255" t="s">
        <v>314</v>
      </c>
      <c r="B11" s="59" t="s">
        <v>100</v>
      </c>
      <c r="C11" s="224">
        <v>94</v>
      </c>
      <c r="D11" s="224">
        <f t="shared" si="0"/>
        <v>3384</v>
      </c>
      <c r="E11" s="110">
        <v>0</v>
      </c>
      <c r="F11" s="125">
        <f t="shared" si="1"/>
        <v>0</v>
      </c>
    </row>
    <row r="12" spans="1:6" ht="18.649999999999999" customHeight="1" thickBot="1" x14ac:dyDescent="0.4">
      <c r="A12" s="255" t="s">
        <v>315</v>
      </c>
      <c r="B12" s="59" t="s">
        <v>102</v>
      </c>
      <c r="C12" s="224">
        <v>6</v>
      </c>
      <c r="D12" s="224">
        <f t="shared" si="0"/>
        <v>216</v>
      </c>
      <c r="E12" s="110">
        <v>0</v>
      </c>
      <c r="F12" s="125">
        <f t="shared" si="1"/>
        <v>0</v>
      </c>
    </row>
    <row r="13" spans="1:6" ht="18.649999999999999" customHeight="1" thickBot="1" x14ac:dyDescent="0.4">
      <c r="A13" s="255" t="s">
        <v>315</v>
      </c>
      <c r="B13" s="59" t="s">
        <v>104</v>
      </c>
      <c r="C13" s="224">
        <v>120</v>
      </c>
      <c r="D13" s="224">
        <f t="shared" si="0"/>
        <v>4320</v>
      </c>
      <c r="E13" s="110">
        <v>0</v>
      </c>
      <c r="F13" s="125">
        <f t="shared" si="1"/>
        <v>0</v>
      </c>
    </row>
    <row r="14" spans="1:6" ht="18.649999999999999" customHeight="1" thickBot="1" x14ac:dyDescent="0.4">
      <c r="A14" s="255" t="s">
        <v>315</v>
      </c>
      <c r="B14" s="59" t="s">
        <v>106</v>
      </c>
      <c r="C14" s="224">
        <v>120</v>
      </c>
      <c r="D14" s="224">
        <f t="shared" si="0"/>
        <v>4320</v>
      </c>
      <c r="E14" s="110">
        <v>0</v>
      </c>
      <c r="F14" s="125">
        <f t="shared" si="1"/>
        <v>0</v>
      </c>
    </row>
    <row r="15" spans="1:6" ht="18.649999999999999" customHeight="1" thickBot="1" x14ac:dyDescent="0.4">
      <c r="A15" s="255" t="s">
        <v>316</v>
      </c>
      <c r="B15" s="260" t="s">
        <v>108</v>
      </c>
      <c r="C15" s="224">
        <v>42</v>
      </c>
      <c r="D15" s="224">
        <f t="shared" si="0"/>
        <v>1512</v>
      </c>
      <c r="E15" s="110">
        <v>0</v>
      </c>
      <c r="F15" s="125">
        <f t="shared" si="1"/>
        <v>0</v>
      </c>
    </row>
    <row r="16" spans="1:6" ht="18.649999999999999" customHeight="1" thickBot="1" x14ac:dyDescent="0.4">
      <c r="A16" s="255" t="s">
        <v>317</v>
      </c>
      <c r="B16" s="59" t="s">
        <v>110</v>
      </c>
      <c r="C16" s="224">
        <v>94</v>
      </c>
      <c r="D16" s="224">
        <f t="shared" si="0"/>
        <v>3384</v>
      </c>
      <c r="E16" s="110">
        <v>0</v>
      </c>
      <c r="F16" s="125">
        <f t="shared" si="1"/>
        <v>0</v>
      </c>
    </row>
    <row r="17" spans="1:6" ht="18.649999999999999" customHeight="1" thickBot="1" x14ac:dyDescent="0.4">
      <c r="A17" s="256" t="s">
        <v>318</v>
      </c>
      <c r="B17" s="59" t="s">
        <v>322</v>
      </c>
      <c r="C17" s="224">
        <v>100</v>
      </c>
      <c r="D17" s="224">
        <f t="shared" si="0"/>
        <v>3600</v>
      </c>
      <c r="E17" s="110">
        <v>0</v>
      </c>
      <c r="F17" s="125">
        <f t="shared" si="1"/>
        <v>0</v>
      </c>
    </row>
    <row r="18" spans="1:6" ht="19" customHeight="1" thickBot="1" x14ac:dyDescent="0.4">
      <c r="A18" s="255" t="s">
        <v>319</v>
      </c>
      <c r="B18" s="59" t="s">
        <v>116</v>
      </c>
      <c r="C18" s="224">
        <v>65</v>
      </c>
      <c r="D18" s="224">
        <f t="shared" si="0"/>
        <v>2340</v>
      </c>
      <c r="E18" s="110">
        <v>0</v>
      </c>
      <c r="F18" s="125">
        <f t="shared" si="1"/>
        <v>0</v>
      </c>
    </row>
    <row r="19" spans="1:6" ht="19" customHeight="1" thickBot="1" x14ac:dyDescent="0.4">
      <c r="A19" s="255" t="s">
        <v>320</v>
      </c>
      <c r="B19" s="59" t="s">
        <v>118</v>
      </c>
      <c r="C19" s="224">
        <v>65</v>
      </c>
      <c r="D19" s="224">
        <f t="shared" si="0"/>
        <v>2340</v>
      </c>
      <c r="E19" s="110">
        <v>0</v>
      </c>
      <c r="F19" s="125">
        <f t="shared" si="1"/>
        <v>0</v>
      </c>
    </row>
    <row r="20" spans="1:6" ht="19" customHeight="1" thickBot="1" x14ac:dyDescent="0.4">
      <c r="A20" s="277" t="s">
        <v>321</v>
      </c>
      <c r="B20" s="239" t="s">
        <v>122</v>
      </c>
      <c r="C20" s="74">
        <v>1</v>
      </c>
      <c r="D20" s="74">
        <f>C20*36</f>
        <v>36</v>
      </c>
      <c r="E20" s="109">
        <v>0</v>
      </c>
      <c r="F20" s="205">
        <f>D20*E20</f>
        <v>0</v>
      </c>
    </row>
    <row r="21" spans="1:6" ht="19" customHeight="1" thickBot="1" x14ac:dyDescent="0.4">
      <c r="A21" s="278"/>
      <c r="B21" s="239" t="s">
        <v>123</v>
      </c>
      <c r="C21" s="74">
        <v>1</v>
      </c>
      <c r="D21" s="74">
        <f t="shared" ref="D21:D24" si="2">C21*36</f>
        <v>36</v>
      </c>
      <c r="E21" s="109">
        <v>0</v>
      </c>
      <c r="F21" s="205">
        <f t="shared" ref="F21:F24" si="3">D21*E21</f>
        <v>0</v>
      </c>
    </row>
    <row r="22" spans="1:6" ht="19" customHeight="1" thickBot="1" x14ac:dyDescent="0.4">
      <c r="A22" s="279"/>
      <c r="B22" s="239" t="s">
        <v>124</v>
      </c>
      <c r="C22" s="224">
        <v>3</v>
      </c>
      <c r="D22" s="74">
        <f t="shared" si="2"/>
        <v>108</v>
      </c>
      <c r="E22" s="109">
        <v>0</v>
      </c>
      <c r="F22" s="205">
        <f t="shared" si="3"/>
        <v>0</v>
      </c>
    </row>
    <row r="23" spans="1:6" ht="19" customHeight="1" thickBot="1" x14ac:dyDescent="0.4">
      <c r="A23" s="255" t="s">
        <v>323</v>
      </c>
      <c r="B23" s="24" t="s">
        <v>307</v>
      </c>
      <c r="C23" s="224">
        <v>2</v>
      </c>
      <c r="D23" s="74">
        <f t="shared" si="2"/>
        <v>72</v>
      </c>
      <c r="E23" s="109">
        <v>0</v>
      </c>
      <c r="F23" s="205">
        <f t="shared" si="3"/>
        <v>0</v>
      </c>
    </row>
    <row r="24" spans="1:6" ht="19" customHeight="1" thickBot="1" x14ac:dyDescent="0.4">
      <c r="A24" s="255" t="s">
        <v>324</v>
      </c>
      <c r="B24" s="24" t="s">
        <v>295</v>
      </c>
      <c r="C24" s="224">
        <v>2</v>
      </c>
      <c r="D24" s="74">
        <f t="shared" si="2"/>
        <v>72</v>
      </c>
      <c r="E24" s="109">
        <v>0</v>
      </c>
      <c r="F24" s="205">
        <f t="shared" si="3"/>
        <v>0</v>
      </c>
    </row>
    <row r="25" spans="1:6" ht="18" customHeight="1" thickBot="1" x14ac:dyDescent="0.4">
      <c r="A25" s="275" t="s">
        <v>271</v>
      </c>
      <c r="B25" s="276"/>
      <c r="C25" s="103">
        <f>SUM(C6:C24)</f>
        <v>891</v>
      </c>
      <c r="D25" s="103">
        <f>SUM(D6:D24)</f>
        <v>32076</v>
      </c>
      <c r="E25" s="103">
        <f>SUM(E6:E24)</f>
        <v>0</v>
      </c>
      <c r="F25" s="103">
        <f>SUM(F6:F24)</f>
        <v>0</v>
      </c>
    </row>
    <row r="27" spans="1:6" ht="18.75" customHeight="1" thickBot="1" x14ac:dyDescent="0.4">
      <c r="A27" s="15" t="s">
        <v>278</v>
      </c>
    </row>
    <row r="28" spans="1:6" ht="18.75" customHeight="1" thickBot="1" x14ac:dyDescent="0.4">
      <c r="A28" s="297" t="s">
        <v>302</v>
      </c>
      <c r="B28" s="298"/>
      <c r="C28" s="298"/>
      <c r="D28" s="298"/>
      <c r="E28" s="298"/>
      <c r="F28" s="299"/>
    </row>
    <row r="29" spans="1:6" ht="41.25" customHeight="1" thickBot="1" x14ac:dyDescent="0.4">
      <c r="A29" s="257" t="s">
        <v>4</v>
      </c>
      <c r="B29" s="252" t="s">
        <v>73</v>
      </c>
      <c r="C29" s="249" t="s">
        <v>6</v>
      </c>
      <c r="D29" s="233" t="s">
        <v>284</v>
      </c>
      <c r="E29" s="250" t="s">
        <v>268</v>
      </c>
      <c r="F29" s="251" t="s">
        <v>282</v>
      </c>
    </row>
    <row r="30" spans="1:6" ht="18.5" customHeight="1" thickBot="1" x14ac:dyDescent="0.4">
      <c r="A30" s="294" t="s">
        <v>327</v>
      </c>
      <c r="B30" s="9" t="s">
        <v>9</v>
      </c>
      <c r="C30" s="76">
        <v>3</v>
      </c>
      <c r="D30" s="76">
        <f>C30*36</f>
        <v>108</v>
      </c>
      <c r="E30" s="123">
        <v>0</v>
      </c>
      <c r="F30" s="128">
        <f>D30*E30</f>
        <v>0</v>
      </c>
    </row>
    <row r="31" spans="1:6" ht="18.5" customHeight="1" thickBot="1" x14ac:dyDescent="0.4">
      <c r="A31" s="295"/>
      <c r="B31" s="9" t="s">
        <v>11</v>
      </c>
      <c r="C31" s="76">
        <v>6</v>
      </c>
      <c r="D31" s="76">
        <f t="shared" ref="D31:D36" si="4">C31*36</f>
        <v>216</v>
      </c>
      <c r="E31" s="123">
        <v>0</v>
      </c>
      <c r="F31" s="128">
        <f t="shared" ref="F31:F36" si="5">D31*E31</f>
        <v>0</v>
      </c>
    </row>
    <row r="32" spans="1:6" ht="18.5" customHeight="1" thickBot="1" x14ac:dyDescent="0.4">
      <c r="A32" s="295"/>
      <c r="B32" s="9" t="s">
        <v>13</v>
      </c>
      <c r="C32" s="76">
        <v>5</v>
      </c>
      <c r="D32" s="76">
        <f t="shared" si="4"/>
        <v>180</v>
      </c>
      <c r="E32" s="123">
        <v>0</v>
      </c>
      <c r="F32" s="128">
        <f t="shared" si="5"/>
        <v>0</v>
      </c>
    </row>
    <row r="33" spans="1:6" ht="18.5" customHeight="1" thickBot="1" x14ac:dyDescent="0.4">
      <c r="A33" s="295"/>
      <c r="B33" s="9" t="s">
        <v>15</v>
      </c>
      <c r="C33" s="76">
        <v>833</v>
      </c>
      <c r="D33" s="76">
        <f t="shared" si="4"/>
        <v>29988</v>
      </c>
      <c r="E33" s="123">
        <v>0</v>
      </c>
      <c r="F33" s="128">
        <f t="shared" si="5"/>
        <v>0</v>
      </c>
    </row>
    <row r="34" spans="1:6" ht="18.5" customHeight="1" thickBot="1" x14ac:dyDescent="0.4">
      <c r="A34" s="295"/>
      <c r="B34" s="9" t="s">
        <v>17</v>
      </c>
      <c r="C34" s="76">
        <v>429</v>
      </c>
      <c r="D34" s="76">
        <f t="shared" si="4"/>
        <v>15444</v>
      </c>
      <c r="E34" s="123">
        <v>0</v>
      </c>
      <c r="F34" s="128">
        <f t="shared" si="5"/>
        <v>0</v>
      </c>
    </row>
    <row r="35" spans="1:6" ht="18.5" customHeight="1" thickBot="1" x14ac:dyDescent="0.4">
      <c r="A35" s="295"/>
      <c r="B35" s="9" t="s">
        <v>19</v>
      </c>
      <c r="C35" s="76">
        <v>86</v>
      </c>
      <c r="D35" s="76">
        <f t="shared" si="4"/>
        <v>3096</v>
      </c>
      <c r="E35" s="123">
        <v>0</v>
      </c>
      <c r="F35" s="128">
        <f t="shared" si="5"/>
        <v>0</v>
      </c>
    </row>
    <row r="36" spans="1:6" ht="30.5" customHeight="1" thickBot="1" x14ac:dyDescent="0.4">
      <c r="A36" s="296"/>
      <c r="B36" s="12" t="s">
        <v>21</v>
      </c>
      <c r="C36" s="76">
        <v>16</v>
      </c>
      <c r="D36" s="76">
        <f t="shared" si="4"/>
        <v>576</v>
      </c>
      <c r="E36" s="123">
        <v>0</v>
      </c>
      <c r="F36" s="128">
        <f t="shared" si="5"/>
        <v>0</v>
      </c>
    </row>
    <row r="37" spans="1:6" ht="21" customHeight="1" thickBot="1" x14ac:dyDescent="0.4">
      <c r="A37" s="275" t="s">
        <v>277</v>
      </c>
      <c r="B37" s="276"/>
      <c r="C37" s="51">
        <f>SUM(C30:C36)</f>
        <v>1378</v>
      </c>
      <c r="D37" s="51">
        <f>SUM(D30:D36)</f>
        <v>49608</v>
      </c>
      <c r="E37" s="120">
        <f>SUM(E30:E36)</f>
        <v>0</v>
      </c>
      <c r="F37" s="120">
        <f>SUM(F30:F36)</f>
        <v>0</v>
      </c>
    </row>
    <row r="38" spans="1:6" ht="13.5" customHeight="1" x14ac:dyDescent="0.35"/>
    <row r="39" spans="1:6" ht="17.25" customHeight="1" thickBot="1" x14ac:dyDescent="0.4">
      <c r="A39" s="15" t="s">
        <v>278</v>
      </c>
    </row>
    <row r="40" spans="1:6" ht="38.25" customHeight="1" thickBot="1" x14ac:dyDescent="0.4">
      <c r="A40" s="258" t="s">
        <v>4</v>
      </c>
      <c r="B40" s="16" t="s">
        <v>23</v>
      </c>
      <c r="C40" s="68" t="s">
        <v>6</v>
      </c>
      <c r="D40" s="227" t="s">
        <v>285</v>
      </c>
      <c r="E40" s="228" t="s">
        <v>268</v>
      </c>
      <c r="F40" s="229" t="s">
        <v>282</v>
      </c>
    </row>
    <row r="41" spans="1:6" ht="17.25" customHeight="1" thickBot="1" x14ac:dyDescent="0.4">
      <c r="A41" s="284" t="s">
        <v>330</v>
      </c>
      <c r="B41" s="9" t="s">
        <v>26</v>
      </c>
      <c r="C41" s="76">
        <v>9</v>
      </c>
      <c r="D41" s="76">
        <f>C41*36</f>
        <v>324</v>
      </c>
      <c r="E41" s="124">
        <v>0</v>
      </c>
      <c r="F41" s="128">
        <f>D41*E41</f>
        <v>0</v>
      </c>
    </row>
    <row r="42" spans="1:6" ht="17.25" customHeight="1" thickBot="1" x14ac:dyDescent="0.4">
      <c r="A42" s="293"/>
      <c r="B42" s="9" t="s">
        <v>28</v>
      </c>
      <c r="C42" s="76">
        <v>5</v>
      </c>
      <c r="D42" s="76">
        <f t="shared" ref="D42:D44" si="6">C42*36</f>
        <v>180</v>
      </c>
      <c r="E42" s="124">
        <v>0</v>
      </c>
      <c r="F42" s="128">
        <f t="shared" ref="F42:F44" si="7">D42*E42</f>
        <v>0</v>
      </c>
    </row>
    <row r="43" spans="1:6" ht="17.25" customHeight="1" thickBot="1" x14ac:dyDescent="0.4">
      <c r="A43" s="293"/>
      <c r="B43" s="9" t="s">
        <v>17</v>
      </c>
      <c r="C43" s="76">
        <v>145</v>
      </c>
      <c r="D43" s="76">
        <f t="shared" si="6"/>
        <v>5220</v>
      </c>
      <c r="E43" s="124">
        <v>0</v>
      </c>
      <c r="F43" s="128">
        <f t="shared" si="7"/>
        <v>0</v>
      </c>
    </row>
    <row r="44" spans="1:6" ht="17.25" customHeight="1" thickBot="1" x14ac:dyDescent="0.4">
      <c r="A44" s="285"/>
      <c r="B44" s="9" t="s">
        <v>31</v>
      </c>
      <c r="C44" s="76">
        <v>30</v>
      </c>
      <c r="D44" s="76">
        <f t="shared" si="6"/>
        <v>1080</v>
      </c>
      <c r="E44" s="124">
        <v>0</v>
      </c>
      <c r="F44" s="128">
        <f t="shared" si="7"/>
        <v>0</v>
      </c>
    </row>
    <row r="45" spans="1:6" ht="17.25" customHeight="1" thickBot="1" x14ac:dyDescent="0.4">
      <c r="A45" s="275" t="s">
        <v>276</v>
      </c>
      <c r="B45" s="276"/>
      <c r="C45" s="2">
        <f>SUM(C41:C44)</f>
        <v>189</v>
      </c>
      <c r="D45" s="2">
        <f>SUM(D41:D44)</f>
        <v>6804</v>
      </c>
      <c r="E45" s="129">
        <f>SUM(E41:E44)</f>
        <v>0</v>
      </c>
      <c r="F45" s="129">
        <f>SUM(F41:F44)</f>
        <v>0</v>
      </c>
    </row>
    <row r="46" spans="1:6" ht="15" customHeight="1" x14ac:dyDescent="0.35"/>
    <row r="47" spans="1:6" ht="15" thickBot="1" x14ac:dyDescent="0.4">
      <c r="A47" s="15" t="s">
        <v>278</v>
      </c>
    </row>
    <row r="48" spans="1:6" ht="46.5" thickBot="1" x14ac:dyDescent="0.4">
      <c r="A48" s="258" t="s">
        <v>4</v>
      </c>
      <c r="B48" s="16" t="s">
        <v>328</v>
      </c>
      <c r="C48" s="227" t="s">
        <v>6</v>
      </c>
      <c r="D48" s="227" t="s">
        <v>286</v>
      </c>
      <c r="E48" s="228" t="s">
        <v>268</v>
      </c>
      <c r="F48" s="229" t="s">
        <v>282</v>
      </c>
    </row>
    <row r="49" spans="1:6" ht="15" thickBot="1" x14ac:dyDescent="0.4">
      <c r="A49" s="284" t="s">
        <v>331</v>
      </c>
      <c r="B49" s="245" t="s">
        <v>77</v>
      </c>
      <c r="C49" s="76">
        <v>1</v>
      </c>
      <c r="D49" s="76">
        <f>C49*36</f>
        <v>36</v>
      </c>
      <c r="E49" s="124">
        <v>0</v>
      </c>
      <c r="F49" s="134">
        <f>D49*E49</f>
        <v>0</v>
      </c>
    </row>
    <row r="50" spans="1:6" ht="15" thickBot="1" x14ac:dyDescent="0.4">
      <c r="A50" s="285"/>
      <c r="B50" s="245" t="s">
        <v>79</v>
      </c>
      <c r="C50" s="76">
        <v>23</v>
      </c>
      <c r="D50" s="76">
        <f>C50*36</f>
        <v>828</v>
      </c>
      <c r="E50" s="135">
        <v>0</v>
      </c>
      <c r="F50" s="136">
        <f t="shared" ref="F50" si="8">D50*E50</f>
        <v>0</v>
      </c>
    </row>
    <row r="51" spans="1:6" ht="18" customHeight="1" thickBot="1" x14ac:dyDescent="0.4">
      <c r="A51" s="275" t="s">
        <v>329</v>
      </c>
      <c r="B51" s="276"/>
      <c r="C51" s="19">
        <f>SUM(C49:C50)</f>
        <v>24</v>
      </c>
      <c r="D51" s="19">
        <f>SUM(D49:D50)</f>
        <v>864</v>
      </c>
      <c r="E51" s="120">
        <f t="shared" ref="E51:F51" si="9">SUM(E49:E50)</f>
        <v>0</v>
      </c>
      <c r="F51" s="120">
        <f t="shared" si="9"/>
        <v>0</v>
      </c>
    </row>
    <row r="52" spans="1:6" ht="16.5" customHeight="1" x14ac:dyDescent="0.35">
      <c r="B52" s="177"/>
      <c r="C52" s="177"/>
      <c r="D52" s="177"/>
      <c r="E52" s="177"/>
    </row>
    <row r="53" spans="1:6" ht="18" customHeight="1" thickBot="1" x14ac:dyDescent="0.4">
      <c r="A53" s="15" t="s">
        <v>278</v>
      </c>
      <c r="C53" s="88"/>
      <c r="D53" s="88"/>
      <c r="E53" s="88"/>
    </row>
    <row r="54" spans="1:6" ht="37.5" customHeight="1" thickBot="1" x14ac:dyDescent="0.4">
      <c r="A54" s="258" t="s">
        <v>4</v>
      </c>
      <c r="B54" s="230" t="s">
        <v>184</v>
      </c>
      <c r="C54" s="231" t="s">
        <v>6</v>
      </c>
      <c r="D54" s="68" t="s">
        <v>287</v>
      </c>
      <c r="E54" s="228" t="s">
        <v>268</v>
      </c>
      <c r="F54" s="229" t="s">
        <v>282</v>
      </c>
    </row>
    <row r="55" spans="1:6" ht="19.5" customHeight="1" thickBot="1" x14ac:dyDescent="0.4">
      <c r="A55" s="284" t="s">
        <v>332</v>
      </c>
      <c r="B55" s="9" t="s">
        <v>187</v>
      </c>
      <c r="C55" s="148">
        <v>7653</v>
      </c>
      <c r="D55" s="148">
        <f>C55*36</f>
        <v>275508</v>
      </c>
      <c r="E55" s="110">
        <v>0</v>
      </c>
      <c r="F55" s="205">
        <f>D55*E55</f>
        <v>0</v>
      </c>
    </row>
    <row r="56" spans="1:6" ht="19.5" customHeight="1" thickBot="1" x14ac:dyDescent="0.4">
      <c r="A56" s="293"/>
      <c r="B56" s="22" t="s">
        <v>189</v>
      </c>
      <c r="C56" s="148">
        <v>1</v>
      </c>
      <c r="D56" s="148">
        <f t="shared" ref="D56:D67" si="10">C56*36</f>
        <v>36</v>
      </c>
      <c r="E56" s="105">
        <v>0</v>
      </c>
      <c r="F56" s="168">
        <f t="shared" ref="F56:F67" si="11">D56*E56</f>
        <v>0</v>
      </c>
    </row>
    <row r="57" spans="1:6" ht="19.5" customHeight="1" thickBot="1" x14ac:dyDescent="0.4">
      <c r="A57" s="293"/>
      <c r="B57" s="22" t="s">
        <v>191</v>
      </c>
      <c r="C57" s="221">
        <v>6</v>
      </c>
      <c r="D57" s="148">
        <f t="shared" si="10"/>
        <v>216</v>
      </c>
      <c r="E57" s="105">
        <v>0</v>
      </c>
      <c r="F57" s="168">
        <f t="shared" si="11"/>
        <v>0</v>
      </c>
    </row>
    <row r="58" spans="1:6" ht="19.5" customHeight="1" thickBot="1" x14ac:dyDescent="0.4">
      <c r="A58" s="293"/>
      <c r="B58" s="22" t="s">
        <v>193</v>
      </c>
      <c r="C58" s="148">
        <v>1</v>
      </c>
      <c r="D58" s="148">
        <f t="shared" si="10"/>
        <v>36</v>
      </c>
      <c r="E58" s="105">
        <v>0</v>
      </c>
      <c r="F58" s="168">
        <f t="shared" si="11"/>
        <v>0</v>
      </c>
    </row>
    <row r="59" spans="1:6" ht="19.5" customHeight="1" thickBot="1" x14ac:dyDescent="0.4">
      <c r="A59" s="293"/>
      <c r="B59" s="22" t="s">
        <v>195</v>
      </c>
      <c r="C59" s="148">
        <v>10393</v>
      </c>
      <c r="D59" s="148">
        <f t="shared" si="10"/>
        <v>374148</v>
      </c>
      <c r="E59" s="105">
        <v>0</v>
      </c>
      <c r="F59" s="168">
        <f t="shared" si="11"/>
        <v>0</v>
      </c>
    </row>
    <row r="60" spans="1:6" ht="19.5" customHeight="1" thickBot="1" x14ac:dyDescent="0.4">
      <c r="A60" s="293"/>
      <c r="B60" s="22" t="s">
        <v>197</v>
      </c>
      <c r="C60" s="148">
        <v>3166</v>
      </c>
      <c r="D60" s="148">
        <f t="shared" si="10"/>
        <v>113976</v>
      </c>
      <c r="E60" s="105">
        <v>0</v>
      </c>
      <c r="F60" s="168">
        <f t="shared" si="11"/>
        <v>0</v>
      </c>
    </row>
    <row r="61" spans="1:6" ht="19.5" customHeight="1" thickBot="1" x14ac:dyDescent="0.4">
      <c r="A61" s="293"/>
      <c r="B61" s="22" t="s">
        <v>199</v>
      </c>
      <c r="C61" s="221">
        <v>120</v>
      </c>
      <c r="D61" s="148">
        <f t="shared" si="10"/>
        <v>4320</v>
      </c>
      <c r="E61" s="105">
        <v>0</v>
      </c>
      <c r="F61" s="168">
        <f t="shared" si="11"/>
        <v>0</v>
      </c>
    </row>
    <row r="62" spans="1:6" ht="19.5" customHeight="1" thickBot="1" x14ac:dyDescent="0.4">
      <c r="A62" s="293"/>
      <c r="B62" s="22" t="s">
        <v>201</v>
      </c>
      <c r="C62" s="148">
        <v>1255</v>
      </c>
      <c r="D62" s="148">
        <f t="shared" si="10"/>
        <v>45180</v>
      </c>
      <c r="E62" s="105">
        <v>0</v>
      </c>
      <c r="F62" s="168">
        <f t="shared" si="11"/>
        <v>0</v>
      </c>
    </row>
    <row r="63" spans="1:6" ht="19.5" customHeight="1" thickBot="1" x14ac:dyDescent="0.4">
      <c r="A63" s="293"/>
      <c r="B63" s="22" t="s">
        <v>203</v>
      </c>
      <c r="C63" s="148">
        <v>7</v>
      </c>
      <c r="D63" s="148">
        <f t="shared" si="10"/>
        <v>252</v>
      </c>
      <c r="E63" s="105">
        <v>0</v>
      </c>
      <c r="F63" s="168">
        <f t="shared" si="11"/>
        <v>0</v>
      </c>
    </row>
    <row r="64" spans="1:6" ht="19.5" customHeight="1" thickBot="1" x14ac:dyDescent="0.4">
      <c r="A64" s="293"/>
      <c r="B64" s="22" t="s">
        <v>204</v>
      </c>
      <c r="C64" s="149">
        <v>120</v>
      </c>
      <c r="D64" s="148">
        <f t="shared" si="10"/>
        <v>4320</v>
      </c>
      <c r="E64" s="141">
        <v>0</v>
      </c>
      <c r="F64" s="171">
        <f t="shared" si="11"/>
        <v>0</v>
      </c>
    </row>
    <row r="65" spans="1:6" ht="19.5" customHeight="1" thickBot="1" x14ac:dyDescent="0.4">
      <c r="A65" s="293"/>
      <c r="B65" s="22" t="s">
        <v>206</v>
      </c>
      <c r="C65" s="148">
        <v>3307</v>
      </c>
      <c r="D65" s="148">
        <f t="shared" si="10"/>
        <v>119052</v>
      </c>
      <c r="E65" s="105">
        <v>0</v>
      </c>
      <c r="F65" s="168">
        <f t="shared" si="11"/>
        <v>0</v>
      </c>
    </row>
    <row r="66" spans="1:6" ht="19.5" customHeight="1" thickBot="1" x14ac:dyDescent="0.4">
      <c r="A66" s="293"/>
      <c r="B66" s="22" t="s">
        <v>291</v>
      </c>
      <c r="C66" s="221">
        <v>1121</v>
      </c>
      <c r="D66" s="148">
        <f t="shared" si="10"/>
        <v>40356</v>
      </c>
      <c r="E66" s="105">
        <v>0</v>
      </c>
      <c r="F66" s="168">
        <f t="shared" si="11"/>
        <v>0</v>
      </c>
    </row>
    <row r="67" spans="1:6" ht="19.5" customHeight="1" thickBot="1" x14ac:dyDescent="0.4">
      <c r="A67" s="285"/>
      <c r="B67" s="22" t="s">
        <v>208</v>
      </c>
      <c r="C67" s="148">
        <v>134</v>
      </c>
      <c r="D67" s="148">
        <f t="shared" si="10"/>
        <v>4824</v>
      </c>
      <c r="E67" s="105">
        <v>0</v>
      </c>
      <c r="F67" s="168">
        <f t="shared" si="11"/>
        <v>0</v>
      </c>
    </row>
    <row r="68" spans="1:6" ht="15" customHeight="1" thickBot="1" x14ac:dyDescent="0.4">
      <c r="A68" s="303" t="s">
        <v>274</v>
      </c>
      <c r="B68" s="304"/>
      <c r="C68" s="222">
        <f>SUM(C55:C67)</f>
        <v>27284</v>
      </c>
      <c r="D68" s="220">
        <f>SUM(D55:D67)</f>
        <v>982224</v>
      </c>
      <c r="E68" s="184">
        <f>SUM(E55:E67)</f>
        <v>0</v>
      </c>
      <c r="F68" s="184">
        <f>SUM(F55:F67)</f>
        <v>0</v>
      </c>
    </row>
    <row r="69" spans="1:6" ht="17.5" customHeight="1" thickBot="1" x14ac:dyDescent="0.4">
      <c r="A69" s="305" t="s">
        <v>294</v>
      </c>
      <c r="B69" s="306"/>
      <c r="C69" s="306"/>
      <c r="D69" s="306"/>
      <c r="E69" s="306"/>
      <c r="F69" s="307"/>
    </row>
    <row r="70" spans="1:6" s="94" customFormat="1" x14ac:dyDescent="0.35">
      <c r="B70" s="202"/>
      <c r="C70" s="202"/>
      <c r="D70" s="202"/>
      <c r="E70" s="202"/>
      <c r="F70" s="202"/>
    </row>
    <row r="71" spans="1:6" ht="15" thickBot="1" x14ac:dyDescent="0.4">
      <c r="A71" s="15" t="s">
        <v>278</v>
      </c>
    </row>
    <row r="72" spans="1:6" ht="30" customHeight="1" thickBot="1" x14ac:dyDescent="0.4">
      <c r="A72" s="261" t="s">
        <v>4</v>
      </c>
      <c r="B72" s="68" t="s">
        <v>209</v>
      </c>
      <c r="C72" s="68" t="s">
        <v>6</v>
      </c>
      <c r="D72" s="227" t="s">
        <v>288</v>
      </c>
      <c r="E72" s="228" t="s">
        <v>268</v>
      </c>
      <c r="F72" s="229" t="s">
        <v>282</v>
      </c>
    </row>
    <row r="73" spans="1:6" s="94" customFormat="1" ht="21" customHeight="1" thickBot="1" x14ac:dyDescent="0.4">
      <c r="A73" s="287" t="s">
        <v>333</v>
      </c>
      <c r="B73" s="246" t="s">
        <v>212</v>
      </c>
      <c r="C73" s="77">
        <v>26</v>
      </c>
      <c r="D73" s="218">
        <f>C73*36</f>
        <v>936</v>
      </c>
      <c r="E73" s="208">
        <v>0</v>
      </c>
      <c r="F73" s="211">
        <f>D73*E73</f>
        <v>0</v>
      </c>
    </row>
    <row r="74" spans="1:6" ht="19.5" customHeight="1" thickBot="1" x14ac:dyDescent="0.4">
      <c r="A74" s="287"/>
      <c r="B74" s="246" t="s">
        <v>264</v>
      </c>
      <c r="C74" s="77">
        <v>409</v>
      </c>
      <c r="D74" s="218">
        <f t="shared" ref="D74:D75" si="12">C74*36</f>
        <v>14724</v>
      </c>
      <c r="E74" s="208">
        <v>0</v>
      </c>
      <c r="F74" s="211">
        <f t="shared" ref="F74:F75" si="13">D74*E74</f>
        <v>0</v>
      </c>
    </row>
    <row r="75" spans="1:6" ht="19.5" customHeight="1" thickBot="1" x14ac:dyDescent="0.4">
      <c r="A75" s="287"/>
      <c r="B75" s="246" t="s">
        <v>265</v>
      </c>
      <c r="C75" s="77">
        <v>2878</v>
      </c>
      <c r="D75" s="218">
        <f t="shared" si="12"/>
        <v>103608</v>
      </c>
      <c r="E75" s="208">
        <v>0</v>
      </c>
      <c r="F75" s="211">
        <f t="shared" si="13"/>
        <v>0</v>
      </c>
    </row>
    <row r="76" spans="1:6" ht="25.5" thickBot="1" x14ac:dyDescent="0.4">
      <c r="A76" s="287"/>
      <c r="B76" s="247" t="s">
        <v>218</v>
      </c>
      <c r="C76" s="66" t="s">
        <v>219</v>
      </c>
      <c r="D76" s="66" t="s">
        <v>219</v>
      </c>
      <c r="E76" s="66" t="s">
        <v>219</v>
      </c>
      <c r="F76" s="66" t="s">
        <v>219</v>
      </c>
    </row>
    <row r="77" spans="1:6" ht="15" customHeight="1" thickBot="1" x14ac:dyDescent="0.4">
      <c r="A77" s="275" t="s">
        <v>275</v>
      </c>
      <c r="B77" s="276"/>
      <c r="C77" s="210">
        <f>SUM(C73:C75)</f>
        <v>3313</v>
      </c>
      <c r="D77" s="213">
        <f t="shared" ref="D77" si="14">SUM(D73:D75)</f>
        <v>119268</v>
      </c>
      <c r="E77" s="209">
        <f>SUM(E73:E75)</f>
        <v>0</v>
      </c>
      <c r="F77" s="209">
        <f>SUM(F73:F75)</f>
        <v>0</v>
      </c>
    </row>
    <row r="78" spans="1:6" s="94" customFormat="1" x14ac:dyDescent="0.35">
      <c r="B78" s="91"/>
      <c r="C78" s="219"/>
      <c r="D78" s="243"/>
      <c r="E78" s="244"/>
      <c r="F78" s="244"/>
    </row>
    <row r="79" spans="1:6" s="94" customFormat="1" ht="18" customHeight="1" thickBot="1" x14ac:dyDescent="0.4">
      <c r="A79" s="15" t="s">
        <v>278</v>
      </c>
      <c r="B79" s="15"/>
      <c r="C79" s="198"/>
      <c r="D79" s="198"/>
      <c r="E79" s="199"/>
      <c r="F79" s="199"/>
    </row>
    <row r="80" spans="1:6" s="94" customFormat="1" ht="37" customHeight="1" thickBot="1" x14ac:dyDescent="0.4">
      <c r="A80" s="258" t="s">
        <v>4</v>
      </c>
      <c r="B80" s="68" t="s">
        <v>305</v>
      </c>
      <c r="C80" s="68" t="s">
        <v>6</v>
      </c>
      <c r="D80" s="227" t="s">
        <v>308</v>
      </c>
      <c r="E80" s="228" t="s">
        <v>268</v>
      </c>
      <c r="F80" s="229" t="s">
        <v>282</v>
      </c>
    </row>
    <row r="81" spans="1:6" s="94" customFormat="1" ht="18" customHeight="1" thickBot="1" x14ac:dyDescent="0.4">
      <c r="A81" s="286" t="s">
        <v>334</v>
      </c>
      <c r="B81" s="238" t="s">
        <v>303</v>
      </c>
      <c r="C81" s="74">
        <v>1</v>
      </c>
      <c r="D81" s="74">
        <f t="shared" ref="D81:D103" si="15">C81*36</f>
        <v>36</v>
      </c>
      <c r="E81" s="163">
        <v>0</v>
      </c>
      <c r="F81" s="205">
        <f t="shared" ref="F81:F103" si="16">D81*E81</f>
        <v>0</v>
      </c>
    </row>
    <row r="82" spans="1:6" s="94" customFormat="1" ht="18" customHeight="1" thickBot="1" x14ac:dyDescent="0.4">
      <c r="A82" s="287"/>
      <c r="B82" s="239" t="s">
        <v>304</v>
      </c>
      <c r="C82" s="74">
        <v>1</v>
      </c>
      <c r="D82" s="74">
        <f t="shared" si="15"/>
        <v>36</v>
      </c>
      <c r="E82" s="109">
        <v>0</v>
      </c>
      <c r="F82" s="205">
        <f t="shared" si="16"/>
        <v>0</v>
      </c>
    </row>
    <row r="83" spans="1:6" s="94" customFormat="1" ht="18" customHeight="1" thickBot="1" x14ac:dyDescent="0.4">
      <c r="A83" s="287"/>
      <c r="B83" s="24" t="s">
        <v>139</v>
      </c>
      <c r="C83" s="74">
        <v>1</v>
      </c>
      <c r="D83" s="74">
        <f t="shared" si="15"/>
        <v>36</v>
      </c>
      <c r="E83" s="109">
        <v>0</v>
      </c>
      <c r="F83" s="205">
        <f t="shared" si="16"/>
        <v>0</v>
      </c>
    </row>
    <row r="84" spans="1:6" s="94" customFormat="1" ht="18" customHeight="1" thickBot="1" x14ac:dyDescent="0.4">
      <c r="A84" s="287"/>
      <c r="B84" s="24" t="s">
        <v>141</v>
      </c>
      <c r="C84" s="74">
        <v>1</v>
      </c>
      <c r="D84" s="74">
        <f t="shared" si="15"/>
        <v>36</v>
      </c>
      <c r="E84" s="109">
        <v>0</v>
      </c>
      <c r="F84" s="205">
        <f t="shared" si="16"/>
        <v>0</v>
      </c>
    </row>
    <row r="85" spans="1:6" s="94" customFormat="1" ht="18" customHeight="1" thickBot="1" x14ac:dyDescent="0.4">
      <c r="A85" s="287"/>
      <c r="B85" s="24" t="s">
        <v>143</v>
      </c>
      <c r="C85" s="74">
        <v>1</v>
      </c>
      <c r="D85" s="74">
        <f t="shared" si="15"/>
        <v>36</v>
      </c>
      <c r="E85" s="109">
        <v>0</v>
      </c>
      <c r="F85" s="205">
        <f t="shared" si="16"/>
        <v>0</v>
      </c>
    </row>
    <row r="86" spans="1:6" s="94" customFormat="1" ht="18" customHeight="1" thickBot="1" x14ac:dyDescent="0.4">
      <c r="A86" s="287"/>
      <c r="B86" s="24" t="s">
        <v>145</v>
      </c>
      <c r="C86" s="74">
        <v>1</v>
      </c>
      <c r="D86" s="74">
        <f t="shared" si="15"/>
        <v>36</v>
      </c>
      <c r="E86" s="109">
        <v>0</v>
      </c>
      <c r="F86" s="205">
        <f t="shared" si="16"/>
        <v>0</v>
      </c>
    </row>
    <row r="87" spans="1:6" s="94" customFormat="1" ht="18" customHeight="1" thickBot="1" x14ac:dyDescent="0.4">
      <c r="A87" s="287"/>
      <c r="B87" s="24" t="s">
        <v>147</v>
      </c>
      <c r="C87" s="74">
        <v>1</v>
      </c>
      <c r="D87" s="74">
        <f t="shared" si="15"/>
        <v>36</v>
      </c>
      <c r="E87" s="109">
        <v>0</v>
      </c>
      <c r="F87" s="205">
        <f t="shared" si="16"/>
        <v>0</v>
      </c>
    </row>
    <row r="88" spans="1:6" s="94" customFormat="1" ht="18" customHeight="1" thickBot="1" x14ac:dyDescent="0.4">
      <c r="A88" s="287"/>
      <c r="B88" s="24" t="s">
        <v>149</v>
      </c>
      <c r="C88" s="74">
        <v>1</v>
      </c>
      <c r="D88" s="74">
        <f t="shared" si="15"/>
        <v>36</v>
      </c>
      <c r="E88" s="109">
        <v>0</v>
      </c>
      <c r="F88" s="205">
        <f t="shared" si="16"/>
        <v>0</v>
      </c>
    </row>
    <row r="89" spans="1:6" s="94" customFormat="1" ht="18" customHeight="1" thickBot="1" x14ac:dyDescent="0.4">
      <c r="A89" s="287"/>
      <c r="B89" s="24" t="s">
        <v>151</v>
      </c>
      <c r="C89" s="74">
        <v>1</v>
      </c>
      <c r="D89" s="74">
        <f t="shared" si="15"/>
        <v>36</v>
      </c>
      <c r="E89" s="109">
        <v>0</v>
      </c>
      <c r="F89" s="205">
        <f t="shared" si="16"/>
        <v>0</v>
      </c>
    </row>
    <row r="90" spans="1:6" s="94" customFormat="1" ht="18" customHeight="1" thickBot="1" x14ac:dyDescent="0.4">
      <c r="A90" s="287"/>
      <c r="B90" s="24" t="s">
        <v>153</v>
      </c>
      <c r="C90" s="74">
        <v>1</v>
      </c>
      <c r="D90" s="74">
        <f t="shared" si="15"/>
        <v>36</v>
      </c>
      <c r="E90" s="109">
        <v>0</v>
      </c>
      <c r="F90" s="205">
        <f t="shared" si="16"/>
        <v>0</v>
      </c>
    </row>
    <row r="91" spans="1:6" s="94" customFormat="1" ht="18" customHeight="1" thickBot="1" x14ac:dyDescent="0.4">
      <c r="A91" s="287"/>
      <c r="B91" s="24" t="s">
        <v>155</v>
      </c>
      <c r="C91" s="74">
        <v>1</v>
      </c>
      <c r="D91" s="74">
        <f t="shared" si="15"/>
        <v>36</v>
      </c>
      <c r="E91" s="109">
        <v>0</v>
      </c>
      <c r="F91" s="205">
        <f t="shared" si="16"/>
        <v>0</v>
      </c>
    </row>
    <row r="92" spans="1:6" s="94" customFormat="1" ht="18" customHeight="1" thickBot="1" x14ac:dyDescent="0.4">
      <c r="A92" s="287"/>
      <c r="B92" s="24" t="s">
        <v>157</v>
      </c>
      <c r="C92" s="74">
        <v>1</v>
      </c>
      <c r="D92" s="74">
        <f t="shared" si="15"/>
        <v>36</v>
      </c>
      <c r="E92" s="109">
        <v>0</v>
      </c>
      <c r="F92" s="205">
        <f t="shared" si="16"/>
        <v>0</v>
      </c>
    </row>
    <row r="93" spans="1:6" s="94" customFormat="1" ht="18" customHeight="1" thickBot="1" x14ac:dyDescent="0.4">
      <c r="A93" s="287"/>
      <c r="B93" s="24" t="s">
        <v>159</v>
      </c>
      <c r="C93" s="74">
        <v>1</v>
      </c>
      <c r="D93" s="74">
        <f t="shared" si="15"/>
        <v>36</v>
      </c>
      <c r="E93" s="109">
        <v>0</v>
      </c>
      <c r="F93" s="205">
        <f t="shared" si="16"/>
        <v>0</v>
      </c>
    </row>
    <row r="94" spans="1:6" s="94" customFormat="1" ht="18" customHeight="1" thickBot="1" x14ac:dyDescent="0.4">
      <c r="A94" s="287"/>
      <c r="B94" s="24" t="s">
        <v>161</v>
      </c>
      <c r="C94" s="74">
        <v>1</v>
      </c>
      <c r="D94" s="74">
        <f t="shared" si="15"/>
        <v>36</v>
      </c>
      <c r="E94" s="109">
        <v>0</v>
      </c>
      <c r="F94" s="205">
        <f t="shared" si="16"/>
        <v>0</v>
      </c>
    </row>
    <row r="95" spans="1:6" s="94" customFormat="1" ht="18" customHeight="1" thickBot="1" x14ac:dyDescent="0.4">
      <c r="A95" s="287"/>
      <c r="B95" s="24" t="s">
        <v>163</v>
      </c>
      <c r="C95" s="74">
        <v>1</v>
      </c>
      <c r="D95" s="74">
        <f t="shared" si="15"/>
        <v>36</v>
      </c>
      <c r="E95" s="109">
        <v>0</v>
      </c>
      <c r="F95" s="205">
        <f t="shared" si="16"/>
        <v>0</v>
      </c>
    </row>
    <row r="96" spans="1:6" s="94" customFormat="1" ht="18" customHeight="1" thickBot="1" x14ac:dyDescent="0.4">
      <c r="A96" s="287"/>
      <c r="B96" s="24" t="s">
        <v>165</v>
      </c>
      <c r="C96" s="74">
        <v>1</v>
      </c>
      <c r="D96" s="74">
        <f t="shared" si="15"/>
        <v>36</v>
      </c>
      <c r="E96" s="109">
        <v>0</v>
      </c>
      <c r="F96" s="205">
        <f t="shared" si="16"/>
        <v>0</v>
      </c>
    </row>
    <row r="97" spans="1:6" s="94" customFormat="1" ht="18" customHeight="1" thickBot="1" x14ac:dyDescent="0.4">
      <c r="A97" s="287"/>
      <c r="B97" s="24" t="s">
        <v>167</v>
      </c>
      <c r="C97" s="74">
        <v>1</v>
      </c>
      <c r="D97" s="74">
        <f t="shared" si="15"/>
        <v>36</v>
      </c>
      <c r="E97" s="109">
        <v>0</v>
      </c>
      <c r="F97" s="205">
        <f t="shared" si="16"/>
        <v>0</v>
      </c>
    </row>
    <row r="98" spans="1:6" s="94" customFormat="1" ht="18" customHeight="1" thickBot="1" x14ac:dyDescent="0.4">
      <c r="A98" s="287"/>
      <c r="B98" s="24" t="s">
        <v>169</v>
      </c>
      <c r="C98" s="74">
        <v>1</v>
      </c>
      <c r="D98" s="74">
        <f t="shared" si="15"/>
        <v>36</v>
      </c>
      <c r="E98" s="109">
        <v>0</v>
      </c>
      <c r="F98" s="205">
        <f t="shared" si="16"/>
        <v>0</v>
      </c>
    </row>
    <row r="99" spans="1:6" s="94" customFormat="1" ht="18" customHeight="1" thickBot="1" x14ac:dyDescent="0.4">
      <c r="A99" s="287"/>
      <c r="B99" s="239" t="s">
        <v>171</v>
      </c>
      <c r="C99" s="74">
        <v>1</v>
      </c>
      <c r="D99" s="74">
        <f t="shared" si="15"/>
        <v>36</v>
      </c>
      <c r="E99" s="109">
        <v>0</v>
      </c>
      <c r="F99" s="205">
        <f t="shared" si="16"/>
        <v>0</v>
      </c>
    </row>
    <row r="100" spans="1:6" s="94" customFormat="1" ht="18" customHeight="1" thickBot="1" x14ac:dyDescent="0.4">
      <c r="A100" s="287"/>
      <c r="B100" s="239" t="s">
        <v>173</v>
      </c>
      <c r="C100" s="74">
        <v>1</v>
      </c>
      <c r="D100" s="74">
        <f t="shared" si="15"/>
        <v>36</v>
      </c>
      <c r="E100" s="109">
        <v>0</v>
      </c>
      <c r="F100" s="205">
        <f t="shared" si="16"/>
        <v>0</v>
      </c>
    </row>
    <row r="101" spans="1:6" s="94" customFormat="1" ht="16.5" customHeight="1" thickBot="1" x14ac:dyDescent="0.4">
      <c r="A101" s="287"/>
      <c r="B101" s="239" t="s">
        <v>175</v>
      </c>
      <c r="C101" s="74">
        <v>1</v>
      </c>
      <c r="D101" s="74">
        <f t="shared" si="15"/>
        <v>36</v>
      </c>
      <c r="E101" s="105">
        <v>0</v>
      </c>
      <c r="F101" s="205">
        <f t="shared" si="16"/>
        <v>0</v>
      </c>
    </row>
    <row r="102" spans="1:6" ht="16.5" customHeight="1" thickBot="1" x14ac:dyDescent="0.4">
      <c r="A102" s="287"/>
      <c r="B102" s="239" t="s">
        <v>177</v>
      </c>
      <c r="C102" s="74">
        <v>1</v>
      </c>
      <c r="D102" s="74">
        <f t="shared" si="15"/>
        <v>36</v>
      </c>
      <c r="E102" s="105">
        <v>0</v>
      </c>
      <c r="F102" s="205">
        <f t="shared" si="16"/>
        <v>0</v>
      </c>
    </row>
    <row r="103" spans="1:6" ht="16.5" customHeight="1" thickBot="1" x14ac:dyDescent="0.4">
      <c r="A103" s="287"/>
      <c r="B103" s="262" t="s">
        <v>179</v>
      </c>
      <c r="C103" s="74">
        <v>1</v>
      </c>
      <c r="D103" s="74">
        <f t="shared" si="15"/>
        <v>36</v>
      </c>
      <c r="E103" s="105">
        <v>0</v>
      </c>
      <c r="F103" s="205">
        <f t="shared" si="16"/>
        <v>0</v>
      </c>
    </row>
    <row r="104" spans="1:6" ht="16.5" customHeight="1" thickBot="1" x14ac:dyDescent="0.4">
      <c r="A104" s="288" t="s">
        <v>343</v>
      </c>
      <c r="B104" s="289"/>
      <c r="C104" s="241">
        <f>SUM(C81:C103)</f>
        <v>23</v>
      </c>
      <c r="D104" s="241">
        <f>SUM(D81:D103)</f>
        <v>828</v>
      </c>
      <c r="E104" s="242">
        <f>SUM(E81:E103)</f>
        <v>0</v>
      </c>
      <c r="F104" s="242">
        <f>SUM(F81:F103)</f>
        <v>0</v>
      </c>
    </row>
    <row r="105" spans="1:6" ht="18" customHeight="1" thickBot="1" x14ac:dyDescent="0.4">
      <c r="A105" s="275" t="s">
        <v>306</v>
      </c>
      <c r="B105" s="276"/>
      <c r="C105" s="51">
        <f>SUM(C37,C45,C51,C68,C77,C104)</f>
        <v>32211</v>
      </c>
      <c r="D105" s="51">
        <f>SUM(D37,D45,D51,D68,D77,D104)</f>
        <v>1159596</v>
      </c>
      <c r="E105" s="120">
        <f>SUM(E37,E45,E51,E68,E77,E104)</f>
        <v>0</v>
      </c>
      <c r="F105" s="120">
        <f>SUM(F37,F45,F51,F68,F77,F104)</f>
        <v>0</v>
      </c>
    </row>
    <row r="106" spans="1:6" ht="16.5" customHeight="1" x14ac:dyDescent="0.35"/>
    <row r="107" spans="1:6" ht="15" thickBot="1" x14ac:dyDescent="0.4">
      <c r="A107" s="15" t="s">
        <v>278</v>
      </c>
    </row>
    <row r="108" spans="1:6" ht="34.4" customHeight="1" thickBot="1" x14ac:dyDescent="0.4">
      <c r="A108" s="261" t="s">
        <v>4</v>
      </c>
      <c r="B108" s="68" t="s">
        <v>279</v>
      </c>
      <c r="C108" s="68" t="s">
        <v>6</v>
      </c>
      <c r="D108" s="227" t="s">
        <v>289</v>
      </c>
      <c r="E108" s="228" t="s">
        <v>268</v>
      </c>
      <c r="F108" s="232" t="s">
        <v>282</v>
      </c>
    </row>
    <row r="109" spans="1:6" ht="15" thickBot="1" x14ac:dyDescent="0.4">
      <c r="A109" s="277" t="s">
        <v>336</v>
      </c>
      <c r="B109" s="22" t="s">
        <v>223</v>
      </c>
      <c r="C109" s="76">
        <v>1</v>
      </c>
      <c r="D109" s="216">
        <f>C109*36</f>
        <v>36</v>
      </c>
      <c r="E109" s="215">
        <v>0</v>
      </c>
      <c r="F109" s="126">
        <f>D109*E109</f>
        <v>0</v>
      </c>
    </row>
    <row r="110" spans="1:6" ht="15" thickBot="1" x14ac:dyDescent="0.4">
      <c r="A110" s="278"/>
      <c r="B110" s="22" t="s">
        <v>225</v>
      </c>
      <c r="C110" s="76">
        <v>1</v>
      </c>
      <c r="D110" s="216">
        <f t="shared" ref="D110:D111" si="17">C110*36</f>
        <v>36</v>
      </c>
      <c r="E110" s="215">
        <v>0</v>
      </c>
      <c r="F110" s="126">
        <f t="shared" ref="F110:F111" si="18">D110*E110</f>
        <v>0</v>
      </c>
    </row>
    <row r="111" spans="1:6" ht="15" thickBot="1" x14ac:dyDescent="0.4">
      <c r="A111" s="279"/>
      <c r="B111" s="22" t="s">
        <v>227</v>
      </c>
      <c r="C111" s="76">
        <v>1</v>
      </c>
      <c r="D111" s="216">
        <f t="shared" si="17"/>
        <v>36</v>
      </c>
      <c r="E111" s="215">
        <v>0</v>
      </c>
      <c r="F111" s="126">
        <f t="shared" si="18"/>
        <v>0</v>
      </c>
    </row>
    <row r="112" spans="1:6" ht="15.75" customHeight="1" thickBot="1" x14ac:dyDescent="0.4">
      <c r="A112" s="275" t="s">
        <v>280</v>
      </c>
      <c r="B112" s="280"/>
      <c r="C112" s="217">
        <f>SUM(C109:C111)</f>
        <v>3</v>
      </c>
      <c r="D112" s="217">
        <f>SUM(D109:D111)</f>
        <v>108</v>
      </c>
      <c r="E112" s="204">
        <f>SUM(E109:E111)</f>
        <v>0</v>
      </c>
      <c r="F112" s="204">
        <f t="shared" ref="F112" si="19">SUM(F109:F111)</f>
        <v>0</v>
      </c>
    </row>
    <row r="113" spans="1:6" x14ac:dyDescent="0.35">
      <c r="B113" s="174"/>
      <c r="C113" s="175"/>
      <c r="D113" s="176"/>
      <c r="E113" s="179"/>
      <c r="F113" s="179"/>
    </row>
    <row r="114" spans="1:6" ht="15" thickBot="1" x14ac:dyDescent="0.4">
      <c r="A114" s="15" t="s">
        <v>278</v>
      </c>
    </row>
    <row r="115" spans="1:6" ht="15" thickBot="1" x14ac:dyDescent="0.4">
      <c r="A115" s="290" t="s">
        <v>56</v>
      </c>
      <c r="B115" s="291"/>
      <c r="C115" s="291"/>
      <c r="D115" s="291"/>
      <c r="E115" s="291"/>
      <c r="F115" s="292"/>
    </row>
    <row r="116" spans="1:6" ht="26.25" customHeight="1" thickBot="1" x14ac:dyDescent="0.4">
      <c r="A116" s="261" t="s">
        <v>4</v>
      </c>
      <c r="B116" s="29" t="s">
        <v>292</v>
      </c>
      <c r="C116" s="206" t="s">
        <v>267</v>
      </c>
      <c r="D116" s="68" t="s">
        <v>269</v>
      </c>
      <c r="E116" s="207" t="s">
        <v>267</v>
      </c>
      <c r="F116" s="229" t="s">
        <v>282</v>
      </c>
    </row>
    <row r="117" spans="1:6" ht="21" customHeight="1" thickBot="1" x14ac:dyDescent="0.4">
      <c r="A117" s="263" t="s">
        <v>335</v>
      </c>
      <c r="B117" s="182" t="s">
        <v>48</v>
      </c>
      <c r="C117" s="206" t="s">
        <v>267</v>
      </c>
      <c r="D117" s="203">
        <v>0</v>
      </c>
      <c r="E117" s="206" t="s">
        <v>267</v>
      </c>
      <c r="F117" s="112">
        <f>D117*36</f>
        <v>0</v>
      </c>
    </row>
    <row r="118" spans="1:6" ht="15" customHeight="1" thickBot="1" x14ac:dyDescent="0.4">
      <c r="A118" s="275" t="s">
        <v>273</v>
      </c>
      <c r="B118" s="276"/>
      <c r="C118" s="204"/>
      <c r="D118" s="204">
        <f>SUM(D117)</f>
        <v>0</v>
      </c>
      <c r="E118" s="237">
        <f>SUM(E117)</f>
        <v>0</v>
      </c>
      <c r="F118" s="237">
        <f>SUM(F117)</f>
        <v>0</v>
      </c>
    </row>
    <row r="119" spans="1:6" s="94" customFormat="1" ht="15" customHeight="1" x14ac:dyDescent="0.35">
      <c r="A119" s="264"/>
      <c r="B119" s="264"/>
      <c r="C119" s="214"/>
      <c r="D119" s="214"/>
      <c r="E119" s="199"/>
      <c r="F119" s="199"/>
    </row>
    <row r="120" spans="1:6" ht="16.5" customHeight="1" thickBot="1" x14ac:dyDescent="0.4">
      <c r="A120" s="15" t="s">
        <v>278</v>
      </c>
      <c r="F120" s="146"/>
    </row>
    <row r="121" spans="1:6" ht="15" thickBot="1" x14ac:dyDescent="0.4">
      <c r="A121" s="281" t="s">
        <v>337</v>
      </c>
      <c r="B121" s="282"/>
      <c r="C121" s="282"/>
      <c r="D121" s="282"/>
      <c r="E121" s="282"/>
      <c r="F121" s="283"/>
    </row>
    <row r="122" spans="1:6" ht="35.25" customHeight="1" thickBot="1" x14ac:dyDescent="0.4">
      <c r="A122" s="261" t="s">
        <v>4</v>
      </c>
      <c r="B122" s="250" t="s">
        <v>40</v>
      </c>
      <c r="C122" s="249" t="s">
        <v>272</v>
      </c>
      <c r="D122" s="233" t="s">
        <v>290</v>
      </c>
      <c r="E122" s="250" t="s">
        <v>268</v>
      </c>
      <c r="F122" s="251" t="s">
        <v>282</v>
      </c>
    </row>
    <row r="123" spans="1:6" ht="26.25" customHeight="1" thickBot="1" x14ac:dyDescent="0.4">
      <c r="A123" s="259" t="s">
        <v>338</v>
      </c>
      <c r="B123" s="182" t="s">
        <v>293</v>
      </c>
      <c r="C123" s="225">
        <v>32655</v>
      </c>
      <c r="D123" s="226">
        <f>C123*36</f>
        <v>1175580</v>
      </c>
      <c r="E123" s="212">
        <v>0</v>
      </c>
      <c r="F123" s="112">
        <f>D123*E123</f>
        <v>0</v>
      </c>
    </row>
    <row r="125" spans="1:6" ht="15" thickBot="1" x14ac:dyDescent="0.4">
      <c r="A125" s="15" t="s">
        <v>278</v>
      </c>
    </row>
    <row r="126" spans="1:6" ht="19.5" customHeight="1" thickBot="1" x14ac:dyDescent="0.4">
      <c r="A126" s="290" t="s">
        <v>50</v>
      </c>
      <c r="B126" s="291"/>
      <c r="C126" s="291"/>
      <c r="D126" s="291"/>
      <c r="E126" s="291"/>
      <c r="F126" s="292"/>
    </row>
    <row r="127" spans="1:6" ht="26.25" customHeight="1" thickBot="1" x14ac:dyDescent="0.4">
      <c r="A127" s="310" t="s">
        <v>51</v>
      </c>
      <c r="B127" s="344"/>
      <c r="C127" s="344"/>
      <c r="D127" s="311"/>
      <c r="E127" s="249" t="s">
        <v>270</v>
      </c>
      <c r="F127" s="251" t="s">
        <v>282</v>
      </c>
    </row>
    <row r="128" spans="1:6" ht="15" thickBot="1" x14ac:dyDescent="0.4">
      <c r="A128" s="254" t="s">
        <v>339</v>
      </c>
      <c r="B128" s="377" t="s">
        <v>260</v>
      </c>
      <c r="C128" s="378"/>
      <c r="D128" s="379"/>
      <c r="E128" s="200">
        <f>E25</f>
        <v>0</v>
      </c>
      <c r="F128" s="201">
        <f>E128*36</f>
        <v>0</v>
      </c>
    </row>
    <row r="129" spans="1:10" ht="15" thickBot="1" x14ac:dyDescent="0.4">
      <c r="A129" s="254" t="s">
        <v>340</v>
      </c>
      <c r="B129" s="380" t="s">
        <v>301</v>
      </c>
      <c r="C129" s="381"/>
      <c r="D129" s="382"/>
      <c r="E129" s="200">
        <f>E105</f>
        <v>0</v>
      </c>
      <c r="F129" s="201">
        <f t="shared" ref="F129:F131" si="20">E129*36</f>
        <v>0</v>
      </c>
    </row>
    <row r="130" spans="1:10" ht="15" thickBot="1" x14ac:dyDescent="0.4">
      <c r="A130" s="254" t="s">
        <v>341</v>
      </c>
      <c r="B130" s="380" t="s">
        <v>281</v>
      </c>
      <c r="C130" s="381"/>
      <c r="D130" s="382"/>
      <c r="E130" s="200">
        <f>E112</f>
        <v>0</v>
      </c>
      <c r="F130" s="201">
        <f t="shared" si="20"/>
        <v>0</v>
      </c>
    </row>
    <row r="131" spans="1:10" ht="15" thickBot="1" x14ac:dyDescent="0.4">
      <c r="A131" s="254" t="s">
        <v>342</v>
      </c>
      <c r="B131" s="380" t="s">
        <v>56</v>
      </c>
      <c r="C131" s="381"/>
      <c r="D131" s="382"/>
      <c r="E131" s="200">
        <f>D118</f>
        <v>0</v>
      </c>
      <c r="F131" s="201">
        <f t="shared" si="20"/>
        <v>0</v>
      </c>
    </row>
    <row r="132" spans="1:10" ht="15" thickBot="1" x14ac:dyDescent="0.4">
      <c r="A132" s="308" t="s">
        <v>266</v>
      </c>
      <c r="B132" s="383"/>
      <c r="C132" s="383"/>
      <c r="D132" s="309"/>
      <c r="E132" s="132">
        <f>SUM(E128:E131)</f>
        <v>0</v>
      </c>
      <c r="F132" s="132">
        <f>SUM(F128:F131)</f>
        <v>0</v>
      </c>
    </row>
    <row r="133" spans="1:10" s="94" customFormat="1" x14ac:dyDescent="0.35"/>
    <row r="134" spans="1:10" s="94" customFormat="1" ht="16" thickBot="1" x14ac:dyDescent="0.4">
      <c r="B134" s="235" t="s">
        <v>297</v>
      </c>
    </row>
    <row r="135" spans="1:10" s="50" customFormat="1" ht="31.5" customHeight="1" thickBot="1" x14ac:dyDescent="0.3">
      <c r="A135" s="300" t="s">
        <v>296</v>
      </c>
      <c r="B135" s="301"/>
      <c r="C135" s="301"/>
      <c r="D135" s="301"/>
      <c r="E135" s="301"/>
      <c r="F135" s="302"/>
    </row>
    <row r="136" spans="1:10" ht="29" customHeight="1" thickBot="1" x14ac:dyDescent="0.4">
      <c r="A136" s="312" t="s">
        <v>298</v>
      </c>
      <c r="B136" s="313"/>
      <c r="C136" s="313"/>
      <c r="D136" s="313"/>
      <c r="E136" s="313"/>
      <c r="F136" s="314"/>
      <c r="G136" s="236"/>
      <c r="H136" s="236"/>
      <c r="I136" s="236"/>
      <c r="J136" s="236"/>
    </row>
    <row r="140" spans="1:10" x14ac:dyDescent="0.35">
      <c r="B140" s="147"/>
    </row>
  </sheetData>
  <protectedRanges>
    <protectedRange sqref="B30:B36 E41:E44 E30:E36 A105 E114:E116 C114:D115 D116:D117 D72:E72 D54:E54 D5:E5 D120:E121 E122 D122:D123 B106:E106 A77 B130:D131 B52:E52 D108:E108 C129:D129 A68 A1 B29:E29 C38:E40 A51 A45 A37 A118:A119 C124:E126 A132 A25 A112 C25:F25 C27:E27 B49:E50 C37:F37 C45:F45 C51:F51 B38 B40:B44 C46:E48 B46 C68:F68 C77:F79 B78 C105:F105 A115 B116:B117 C118:F119 C112:F112 C120:C123 B121:B124 A126:A127 B128 C132:F132 C1:E2 B2" name="Range1"/>
    <protectedRange sqref="C30:D36" name="Range1_2"/>
    <protectedRange sqref="A135 B6:F6 C5 C3:F3 B8:F19 C7:F7 C135:F135" name="Range1_5"/>
    <protectedRange sqref="B20:F24 A3 A104 C83:F104 B81:B103 A27 A39 A47 A53 A71 A79 A107 A114 A120 A125" name="Range1_7"/>
    <protectedRange sqref="B54:C54 B55:F65 B67:F67 A69 C66:F66 C53:F53 C69:F70 B70" name="Range1_8"/>
    <protectedRange sqref="B76:F76 B72:C75 E73:F75 B79 C71:F71" name="Range1_9"/>
    <protectedRange sqref="C127:D128 E127" name="Range1_10"/>
    <protectedRange sqref="E128:E131" name="Range1_1_6"/>
    <protectedRange sqref="B109:F111 B108:C108 C107:F107 B113:F113" name="Range1_1"/>
    <protectedRange sqref="C81:F82" name="Range1_7_1"/>
    <protectedRange sqref="B66" name="Range1_8_1_1"/>
    <protectedRange sqref="B5" name="Range1_5_3"/>
    <protectedRange sqref="B129" name="Range1_1_1"/>
    <protectedRange sqref="A4 C4:F4" name="Range1_5_1_1"/>
    <protectedRange sqref="D80:E80" name="Range1_12"/>
    <protectedRange sqref="B7" name="Range1_5_1_3"/>
    <protectedRange sqref="B48" name="Range1_11"/>
  </protectedRanges>
  <mergeCells count="32">
    <mergeCell ref="A37:B37"/>
    <mergeCell ref="A127:D127"/>
    <mergeCell ref="B128:D128"/>
    <mergeCell ref="B129:D129"/>
    <mergeCell ref="A4:F4"/>
    <mergeCell ref="A20:A22"/>
    <mergeCell ref="A25:B25"/>
    <mergeCell ref="A28:F28"/>
    <mergeCell ref="A30:A36"/>
    <mergeCell ref="A105:B105"/>
    <mergeCell ref="A41:A44"/>
    <mergeCell ref="A45:B45"/>
    <mergeCell ref="A49:A50"/>
    <mergeCell ref="A51:B51"/>
    <mergeCell ref="A55:A67"/>
    <mergeCell ref="A68:B68"/>
    <mergeCell ref="A69:F69"/>
    <mergeCell ref="A73:A76"/>
    <mergeCell ref="A77:B77"/>
    <mergeCell ref="A81:A103"/>
    <mergeCell ref="A104:B104"/>
    <mergeCell ref="A135:F135"/>
    <mergeCell ref="A136:F136"/>
    <mergeCell ref="A109:A111"/>
    <mergeCell ref="A112:B112"/>
    <mergeCell ref="A115:F115"/>
    <mergeCell ref="A118:B118"/>
    <mergeCell ref="A121:F121"/>
    <mergeCell ref="A126:F126"/>
    <mergeCell ref="B130:D130"/>
    <mergeCell ref="B131:D131"/>
    <mergeCell ref="A132:D132"/>
  </mergeCells>
  <pageMargins left="0.7" right="0.7" top="0.75" bottom="0.75" header="0.3" footer="0.3"/>
  <pageSetup paperSize="9" orientation="portrait"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85"/>
  <sheetViews>
    <sheetView topLeftCell="A159" workbookViewId="0">
      <selection activeCell="D167" sqref="D167:D168"/>
    </sheetView>
  </sheetViews>
  <sheetFormatPr defaultRowHeight="14.5" x14ac:dyDescent="0.35"/>
  <cols>
    <col min="1" max="1" width="10.453125" customWidth="1"/>
    <col min="2" max="2" width="15.54296875" customWidth="1"/>
    <col min="3" max="3" width="56.453125" customWidth="1"/>
    <col min="4" max="4" width="20.7265625" customWidth="1"/>
    <col min="5" max="5" width="18.81640625" customWidth="1"/>
    <col min="6" max="6" width="18.26953125" customWidth="1"/>
  </cols>
  <sheetData>
    <row r="1" spans="1:6" ht="25" x14ac:dyDescent="0.35">
      <c r="A1" s="335" t="s">
        <v>0</v>
      </c>
      <c r="B1" s="335"/>
      <c r="C1" s="335"/>
      <c r="D1" s="335"/>
      <c r="E1" s="335"/>
    </row>
    <row r="2" spans="1:6" ht="15" thickBot="1" x14ac:dyDescent="0.4">
      <c r="A2" s="15" t="s">
        <v>229</v>
      </c>
    </row>
    <row r="3" spans="1:6" ht="26.5" customHeight="1" thickBot="1" x14ac:dyDescent="0.4">
      <c r="A3" s="300" t="s">
        <v>84</v>
      </c>
      <c r="B3" s="301"/>
      <c r="C3" s="301"/>
      <c r="D3" s="301"/>
      <c r="E3" s="301"/>
      <c r="F3" s="302"/>
    </row>
    <row r="4" spans="1:6" s="57" customFormat="1" ht="31.5" customHeight="1" thickBot="1" x14ac:dyDescent="0.3">
      <c r="A4" s="56" t="s">
        <v>3</v>
      </c>
      <c r="B4" s="49" t="s">
        <v>4</v>
      </c>
      <c r="C4" s="4" t="s">
        <v>85</v>
      </c>
      <c r="D4" s="4" t="s">
        <v>6</v>
      </c>
      <c r="E4" s="6" t="s">
        <v>252</v>
      </c>
      <c r="F4" s="87" t="s">
        <v>253</v>
      </c>
    </row>
    <row r="5" spans="1:6" ht="18.649999999999999" customHeight="1" thickBot="1" x14ac:dyDescent="0.4">
      <c r="A5" s="58"/>
      <c r="B5" s="31" t="s">
        <v>86</v>
      </c>
      <c r="C5" s="59" t="s">
        <v>87</v>
      </c>
      <c r="D5" s="11">
        <v>1</v>
      </c>
      <c r="E5" s="110">
        <v>0</v>
      </c>
      <c r="F5" s="125">
        <f>D5*E5</f>
        <v>0</v>
      </c>
    </row>
    <row r="6" spans="1:6" ht="18.649999999999999" customHeight="1" thickBot="1" x14ac:dyDescent="0.4">
      <c r="A6" s="24"/>
      <c r="B6" s="8" t="s">
        <v>89</v>
      </c>
      <c r="C6" s="59" t="s">
        <v>90</v>
      </c>
      <c r="D6" s="74">
        <v>1</v>
      </c>
      <c r="E6" s="110">
        <v>0</v>
      </c>
      <c r="F6" s="125">
        <f t="shared" ref="F6:F20" si="0">D6*E6</f>
        <v>0</v>
      </c>
    </row>
    <row r="7" spans="1:6" ht="18.649999999999999" customHeight="1" thickBot="1" x14ac:dyDescent="0.4">
      <c r="A7" s="24"/>
      <c r="B7" s="8" t="s">
        <v>91</v>
      </c>
      <c r="C7" s="59" t="s">
        <v>92</v>
      </c>
      <c r="D7" s="74">
        <v>1</v>
      </c>
      <c r="E7" s="110">
        <v>0</v>
      </c>
      <c r="F7" s="125">
        <f t="shared" si="0"/>
        <v>0</v>
      </c>
    </row>
    <row r="8" spans="1:6" ht="18.649999999999999" customHeight="1" thickBot="1" x14ac:dyDescent="0.4">
      <c r="A8" s="24"/>
      <c r="B8" s="8" t="s">
        <v>93</v>
      </c>
      <c r="C8" s="59" t="s">
        <v>94</v>
      </c>
      <c r="D8" s="74">
        <v>1</v>
      </c>
      <c r="E8" s="110">
        <v>0</v>
      </c>
      <c r="F8" s="125">
        <f t="shared" si="0"/>
        <v>0</v>
      </c>
    </row>
    <row r="9" spans="1:6" ht="18.649999999999999" customHeight="1" thickBot="1" x14ac:dyDescent="0.4">
      <c r="A9" s="24"/>
      <c r="B9" s="8" t="s">
        <v>95</v>
      </c>
      <c r="C9" s="59" t="s">
        <v>96</v>
      </c>
      <c r="D9" s="74">
        <v>1</v>
      </c>
      <c r="E9" s="110">
        <v>0</v>
      </c>
      <c r="F9" s="125">
        <f t="shared" si="0"/>
        <v>0</v>
      </c>
    </row>
    <row r="10" spans="1:6" ht="18.649999999999999" customHeight="1" thickBot="1" x14ac:dyDescent="0.4">
      <c r="A10" s="24"/>
      <c r="B10" s="8" t="s">
        <v>97</v>
      </c>
      <c r="C10" s="59" t="s">
        <v>98</v>
      </c>
      <c r="D10" s="74">
        <v>1</v>
      </c>
      <c r="E10" s="110">
        <v>0</v>
      </c>
      <c r="F10" s="125">
        <f t="shared" si="0"/>
        <v>0</v>
      </c>
    </row>
    <row r="11" spans="1:6" ht="18.649999999999999" customHeight="1" thickBot="1" x14ac:dyDescent="0.4">
      <c r="A11" s="24"/>
      <c r="B11" s="8" t="s">
        <v>99</v>
      </c>
      <c r="C11" s="59" t="s">
        <v>100</v>
      </c>
      <c r="D11" s="74">
        <v>1</v>
      </c>
      <c r="E11" s="110">
        <v>0</v>
      </c>
      <c r="F11" s="125">
        <f t="shared" si="0"/>
        <v>0</v>
      </c>
    </row>
    <row r="12" spans="1:6" ht="18.649999999999999" customHeight="1" thickBot="1" x14ac:dyDescent="0.4">
      <c r="A12" s="24"/>
      <c r="B12" s="8" t="s">
        <v>101</v>
      </c>
      <c r="C12" s="59" t="s">
        <v>102</v>
      </c>
      <c r="D12" s="74">
        <v>1</v>
      </c>
      <c r="E12" s="110">
        <v>0</v>
      </c>
      <c r="F12" s="125">
        <f t="shared" si="0"/>
        <v>0</v>
      </c>
    </row>
    <row r="13" spans="1:6" ht="18.649999999999999" customHeight="1" thickBot="1" x14ac:dyDescent="0.4">
      <c r="A13" s="24"/>
      <c r="B13" s="8" t="s">
        <v>103</v>
      </c>
      <c r="C13" s="59" t="s">
        <v>104</v>
      </c>
      <c r="D13" s="74">
        <v>1</v>
      </c>
      <c r="E13" s="110">
        <v>0</v>
      </c>
      <c r="F13" s="125">
        <f t="shared" si="0"/>
        <v>0</v>
      </c>
    </row>
    <row r="14" spans="1:6" ht="18.649999999999999" customHeight="1" thickBot="1" x14ac:dyDescent="0.4">
      <c r="A14" s="24"/>
      <c r="B14" s="8" t="s">
        <v>105</v>
      </c>
      <c r="C14" s="59" t="s">
        <v>106</v>
      </c>
      <c r="D14" s="74">
        <v>1</v>
      </c>
      <c r="E14" s="110">
        <v>0</v>
      </c>
      <c r="F14" s="125">
        <f t="shared" si="0"/>
        <v>0</v>
      </c>
    </row>
    <row r="15" spans="1:6" ht="18.649999999999999" customHeight="1" thickBot="1" x14ac:dyDescent="0.4">
      <c r="A15" s="24"/>
      <c r="B15" s="8" t="s">
        <v>107</v>
      </c>
      <c r="C15" s="59" t="s">
        <v>108</v>
      </c>
      <c r="D15" s="74">
        <v>1</v>
      </c>
      <c r="E15" s="110">
        <v>0</v>
      </c>
      <c r="F15" s="125">
        <f t="shared" si="0"/>
        <v>0</v>
      </c>
    </row>
    <row r="16" spans="1:6" ht="18.649999999999999" customHeight="1" thickBot="1" x14ac:dyDescent="0.4">
      <c r="A16" s="24"/>
      <c r="B16" s="8" t="s">
        <v>109</v>
      </c>
      <c r="C16" s="59" t="s">
        <v>110</v>
      </c>
      <c r="D16" s="74">
        <v>1</v>
      </c>
      <c r="E16" s="110">
        <v>0</v>
      </c>
      <c r="F16" s="125">
        <f t="shared" si="0"/>
        <v>0</v>
      </c>
    </row>
    <row r="17" spans="1:6" ht="18.649999999999999" customHeight="1" thickBot="1" x14ac:dyDescent="0.4">
      <c r="A17" s="24"/>
      <c r="B17" s="8" t="s">
        <v>111</v>
      </c>
      <c r="C17" s="59" t="s">
        <v>112</v>
      </c>
      <c r="D17" s="74">
        <v>1</v>
      </c>
      <c r="E17" s="110">
        <v>0</v>
      </c>
      <c r="F17" s="125">
        <f t="shared" si="0"/>
        <v>0</v>
      </c>
    </row>
    <row r="18" spans="1:6" ht="18.649999999999999" customHeight="1" thickBot="1" x14ac:dyDescent="0.4">
      <c r="A18" s="24"/>
      <c r="B18" s="8" t="s">
        <v>113</v>
      </c>
      <c r="C18" s="59" t="s">
        <v>114</v>
      </c>
      <c r="D18" s="74">
        <v>1</v>
      </c>
      <c r="E18" s="110">
        <v>0</v>
      </c>
      <c r="F18" s="125">
        <f t="shared" si="0"/>
        <v>0</v>
      </c>
    </row>
    <row r="19" spans="1:6" ht="18.649999999999999" customHeight="1" thickBot="1" x14ac:dyDescent="0.4">
      <c r="A19" s="24"/>
      <c r="B19" s="8" t="s">
        <v>115</v>
      </c>
      <c r="C19" s="59" t="s">
        <v>116</v>
      </c>
      <c r="D19" s="74">
        <v>1</v>
      </c>
      <c r="E19" s="110">
        <v>0</v>
      </c>
      <c r="F19" s="125">
        <f t="shared" si="0"/>
        <v>0</v>
      </c>
    </row>
    <row r="20" spans="1:6" ht="18.649999999999999" customHeight="1" thickBot="1" x14ac:dyDescent="0.4">
      <c r="A20" s="58"/>
      <c r="B20" s="31" t="s">
        <v>117</v>
      </c>
      <c r="C20" s="59" t="s">
        <v>118</v>
      </c>
      <c r="D20" s="11">
        <v>1</v>
      </c>
      <c r="E20" s="110">
        <v>0</v>
      </c>
      <c r="F20" s="125">
        <f t="shared" si="0"/>
        <v>0</v>
      </c>
    </row>
    <row r="21" spans="1:6" ht="18.649999999999999" customHeight="1" thickBot="1" x14ac:dyDescent="0.4">
      <c r="A21" s="339" t="s">
        <v>119</v>
      </c>
      <c r="B21" s="340"/>
      <c r="C21" s="340"/>
      <c r="D21" s="340"/>
      <c r="E21" s="340"/>
      <c r="F21" s="341"/>
    </row>
    <row r="22" spans="1:6" s="94" customFormat="1" ht="18.649999999999999" customHeight="1" x14ac:dyDescent="0.35">
      <c r="A22" s="172"/>
      <c r="B22" s="172"/>
      <c r="C22" s="172"/>
      <c r="D22" s="172"/>
      <c r="E22" s="172"/>
      <c r="F22" s="172"/>
    </row>
    <row r="23" spans="1:6" ht="15" thickBot="1" x14ac:dyDescent="0.4">
      <c r="A23" s="15" t="s">
        <v>231</v>
      </c>
    </row>
    <row r="24" spans="1:6" ht="26.5" thickBot="1" x14ac:dyDescent="0.4">
      <c r="A24" s="23" t="s">
        <v>3</v>
      </c>
      <c r="B24" s="2" t="s">
        <v>4</v>
      </c>
      <c r="C24" s="60" t="s">
        <v>120</v>
      </c>
      <c r="D24" s="4" t="s">
        <v>6</v>
      </c>
      <c r="E24" s="5" t="s">
        <v>252</v>
      </c>
      <c r="F24" s="87" t="s">
        <v>253</v>
      </c>
    </row>
    <row r="25" spans="1:6" ht="14.5" customHeight="1" thickBot="1" x14ac:dyDescent="0.4">
      <c r="A25" s="58"/>
      <c r="B25" s="7" t="s">
        <v>121</v>
      </c>
      <c r="C25" s="22" t="s">
        <v>122</v>
      </c>
      <c r="D25" s="11">
        <v>1</v>
      </c>
      <c r="E25" s="109">
        <v>0</v>
      </c>
      <c r="F25" s="125">
        <f>D25*E25</f>
        <v>0</v>
      </c>
    </row>
    <row r="26" spans="1:6" ht="14.5" customHeight="1" thickBot="1" x14ac:dyDescent="0.4">
      <c r="A26" s="61"/>
      <c r="B26" s="26" t="s">
        <v>121</v>
      </c>
      <c r="C26" s="22" t="s">
        <v>123</v>
      </c>
      <c r="D26" s="74">
        <v>1</v>
      </c>
      <c r="E26" s="109">
        <v>0</v>
      </c>
      <c r="F26" s="125">
        <f t="shared" ref="F26:F57" si="1">D26*E26</f>
        <v>0</v>
      </c>
    </row>
    <row r="27" spans="1:6" ht="14.5" customHeight="1" thickBot="1" x14ac:dyDescent="0.4">
      <c r="A27" s="61"/>
      <c r="B27" s="26" t="s">
        <v>121</v>
      </c>
      <c r="C27" s="22" t="s">
        <v>124</v>
      </c>
      <c r="D27" s="74">
        <v>1</v>
      </c>
      <c r="E27" s="109">
        <v>0</v>
      </c>
      <c r="F27" s="125">
        <f t="shared" si="1"/>
        <v>0</v>
      </c>
    </row>
    <row r="28" spans="1:6" ht="14.5" customHeight="1" thickBot="1" x14ac:dyDescent="0.4">
      <c r="A28" s="61"/>
      <c r="B28" s="26" t="s">
        <v>121</v>
      </c>
      <c r="C28" s="22" t="s">
        <v>125</v>
      </c>
      <c r="D28" s="74">
        <v>1</v>
      </c>
      <c r="E28" s="109">
        <v>0</v>
      </c>
      <c r="F28" s="125">
        <f t="shared" si="1"/>
        <v>0</v>
      </c>
    </row>
    <row r="29" spans="1:6" ht="14.5" customHeight="1" thickBot="1" x14ac:dyDescent="0.4">
      <c r="A29" s="61"/>
      <c r="B29" s="26" t="s">
        <v>126</v>
      </c>
      <c r="C29" s="59" t="s">
        <v>127</v>
      </c>
      <c r="D29" s="74">
        <v>1</v>
      </c>
      <c r="E29" s="109">
        <v>0</v>
      </c>
      <c r="F29" s="125">
        <f t="shared" si="1"/>
        <v>0</v>
      </c>
    </row>
    <row r="30" spans="1:6" ht="14.5" customHeight="1" thickBot="1" x14ac:dyDescent="0.4">
      <c r="A30" s="61"/>
      <c r="B30" s="26" t="s">
        <v>128</v>
      </c>
      <c r="C30" s="59" t="s">
        <v>129</v>
      </c>
      <c r="D30" s="74">
        <v>1</v>
      </c>
      <c r="E30" s="109">
        <v>0</v>
      </c>
      <c r="F30" s="125">
        <f t="shared" si="1"/>
        <v>0</v>
      </c>
    </row>
    <row r="31" spans="1:6" ht="14.5" customHeight="1" thickBot="1" x14ac:dyDescent="0.4">
      <c r="A31" s="61"/>
      <c r="B31" s="53" t="s">
        <v>130</v>
      </c>
      <c r="C31" s="62" t="s">
        <v>131</v>
      </c>
      <c r="D31" s="74">
        <v>1</v>
      </c>
      <c r="E31" s="127">
        <v>0</v>
      </c>
      <c r="F31" s="125">
        <f t="shared" si="1"/>
        <v>0</v>
      </c>
    </row>
    <row r="32" spans="1:6" ht="14.5" customHeight="1" thickBot="1" x14ac:dyDescent="0.4">
      <c r="A32" s="61"/>
      <c r="B32" s="64" t="s">
        <v>132</v>
      </c>
      <c r="C32" s="65" t="s">
        <v>133</v>
      </c>
      <c r="D32" s="74">
        <v>1</v>
      </c>
      <c r="E32" s="138">
        <v>0</v>
      </c>
      <c r="F32" s="125">
        <f t="shared" si="1"/>
        <v>0</v>
      </c>
    </row>
    <row r="33" spans="1:6" ht="14.5" customHeight="1" thickBot="1" x14ac:dyDescent="0.4">
      <c r="A33" s="61"/>
      <c r="B33" s="26" t="s">
        <v>134</v>
      </c>
      <c r="C33" s="22" t="s">
        <v>135</v>
      </c>
      <c r="D33" s="74">
        <v>1</v>
      </c>
      <c r="E33" s="109">
        <v>0</v>
      </c>
      <c r="F33" s="125">
        <f t="shared" si="1"/>
        <v>0</v>
      </c>
    </row>
    <row r="34" spans="1:6" ht="14.5" customHeight="1" thickBot="1" x14ac:dyDescent="0.4">
      <c r="A34" s="61"/>
      <c r="B34" s="26" t="s">
        <v>136</v>
      </c>
      <c r="C34" s="22" t="s">
        <v>137</v>
      </c>
      <c r="D34" s="74">
        <v>1</v>
      </c>
      <c r="E34" s="109">
        <v>0</v>
      </c>
      <c r="F34" s="125">
        <f t="shared" si="1"/>
        <v>0</v>
      </c>
    </row>
    <row r="35" spans="1:6" ht="14.5" customHeight="1" thickBot="1" x14ac:dyDescent="0.4">
      <c r="A35" s="61"/>
      <c r="B35" s="26" t="s">
        <v>138</v>
      </c>
      <c r="C35" s="59" t="s">
        <v>139</v>
      </c>
      <c r="D35" s="74">
        <v>1</v>
      </c>
      <c r="E35" s="109">
        <v>0</v>
      </c>
      <c r="F35" s="125">
        <f t="shared" si="1"/>
        <v>0</v>
      </c>
    </row>
    <row r="36" spans="1:6" ht="14.5" customHeight="1" thickBot="1" x14ac:dyDescent="0.4">
      <c r="A36" s="61"/>
      <c r="B36" s="26" t="s">
        <v>140</v>
      </c>
      <c r="C36" s="59" t="s">
        <v>141</v>
      </c>
      <c r="D36" s="74">
        <v>1</v>
      </c>
      <c r="E36" s="109">
        <v>0</v>
      </c>
      <c r="F36" s="125">
        <f t="shared" si="1"/>
        <v>0</v>
      </c>
    </row>
    <row r="37" spans="1:6" ht="14.5" customHeight="1" thickBot="1" x14ac:dyDescent="0.4">
      <c r="A37" s="61"/>
      <c r="B37" s="26" t="s">
        <v>142</v>
      </c>
      <c r="C37" s="59" t="s">
        <v>143</v>
      </c>
      <c r="D37" s="74">
        <v>1</v>
      </c>
      <c r="E37" s="109">
        <v>0</v>
      </c>
      <c r="F37" s="125">
        <f t="shared" si="1"/>
        <v>0</v>
      </c>
    </row>
    <row r="38" spans="1:6" ht="14.5" customHeight="1" thickBot="1" x14ac:dyDescent="0.4">
      <c r="A38" s="61"/>
      <c r="B38" s="26" t="s">
        <v>144</v>
      </c>
      <c r="C38" s="59" t="s">
        <v>145</v>
      </c>
      <c r="D38" s="74">
        <v>1</v>
      </c>
      <c r="E38" s="109">
        <v>0</v>
      </c>
      <c r="F38" s="125">
        <f t="shared" si="1"/>
        <v>0</v>
      </c>
    </row>
    <row r="39" spans="1:6" ht="14.5" customHeight="1" thickBot="1" x14ac:dyDescent="0.4">
      <c r="A39" s="61"/>
      <c r="B39" s="26" t="s">
        <v>146</v>
      </c>
      <c r="C39" s="59" t="s">
        <v>147</v>
      </c>
      <c r="D39" s="74">
        <v>1</v>
      </c>
      <c r="E39" s="109">
        <v>0</v>
      </c>
      <c r="F39" s="125">
        <f t="shared" si="1"/>
        <v>0</v>
      </c>
    </row>
    <row r="40" spans="1:6" ht="14.5" customHeight="1" thickBot="1" x14ac:dyDescent="0.4">
      <c r="A40" s="61"/>
      <c r="B40" s="26" t="s">
        <v>148</v>
      </c>
      <c r="C40" s="59" t="s">
        <v>149</v>
      </c>
      <c r="D40" s="74">
        <v>1</v>
      </c>
      <c r="E40" s="109">
        <v>0</v>
      </c>
      <c r="F40" s="125">
        <f t="shared" si="1"/>
        <v>0</v>
      </c>
    </row>
    <row r="41" spans="1:6" ht="14.5" customHeight="1" thickBot="1" x14ac:dyDescent="0.4">
      <c r="A41" s="61"/>
      <c r="B41" s="26" t="s">
        <v>150</v>
      </c>
      <c r="C41" s="59" t="s">
        <v>151</v>
      </c>
      <c r="D41" s="74">
        <v>1</v>
      </c>
      <c r="E41" s="109">
        <v>0</v>
      </c>
      <c r="F41" s="125">
        <f t="shared" si="1"/>
        <v>0</v>
      </c>
    </row>
    <row r="42" spans="1:6" ht="14.5" customHeight="1" thickBot="1" x14ac:dyDescent="0.4">
      <c r="A42" s="61"/>
      <c r="B42" s="26" t="s">
        <v>152</v>
      </c>
      <c r="C42" s="59" t="s">
        <v>153</v>
      </c>
      <c r="D42" s="74">
        <v>1</v>
      </c>
      <c r="E42" s="109">
        <v>0</v>
      </c>
      <c r="F42" s="125">
        <f t="shared" si="1"/>
        <v>0</v>
      </c>
    </row>
    <row r="43" spans="1:6" ht="14.5" customHeight="1" thickBot="1" x14ac:dyDescent="0.4">
      <c r="A43" s="61"/>
      <c r="B43" s="26" t="s">
        <v>154</v>
      </c>
      <c r="C43" s="59" t="s">
        <v>155</v>
      </c>
      <c r="D43" s="74">
        <v>1</v>
      </c>
      <c r="E43" s="109">
        <v>0</v>
      </c>
      <c r="F43" s="125">
        <f t="shared" si="1"/>
        <v>0</v>
      </c>
    </row>
    <row r="44" spans="1:6" ht="14.5" customHeight="1" thickBot="1" x14ac:dyDescent="0.4">
      <c r="A44" s="61"/>
      <c r="B44" s="26" t="s">
        <v>156</v>
      </c>
      <c r="C44" s="59" t="s">
        <v>157</v>
      </c>
      <c r="D44" s="74">
        <v>1</v>
      </c>
      <c r="E44" s="109">
        <v>0</v>
      </c>
      <c r="F44" s="125">
        <f t="shared" si="1"/>
        <v>0</v>
      </c>
    </row>
    <row r="45" spans="1:6" ht="14.5" customHeight="1" thickBot="1" x14ac:dyDescent="0.4">
      <c r="A45" s="61"/>
      <c r="B45" s="26" t="s">
        <v>158</v>
      </c>
      <c r="C45" s="59" t="s">
        <v>159</v>
      </c>
      <c r="D45" s="74">
        <v>1</v>
      </c>
      <c r="E45" s="109">
        <v>0</v>
      </c>
      <c r="F45" s="125">
        <f t="shared" si="1"/>
        <v>0</v>
      </c>
    </row>
    <row r="46" spans="1:6" ht="14.5" customHeight="1" thickBot="1" x14ac:dyDescent="0.4">
      <c r="A46" s="61"/>
      <c r="B46" s="26" t="s">
        <v>160</v>
      </c>
      <c r="C46" s="59" t="s">
        <v>161</v>
      </c>
      <c r="D46" s="74">
        <v>1</v>
      </c>
      <c r="E46" s="109">
        <v>0</v>
      </c>
      <c r="F46" s="125">
        <f t="shared" si="1"/>
        <v>0</v>
      </c>
    </row>
    <row r="47" spans="1:6" ht="14.5" customHeight="1" thickBot="1" x14ac:dyDescent="0.4">
      <c r="A47" s="61"/>
      <c r="B47" s="26" t="s">
        <v>162</v>
      </c>
      <c r="C47" s="59" t="s">
        <v>163</v>
      </c>
      <c r="D47" s="74">
        <v>1</v>
      </c>
      <c r="E47" s="109">
        <v>0</v>
      </c>
      <c r="F47" s="125">
        <f t="shared" si="1"/>
        <v>0</v>
      </c>
    </row>
    <row r="48" spans="1:6" ht="14.5" customHeight="1" thickBot="1" x14ac:dyDescent="0.4">
      <c r="A48" s="61"/>
      <c r="B48" s="26" t="s">
        <v>164</v>
      </c>
      <c r="C48" s="59" t="s">
        <v>165</v>
      </c>
      <c r="D48" s="74">
        <v>1</v>
      </c>
      <c r="E48" s="109">
        <v>0</v>
      </c>
      <c r="F48" s="125">
        <f t="shared" si="1"/>
        <v>0</v>
      </c>
    </row>
    <row r="49" spans="1:6" ht="14.5" customHeight="1" thickBot="1" x14ac:dyDescent="0.4">
      <c r="A49" s="61"/>
      <c r="B49" s="26" t="s">
        <v>166</v>
      </c>
      <c r="C49" s="59" t="s">
        <v>167</v>
      </c>
      <c r="D49" s="74">
        <v>1</v>
      </c>
      <c r="E49" s="109">
        <v>0</v>
      </c>
      <c r="F49" s="125">
        <f t="shared" si="1"/>
        <v>0</v>
      </c>
    </row>
    <row r="50" spans="1:6" ht="14.5" customHeight="1" thickBot="1" x14ac:dyDescent="0.4">
      <c r="A50" s="61"/>
      <c r="B50" s="26" t="s">
        <v>168</v>
      </c>
      <c r="C50" s="59" t="s">
        <v>169</v>
      </c>
      <c r="D50" s="74">
        <v>1</v>
      </c>
      <c r="E50" s="109">
        <v>0</v>
      </c>
      <c r="F50" s="125">
        <f t="shared" si="1"/>
        <v>0</v>
      </c>
    </row>
    <row r="51" spans="1:6" ht="14.5" customHeight="1" thickBot="1" x14ac:dyDescent="0.4">
      <c r="A51" s="61"/>
      <c r="B51" s="26" t="s">
        <v>170</v>
      </c>
      <c r="C51" s="22" t="s">
        <v>171</v>
      </c>
      <c r="D51" s="74">
        <v>1</v>
      </c>
      <c r="E51" s="109">
        <v>0</v>
      </c>
      <c r="F51" s="125">
        <f t="shared" si="1"/>
        <v>0</v>
      </c>
    </row>
    <row r="52" spans="1:6" ht="14.5" customHeight="1" thickBot="1" x14ac:dyDescent="0.4">
      <c r="A52" s="61"/>
      <c r="B52" s="26" t="s">
        <v>172</v>
      </c>
      <c r="C52" s="22" t="s">
        <v>173</v>
      </c>
      <c r="D52" s="74">
        <v>1</v>
      </c>
      <c r="E52" s="109">
        <v>0</v>
      </c>
      <c r="F52" s="125">
        <f t="shared" si="1"/>
        <v>0</v>
      </c>
    </row>
    <row r="53" spans="1:6" ht="14.5" customHeight="1" thickBot="1" x14ac:dyDescent="0.4">
      <c r="A53" s="61"/>
      <c r="B53" s="26" t="s">
        <v>174</v>
      </c>
      <c r="C53" s="22" t="s">
        <v>175</v>
      </c>
      <c r="D53" s="74">
        <v>1</v>
      </c>
      <c r="E53" s="105">
        <v>0</v>
      </c>
      <c r="F53" s="125">
        <f t="shared" si="1"/>
        <v>0</v>
      </c>
    </row>
    <row r="54" spans="1:6" ht="14.5" customHeight="1" thickBot="1" x14ac:dyDescent="0.4">
      <c r="A54" s="61"/>
      <c r="B54" s="26" t="s">
        <v>176</v>
      </c>
      <c r="C54" s="22" t="s">
        <v>177</v>
      </c>
      <c r="D54" s="74">
        <v>1</v>
      </c>
      <c r="E54" s="105">
        <v>0</v>
      </c>
      <c r="F54" s="125">
        <f t="shared" si="1"/>
        <v>0</v>
      </c>
    </row>
    <row r="55" spans="1:6" ht="14.5" customHeight="1" thickBot="1" x14ac:dyDescent="0.4">
      <c r="A55" s="61"/>
      <c r="B55" s="26" t="s">
        <v>178</v>
      </c>
      <c r="C55" s="22" t="s">
        <v>179</v>
      </c>
      <c r="D55" s="74">
        <v>1</v>
      </c>
      <c r="E55" s="105">
        <v>0</v>
      </c>
      <c r="F55" s="125">
        <f t="shared" si="1"/>
        <v>0</v>
      </c>
    </row>
    <row r="56" spans="1:6" ht="14.5" customHeight="1" thickBot="1" x14ac:dyDescent="0.4">
      <c r="A56" s="61"/>
      <c r="B56" s="26" t="s">
        <v>180</v>
      </c>
      <c r="C56" s="59" t="s">
        <v>181</v>
      </c>
      <c r="D56" s="74">
        <v>1</v>
      </c>
      <c r="E56" s="105">
        <v>0</v>
      </c>
      <c r="F56" s="125">
        <f t="shared" si="1"/>
        <v>0</v>
      </c>
    </row>
    <row r="57" spans="1:6" ht="14.5" customHeight="1" thickBot="1" x14ac:dyDescent="0.4">
      <c r="A57" s="86"/>
      <c r="B57" s="53" t="s">
        <v>182</v>
      </c>
      <c r="C57" s="62" t="s">
        <v>183</v>
      </c>
      <c r="D57" s="74">
        <v>1</v>
      </c>
      <c r="E57" s="140">
        <v>0</v>
      </c>
      <c r="F57" s="125">
        <f t="shared" si="1"/>
        <v>0</v>
      </c>
    </row>
    <row r="58" spans="1:6" ht="18.75" customHeight="1" thickBot="1" x14ac:dyDescent="0.4">
      <c r="A58" s="339" t="s">
        <v>119</v>
      </c>
      <c r="B58" s="340"/>
      <c r="C58" s="340"/>
      <c r="D58" s="340"/>
      <c r="E58" s="340"/>
      <c r="F58" s="341"/>
    </row>
    <row r="59" spans="1:6" s="94" customFormat="1" ht="18.75" customHeight="1" x14ac:dyDescent="0.35">
      <c r="A59" s="172"/>
      <c r="B59" s="172"/>
      <c r="C59" s="172"/>
      <c r="D59" s="172"/>
      <c r="E59" s="172"/>
      <c r="F59" s="172"/>
    </row>
    <row r="60" spans="1:6" ht="15" thickBot="1" x14ac:dyDescent="0.4">
      <c r="A60" s="15" t="s">
        <v>229</v>
      </c>
      <c r="B60" s="96"/>
    </row>
    <row r="61" spans="1:6" ht="15.75" customHeight="1" thickBot="1" x14ac:dyDescent="0.4">
      <c r="A61" s="336" t="s">
        <v>244</v>
      </c>
      <c r="B61" s="337"/>
      <c r="C61" s="337"/>
      <c r="D61" s="337"/>
      <c r="E61" s="337"/>
      <c r="F61" s="338"/>
    </row>
    <row r="62" spans="1:6" ht="21.5" thickBot="1" x14ac:dyDescent="0.4">
      <c r="A62" s="100" t="s">
        <v>3</v>
      </c>
      <c r="B62" s="100" t="s">
        <v>4</v>
      </c>
      <c r="C62" s="102" t="s">
        <v>5</v>
      </c>
      <c r="D62" s="87" t="s">
        <v>6</v>
      </c>
      <c r="E62" s="6" t="s">
        <v>252</v>
      </c>
      <c r="F62" s="161" t="s">
        <v>253</v>
      </c>
    </row>
    <row r="63" spans="1:6" ht="15" thickBot="1" x14ac:dyDescent="0.4">
      <c r="A63" s="7" t="s">
        <v>7</v>
      </c>
      <c r="B63" s="8" t="s">
        <v>8</v>
      </c>
      <c r="C63" s="9" t="s">
        <v>9</v>
      </c>
      <c r="D63" s="10">
        <v>2</v>
      </c>
      <c r="E63" s="109">
        <v>0</v>
      </c>
      <c r="F63" s="111">
        <f>D63*E63</f>
        <v>0</v>
      </c>
    </row>
    <row r="64" spans="1:6" ht="15" thickBot="1" x14ac:dyDescent="0.4">
      <c r="A64" s="7" t="s">
        <v>10</v>
      </c>
      <c r="B64" s="8" t="s">
        <v>8</v>
      </c>
      <c r="C64" s="9" t="s">
        <v>11</v>
      </c>
      <c r="D64" s="10">
        <v>5</v>
      </c>
      <c r="E64" s="109">
        <v>0</v>
      </c>
      <c r="F64" s="153">
        <f t="shared" ref="F64:F69" si="2">D64*E64</f>
        <v>0</v>
      </c>
    </row>
    <row r="65" spans="1:6" ht="15" thickBot="1" x14ac:dyDescent="0.4">
      <c r="A65" s="7" t="s">
        <v>12</v>
      </c>
      <c r="B65" s="8" t="s">
        <v>8</v>
      </c>
      <c r="C65" s="9" t="s">
        <v>13</v>
      </c>
      <c r="D65" s="10">
        <v>4</v>
      </c>
      <c r="E65" s="109">
        <v>0</v>
      </c>
      <c r="F65" s="153">
        <f t="shared" si="2"/>
        <v>0</v>
      </c>
    </row>
    <row r="66" spans="1:6" ht="15" thickBot="1" x14ac:dyDescent="0.4">
      <c r="A66" s="7" t="s">
        <v>14</v>
      </c>
      <c r="B66" s="8" t="s">
        <v>8</v>
      </c>
      <c r="C66" s="9" t="s">
        <v>15</v>
      </c>
      <c r="D66" s="10">
        <v>672</v>
      </c>
      <c r="E66" s="109">
        <v>0</v>
      </c>
      <c r="F66" s="153">
        <f>D66*E66</f>
        <v>0</v>
      </c>
    </row>
    <row r="67" spans="1:6" ht="15" thickBot="1" x14ac:dyDescent="0.4">
      <c r="A67" s="7" t="s">
        <v>16</v>
      </c>
      <c r="B67" s="8" t="s">
        <v>8</v>
      </c>
      <c r="C67" s="9" t="s">
        <v>17</v>
      </c>
      <c r="D67" s="10">
        <v>345</v>
      </c>
      <c r="E67" s="109">
        <v>0</v>
      </c>
      <c r="F67" s="153">
        <f t="shared" si="2"/>
        <v>0</v>
      </c>
    </row>
    <row r="68" spans="1:6" ht="15" thickBot="1" x14ac:dyDescent="0.4">
      <c r="A68" s="7" t="s">
        <v>18</v>
      </c>
      <c r="B68" s="8" t="s">
        <v>8</v>
      </c>
      <c r="C68" s="9" t="s">
        <v>19</v>
      </c>
      <c r="D68" s="10">
        <v>69</v>
      </c>
      <c r="E68" s="109">
        <v>0</v>
      </c>
      <c r="F68" s="153">
        <f t="shared" si="2"/>
        <v>0</v>
      </c>
    </row>
    <row r="69" spans="1:6" ht="25.5" thickBot="1" x14ac:dyDescent="0.4">
      <c r="A69" s="7" t="s">
        <v>20</v>
      </c>
      <c r="B69" s="8" t="s">
        <v>8</v>
      </c>
      <c r="C69" s="12" t="s">
        <v>21</v>
      </c>
      <c r="D69" s="10">
        <v>13</v>
      </c>
      <c r="E69" s="109">
        <v>0</v>
      </c>
      <c r="F69" s="112">
        <f t="shared" si="2"/>
        <v>0</v>
      </c>
    </row>
    <row r="70" spans="1:6" ht="15" thickBot="1" x14ac:dyDescent="0.4">
      <c r="A70" s="318" t="s">
        <v>22</v>
      </c>
      <c r="B70" s="319"/>
      <c r="C70" s="324"/>
      <c r="D70" s="13">
        <f t="shared" ref="D70" si="3">SUM(D63:D69)</f>
        <v>1110</v>
      </c>
      <c r="E70" s="113">
        <f>SUM(E63:E69)</f>
        <v>0</v>
      </c>
      <c r="F70" s="114">
        <f>SUM(F63:F69)</f>
        <v>0</v>
      </c>
    </row>
    <row r="71" spans="1:6" ht="15" thickBot="1" x14ac:dyDescent="0.4">
      <c r="A71" s="318" t="s">
        <v>248</v>
      </c>
      <c r="B71" s="319"/>
      <c r="C71" s="324"/>
      <c r="D71" s="13">
        <f>D70*12</f>
        <v>13320</v>
      </c>
      <c r="E71" s="113">
        <f t="shared" ref="E71" si="4">E70*12</f>
        <v>0</v>
      </c>
      <c r="F71" s="113">
        <f>F70*12</f>
        <v>0</v>
      </c>
    </row>
    <row r="72" spans="1:6" x14ac:dyDescent="0.35">
      <c r="A72" s="14"/>
    </row>
    <row r="73" spans="1:6" ht="15" thickBot="1" x14ac:dyDescent="0.4">
      <c r="A73" s="15" t="s">
        <v>229</v>
      </c>
    </row>
    <row r="74" spans="1:6" ht="21.5" thickBot="1" x14ac:dyDescent="0.4">
      <c r="A74" s="2" t="s">
        <v>3</v>
      </c>
      <c r="B74" s="2" t="s">
        <v>4</v>
      </c>
      <c r="C74" s="16" t="s">
        <v>23</v>
      </c>
      <c r="D74" s="4" t="s">
        <v>6</v>
      </c>
      <c r="E74" s="5" t="s">
        <v>252</v>
      </c>
      <c r="F74" s="161" t="s">
        <v>253</v>
      </c>
    </row>
    <row r="75" spans="1:6" ht="15" thickBot="1" x14ac:dyDescent="0.4">
      <c r="A75" s="7" t="s">
        <v>24</v>
      </c>
      <c r="B75" s="8" t="s">
        <v>25</v>
      </c>
      <c r="C75" s="9" t="s">
        <v>26</v>
      </c>
      <c r="D75" s="20">
        <v>7</v>
      </c>
      <c r="E75" s="109">
        <v>0</v>
      </c>
      <c r="F75" s="111">
        <f t="shared" ref="F75:F79" si="5">D75*E75</f>
        <v>0</v>
      </c>
    </row>
    <row r="76" spans="1:6" ht="15" thickBot="1" x14ac:dyDescent="0.4">
      <c r="A76" s="7" t="s">
        <v>27</v>
      </c>
      <c r="B76" s="8" t="s">
        <v>25</v>
      </c>
      <c r="C76" s="9" t="s">
        <v>28</v>
      </c>
      <c r="D76" s="20">
        <v>4</v>
      </c>
      <c r="E76" s="109">
        <v>0</v>
      </c>
      <c r="F76" s="112">
        <f t="shared" si="5"/>
        <v>0</v>
      </c>
    </row>
    <row r="77" spans="1:6" ht="15" thickBot="1" x14ac:dyDescent="0.4">
      <c r="A77" s="7" t="s">
        <v>29</v>
      </c>
      <c r="B77" s="8" t="s">
        <v>25</v>
      </c>
      <c r="C77" s="9" t="s">
        <v>17</v>
      </c>
      <c r="D77" s="20">
        <v>117</v>
      </c>
      <c r="E77" s="109">
        <v>0</v>
      </c>
      <c r="F77" s="117">
        <f t="shared" si="5"/>
        <v>0</v>
      </c>
    </row>
    <row r="78" spans="1:6" ht="15" thickBot="1" x14ac:dyDescent="0.4">
      <c r="A78" s="7" t="s">
        <v>30</v>
      </c>
      <c r="B78" s="8" t="s">
        <v>25</v>
      </c>
      <c r="C78" s="9" t="s">
        <v>31</v>
      </c>
      <c r="D78" s="20">
        <v>24</v>
      </c>
      <c r="E78" s="109">
        <v>0</v>
      </c>
      <c r="F78" s="112">
        <f t="shared" si="5"/>
        <v>0</v>
      </c>
    </row>
    <row r="79" spans="1:6" ht="15" thickBot="1" x14ac:dyDescent="0.4">
      <c r="A79" s="7" t="s">
        <v>32</v>
      </c>
      <c r="B79" s="8" t="s">
        <v>25</v>
      </c>
      <c r="C79" s="9" t="s">
        <v>33</v>
      </c>
      <c r="D79" s="20">
        <v>1</v>
      </c>
      <c r="E79" s="109">
        <v>0</v>
      </c>
      <c r="F79" s="117">
        <f t="shared" si="5"/>
        <v>0</v>
      </c>
    </row>
    <row r="80" spans="1:6" ht="25.5" thickBot="1" x14ac:dyDescent="0.4">
      <c r="A80" s="7" t="s">
        <v>34</v>
      </c>
      <c r="B80" s="8" t="s">
        <v>25</v>
      </c>
      <c r="C80" s="9" t="s">
        <v>35</v>
      </c>
      <c r="D80" s="20">
        <v>6</v>
      </c>
      <c r="E80" s="109">
        <v>0</v>
      </c>
      <c r="F80" s="112">
        <f>D80*E80</f>
        <v>0</v>
      </c>
    </row>
    <row r="81" spans="1:6" ht="15" thickBot="1" x14ac:dyDescent="0.4">
      <c r="A81" s="318" t="s">
        <v>36</v>
      </c>
      <c r="B81" s="319"/>
      <c r="C81" s="324"/>
      <c r="D81" s="19">
        <f>SUM(D75:D80)</f>
        <v>159</v>
      </c>
      <c r="E81" s="118">
        <f t="shared" ref="E81:F81" si="6">SUM(E75:E80)</f>
        <v>0</v>
      </c>
      <c r="F81" s="119">
        <f t="shared" si="6"/>
        <v>0</v>
      </c>
    </row>
    <row r="82" spans="1:6" ht="15" thickBot="1" x14ac:dyDescent="0.4">
      <c r="A82" s="318" t="s">
        <v>249</v>
      </c>
      <c r="B82" s="319"/>
      <c r="C82" s="320"/>
      <c r="D82" s="19">
        <f>D81*12</f>
        <v>1908</v>
      </c>
      <c r="E82" s="120">
        <f t="shared" ref="E82:F82" si="7">E81*12</f>
        <v>0</v>
      </c>
      <c r="F82" s="120">
        <f t="shared" si="7"/>
        <v>0</v>
      </c>
    </row>
    <row r="83" spans="1:6" s="94" customFormat="1" x14ac:dyDescent="0.35">
      <c r="A83" s="91"/>
      <c r="B83" s="91"/>
      <c r="C83" s="91"/>
      <c r="D83" s="97"/>
      <c r="E83" s="92"/>
      <c r="F83" s="93"/>
    </row>
    <row r="84" spans="1:6" ht="15" thickBot="1" x14ac:dyDescent="0.4">
      <c r="A84" s="15" t="s">
        <v>229</v>
      </c>
    </row>
    <row r="85" spans="1:6" ht="29.25" customHeight="1" thickBot="1" x14ac:dyDescent="0.4">
      <c r="A85" s="2" t="s">
        <v>3</v>
      </c>
      <c r="B85" s="2" t="s">
        <v>4</v>
      </c>
      <c r="C85" s="16" t="s">
        <v>74</v>
      </c>
      <c r="D85" s="4" t="s">
        <v>6</v>
      </c>
      <c r="E85" s="5" t="s">
        <v>252</v>
      </c>
      <c r="F85" s="161" t="s">
        <v>253</v>
      </c>
    </row>
    <row r="86" spans="1:6" ht="15" thickBot="1" x14ac:dyDescent="0.4">
      <c r="A86" s="7" t="s">
        <v>75</v>
      </c>
      <c r="B86" s="8" t="s">
        <v>76</v>
      </c>
      <c r="C86" s="12" t="s">
        <v>77</v>
      </c>
      <c r="D86" s="20">
        <v>1</v>
      </c>
      <c r="E86" s="109">
        <v>0</v>
      </c>
      <c r="F86" s="112">
        <f>D86*E86</f>
        <v>0</v>
      </c>
    </row>
    <row r="87" spans="1:6" ht="15" thickBot="1" x14ac:dyDescent="0.4">
      <c r="A87" s="7" t="s">
        <v>78</v>
      </c>
      <c r="B87" s="8" t="s">
        <v>76</v>
      </c>
      <c r="C87" s="12" t="s">
        <v>79</v>
      </c>
      <c r="D87" s="20">
        <v>23</v>
      </c>
      <c r="E87" s="116">
        <v>0</v>
      </c>
      <c r="F87" s="112">
        <f t="shared" ref="F87" si="8">D87*E87</f>
        <v>0</v>
      </c>
    </row>
    <row r="88" spans="1:6" ht="15" thickBot="1" x14ac:dyDescent="0.4">
      <c r="A88" s="318" t="s">
        <v>80</v>
      </c>
      <c r="B88" s="319"/>
      <c r="C88" s="324"/>
      <c r="D88" s="19">
        <f t="shared" ref="D88:E88" si="9">SUM(D86:D87)</f>
        <v>24</v>
      </c>
      <c r="E88" s="120">
        <f t="shared" si="9"/>
        <v>0</v>
      </c>
      <c r="F88" s="120">
        <f>SUM(F86:F87)</f>
        <v>0</v>
      </c>
    </row>
    <row r="89" spans="1:6" ht="15" thickBot="1" x14ac:dyDescent="0.4">
      <c r="A89" s="318" t="s">
        <v>250</v>
      </c>
      <c r="B89" s="319"/>
      <c r="C89" s="320"/>
      <c r="D89" s="19">
        <f>D88*12</f>
        <v>288</v>
      </c>
      <c r="E89" s="120">
        <f t="shared" ref="E89:F89" si="10">E88*12</f>
        <v>0</v>
      </c>
      <c r="F89" s="120">
        <f t="shared" si="10"/>
        <v>0</v>
      </c>
    </row>
    <row r="90" spans="1:6" x14ac:dyDescent="0.35">
      <c r="D90" s="14"/>
    </row>
    <row r="91" spans="1:6" ht="15" thickBot="1" x14ac:dyDescent="0.4">
      <c r="A91" s="15" t="s">
        <v>231</v>
      </c>
    </row>
    <row r="92" spans="1:6" ht="26.5" thickBot="1" x14ac:dyDescent="0.4">
      <c r="A92" s="23" t="s">
        <v>3</v>
      </c>
      <c r="B92" s="2" t="s">
        <v>4</v>
      </c>
      <c r="C92" s="60" t="s">
        <v>120</v>
      </c>
      <c r="D92" s="4" t="s">
        <v>6</v>
      </c>
      <c r="E92" s="197" t="s">
        <v>261</v>
      </c>
      <c r="F92" s="197" t="s">
        <v>262</v>
      </c>
    </row>
    <row r="93" spans="1:6" ht="14.5" customHeight="1" thickBot="1" x14ac:dyDescent="0.4">
      <c r="A93" s="58"/>
      <c r="B93" s="160" t="s">
        <v>121</v>
      </c>
      <c r="C93" s="22" t="s">
        <v>122</v>
      </c>
      <c r="D93" s="74" t="s">
        <v>88</v>
      </c>
      <c r="E93" s="109">
        <v>0</v>
      </c>
      <c r="F93" s="110">
        <v>0</v>
      </c>
    </row>
    <row r="94" spans="1:6" ht="14.5" customHeight="1" thickBot="1" x14ac:dyDescent="0.4">
      <c r="A94" s="61"/>
      <c r="B94" s="26" t="s">
        <v>121</v>
      </c>
      <c r="C94" s="22" t="s">
        <v>123</v>
      </c>
      <c r="D94" s="74" t="s">
        <v>88</v>
      </c>
      <c r="E94" s="109">
        <v>0</v>
      </c>
      <c r="F94" s="110">
        <v>0</v>
      </c>
    </row>
    <row r="95" spans="1:6" ht="14.5" customHeight="1" thickBot="1" x14ac:dyDescent="0.4">
      <c r="A95" s="61"/>
      <c r="B95" s="26" t="s">
        <v>121</v>
      </c>
      <c r="C95" s="22" t="s">
        <v>124</v>
      </c>
      <c r="D95" s="74" t="s">
        <v>88</v>
      </c>
      <c r="E95" s="109">
        <v>0</v>
      </c>
      <c r="F95" s="110">
        <v>0</v>
      </c>
    </row>
    <row r="96" spans="1:6" ht="14.5" customHeight="1" thickBot="1" x14ac:dyDescent="0.4">
      <c r="A96" s="61"/>
      <c r="B96" s="26" t="s">
        <v>121</v>
      </c>
      <c r="C96" s="22" t="s">
        <v>125</v>
      </c>
      <c r="D96" s="74" t="s">
        <v>88</v>
      </c>
      <c r="E96" s="109">
        <v>0</v>
      </c>
      <c r="F96" s="110">
        <v>0</v>
      </c>
    </row>
    <row r="97" spans="1:6" ht="14.5" customHeight="1" thickBot="1" x14ac:dyDescent="0.4">
      <c r="A97" s="61"/>
      <c r="B97" s="26" t="s">
        <v>126</v>
      </c>
      <c r="C97" s="59" t="s">
        <v>127</v>
      </c>
      <c r="D97" s="74" t="s">
        <v>88</v>
      </c>
      <c r="E97" s="109">
        <v>0</v>
      </c>
      <c r="F97" s="110">
        <v>0</v>
      </c>
    </row>
    <row r="98" spans="1:6" ht="14.5" customHeight="1" thickBot="1" x14ac:dyDescent="0.4">
      <c r="A98" s="61"/>
      <c r="B98" s="26" t="s">
        <v>128</v>
      </c>
      <c r="C98" s="59" t="s">
        <v>129</v>
      </c>
      <c r="D98" s="74" t="s">
        <v>88</v>
      </c>
      <c r="E98" s="109">
        <v>0</v>
      </c>
      <c r="F98" s="110">
        <v>0</v>
      </c>
    </row>
    <row r="99" spans="1:6" ht="14.5" customHeight="1" thickBot="1" x14ac:dyDescent="0.4">
      <c r="A99" s="61"/>
      <c r="B99" s="164" t="s">
        <v>130</v>
      </c>
      <c r="C99" s="62" t="s">
        <v>131</v>
      </c>
      <c r="D99" s="74" t="s">
        <v>88</v>
      </c>
      <c r="E99" s="127">
        <v>0</v>
      </c>
      <c r="F99" s="137">
        <v>0</v>
      </c>
    </row>
    <row r="100" spans="1:6" ht="14.5" customHeight="1" thickBot="1" x14ac:dyDescent="0.4">
      <c r="A100" s="61"/>
      <c r="B100" s="165" t="s">
        <v>132</v>
      </c>
      <c r="C100" s="65" t="s">
        <v>133</v>
      </c>
      <c r="D100" s="74" t="s">
        <v>88</v>
      </c>
      <c r="E100" s="163">
        <v>0</v>
      </c>
      <c r="F100" s="139">
        <v>0</v>
      </c>
    </row>
    <row r="101" spans="1:6" ht="14.5" customHeight="1" thickBot="1" x14ac:dyDescent="0.4">
      <c r="A101" s="61"/>
      <c r="B101" s="26" t="s">
        <v>134</v>
      </c>
      <c r="C101" s="22" t="s">
        <v>135</v>
      </c>
      <c r="D101" s="74" t="s">
        <v>88</v>
      </c>
      <c r="E101" s="109">
        <v>0</v>
      </c>
      <c r="F101" s="110">
        <v>0</v>
      </c>
    </row>
    <row r="102" spans="1:6" ht="14.5" customHeight="1" thickBot="1" x14ac:dyDescent="0.4">
      <c r="A102" s="61"/>
      <c r="B102" s="26" t="s">
        <v>136</v>
      </c>
      <c r="C102" s="22" t="s">
        <v>137</v>
      </c>
      <c r="D102" s="74" t="s">
        <v>88</v>
      </c>
      <c r="E102" s="109">
        <v>0</v>
      </c>
      <c r="F102" s="110">
        <v>0</v>
      </c>
    </row>
    <row r="103" spans="1:6" ht="14.5" customHeight="1" thickBot="1" x14ac:dyDescent="0.4">
      <c r="A103" s="61"/>
      <c r="B103" s="26" t="s">
        <v>138</v>
      </c>
      <c r="C103" s="59" t="s">
        <v>139</v>
      </c>
      <c r="D103" s="74" t="s">
        <v>88</v>
      </c>
      <c r="E103" s="109">
        <v>0</v>
      </c>
      <c r="F103" s="110">
        <v>0</v>
      </c>
    </row>
    <row r="104" spans="1:6" ht="14.5" customHeight="1" thickBot="1" x14ac:dyDescent="0.4">
      <c r="A104" s="61"/>
      <c r="B104" s="26" t="s">
        <v>140</v>
      </c>
      <c r="C104" s="59" t="s">
        <v>141</v>
      </c>
      <c r="D104" s="74" t="s">
        <v>88</v>
      </c>
      <c r="E104" s="109">
        <v>0</v>
      </c>
      <c r="F104" s="110">
        <v>0</v>
      </c>
    </row>
    <row r="105" spans="1:6" ht="14.5" customHeight="1" thickBot="1" x14ac:dyDescent="0.4">
      <c r="A105" s="61"/>
      <c r="B105" s="26" t="s">
        <v>142</v>
      </c>
      <c r="C105" s="59" t="s">
        <v>143</v>
      </c>
      <c r="D105" s="74" t="s">
        <v>88</v>
      </c>
      <c r="E105" s="109">
        <v>0</v>
      </c>
      <c r="F105" s="110">
        <v>0</v>
      </c>
    </row>
    <row r="106" spans="1:6" ht="14.5" customHeight="1" thickBot="1" x14ac:dyDescent="0.4">
      <c r="A106" s="61"/>
      <c r="B106" s="26" t="s">
        <v>144</v>
      </c>
      <c r="C106" s="59" t="s">
        <v>145</v>
      </c>
      <c r="D106" s="74" t="s">
        <v>88</v>
      </c>
      <c r="E106" s="109">
        <v>0</v>
      </c>
      <c r="F106" s="110">
        <v>0</v>
      </c>
    </row>
    <row r="107" spans="1:6" ht="14.5" customHeight="1" thickBot="1" x14ac:dyDescent="0.4">
      <c r="A107" s="61"/>
      <c r="B107" s="26" t="s">
        <v>146</v>
      </c>
      <c r="C107" s="59" t="s">
        <v>147</v>
      </c>
      <c r="D107" s="74" t="s">
        <v>88</v>
      </c>
      <c r="E107" s="109">
        <v>0</v>
      </c>
      <c r="F107" s="110">
        <v>0</v>
      </c>
    </row>
    <row r="108" spans="1:6" ht="14.5" customHeight="1" thickBot="1" x14ac:dyDescent="0.4">
      <c r="A108" s="61"/>
      <c r="B108" s="26" t="s">
        <v>148</v>
      </c>
      <c r="C108" s="59" t="s">
        <v>149</v>
      </c>
      <c r="D108" s="74" t="s">
        <v>88</v>
      </c>
      <c r="E108" s="109">
        <v>0</v>
      </c>
      <c r="F108" s="110">
        <v>0</v>
      </c>
    </row>
    <row r="109" spans="1:6" ht="14.5" customHeight="1" thickBot="1" x14ac:dyDescent="0.4">
      <c r="A109" s="61"/>
      <c r="B109" s="26" t="s">
        <v>150</v>
      </c>
      <c r="C109" s="59" t="s">
        <v>151</v>
      </c>
      <c r="D109" s="74" t="s">
        <v>88</v>
      </c>
      <c r="E109" s="109">
        <v>0</v>
      </c>
      <c r="F109" s="110">
        <v>0</v>
      </c>
    </row>
    <row r="110" spans="1:6" ht="14.5" customHeight="1" thickBot="1" x14ac:dyDescent="0.4">
      <c r="A110" s="61"/>
      <c r="B110" s="26" t="s">
        <v>152</v>
      </c>
      <c r="C110" s="59" t="s">
        <v>153</v>
      </c>
      <c r="D110" s="74" t="s">
        <v>88</v>
      </c>
      <c r="E110" s="109">
        <v>0</v>
      </c>
      <c r="F110" s="110">
        <v>0</v>
      </c>
    </row>
    <row r="111" spans="1:6" ht="14.5" customHeight="1" thickBot="1" x14ac:dyDescent="0.4">
      <c r="A111" s="61"/>
      <c r="B111" s="26" t="s">
        <v>154</v>
      </c>
      <c r="C111" s="59" t="s">
        <v>155</v>
      </c>
      <c r="D111" s="74" t="s">
        <v>88</v>
      </c>
      <c r="E111" s="109">
        <v>0</v>
      </c>
      <c r="F111" s="110">
        <v>0</v>
      </c>
    </row>
    <row r="112" spans="1:6" ht="14.5" customHeight="1" thickBot="1" x14ac:dyDescent="0.4">
      <c r="A112" s="61"/>
      <c r="B112" s="26" t="s">
        <v>156</v>
      </c>
      <c r="C112" s="59" t="s">
        <v>157</v>
      </c>
      <c r="D112" s="74" t="s">
        <v>88</v>
      </c>
      <c r="E112" s="109">
        <v>0</v>
      </c>
      <c r="F112" s="110">
        <v>0</v>
      </c>
    </row>
    <row r="113" spans="1:6" ht="14.5" customHeight="1" thickBot="1" x14ac:dyDescent="0.4">
      <c r="A113" s="61"/>
      <c r="B113" s="26" t="s">
        <v>158</v>
      </c>
      <c r="C113" s="59" t="s">
        <v>159</v>
      </c>
      <c r="D113" s="74" t="s">
        <v>88</v>
      </c>
      <c r="E113" s="109">
        <v>0</v>
      </c>
      <c r="F113" s="110">
        <v>0</v>
      </c>
    </row>
    <row r="114" spans="1:6" ht="14.5" customHeight="1" thickBot="1" x14ac:dyDescent="0.4">
      <c r="A114" s="61"/>
      <c r="B114" s="26" t="s">
        <v>160</v>
      </c>
      <c r="C114" s="59" t="s">
        <v>161</v>
      </c>
      <c r="D114" s="74" t="s">
        <v>88</v>
      </c>
      <c r="E114" s="109">
        <v>0</v>
      </c>
      <c r="F114" s="110">
        <v>0</v>
      </c>
    </row>
    <row r="115" spans="1:6" ht="14.5" customHeight="1" thickBot="1" x14ac:dyDescent="0.4">
      <c r="A115" s="61"/>
      <c r="B115" s="26" t="s">
        <v>162</v>
      </c>
      <c r="C115" s="59" t="s">
        <v>163</v>
      </c>
      <c r="D115" s="74" t="s">
        <v>88</v>
      </c>
      <c r="E115" s="109">
        <v>0</v>
      </c>
      <c r="F115" s="110">
        <v>0</v>
      </c>
    </row>
    <row r="116" spans="1:6" ht="14.5" customHeight="1" thickBot="1" x14ac:dyDescent="0.4">
      <c r="A116" s="61"/>
      <c r="B116" s="26" t="s">
        <v>164</v>
      </c>
      <c r="C116" s="59" t="s">
        <v>165</v>
      </c>
      <c r="D116" s="74" t="s">
        <v>88</v>
      </c>
      <c r="E116" s="109">
        <v>0</v>
      </c>
      <c r="F116" s="110">
        <v>0</v>
      </c>
    </row>
    <row r="117" spans="1:6" ht="14.5" customHeight="1" thickBot="1" x14ac:dyDescent="0.4">
      <c r="A117" s="61"/>
      <c r="B117" s="26" t="s">
        <v>166</v>
      </c>
      <c r="C117" s="59" t="s">
        <v>167</v>
      </c>
      <c r="D117" s="74" t="s">
        <v>88</v>
      </c>
      <c r="E117" s="109">
        <v>0</v>
      </c>
      <c r="F117" s="110">
        <v>0</v>
      </c>
    </row>
    <row r="118" spans="1:6" ht="14.5" customHeight="1" thickBot="1" x14ac:dyDescent="0.4">
      <c r="A118" s="61"/>
      <c r="B118" s="26" t="s">
        <v>168</v>
      </c>
      <c r="C118" s="59" t="s">
        <v>169</v>
      </c>
      <c r="D118" s="74" t="s">
        <v>88</v>
      </c>
      <c r="E118" s="109">
        <v>0</v>
      </c>
      <c r="F118" s="110">
        <v>0</v>
      </c>
    </row>
    <row r="119" spans="1:6" ht="14.5" customHeight="1" thickBot="1" x14ac:dyDescent="0.4">
      <c r="A119" s="61"/>
      <c r="B119" s="26" t="s">
        <v>170</v>
      </c>
      <c r="C119" s="22" t="s">
        <v>171</v>
      </c>
      <c r="D119" s="74" t="s">
        <v>88</v>
      </c>
      <c r="E119" s="109">
        <v>0</v>
      </c>
      <c r="F119" s="110">
        <v>0</v>
      </c>
    </row>
    <row r="120" spans="1:6" ht="14.5" customHeight="1" thickBot="1" x14ac:dyDescent="0.4">
      <c r="A120" s="61"/>
      <c r="B120" s="26" t="s">
        <v>172</v>
      </c>
      <c r="C120" s="22" t="s">
        <v>173</v>
      </c>
      <c r="D120" s="74" t="s">
        <v>88</v>
      </c>
      <c r="E120" s="109">
        <v>0</v>
      </c>
      <c r="F120" s="110">
        <v>0</v>
      </c>
    </row>
    <row r="121" spans="1:6" ht="14.5" customHeight="1" thickBot="1" x14ac:dyDescent="0.4">
      <c r="A121" s="61"/>
      <c r="B121" s="26" t="s">
        <v>174</v>
      </c>
      <c r="C121" s="22" t="s">
        <v>175</v>
      </c>
      <c r="D121" s="74" t="s">
        <v>88</v>
      </c>
      <c r="E121" s="105">
        <v>0</v>
      </c>
      <c r="F121" s="104">
        <v>0</v>
      </c>
    </row>
    <row r="122" spans="1:6" ht="14.5" customHeight="1" thickBot="1" x14ac:dyDescent="0.4">
      <c r="A122" s="61"/>
      <c r="B122" s="26" t="s">
        <v>176</v>
      </c>
      <c r="C122" s="22" t="s">
        <v>177</v>
      </c>
      <c r="D122" s="74" t="s">
        <v>88</v>
      </c>
      <c r="E122" s="105">
        <v>0</v>
      </c>
      <c r="F122" s="104">
        <v>0</v>
      </c>
    </row>
    <row r="123" spans="1:6" ht="14.5" customHeight="1" thickBot="1" x14ac:dyDescent="0.4">
      <c r="A123" s="61"/>
      <c r="B123" s="26" t="s">
        <v>178</v>
      </c>
      <c r="C123" s="22" t="s">
        <v>179</v>
      </c>
      <c r="D123" s="74" t="s">
        <v>88</v>
      </c>
      <c r="E123" s="105">
        <v>0</v>
      </c>
      <c r="F123" s="104">
        <v>0</v>
      </c>
    </row>
    <row r="124" spans="1:6" ht="14.5" customHeight="1" thickBot="1" x14ac:dyDescent="0.4">
      <c r="A124" s="61"/>
      <c r="B124" s="26" t="s">
        <v>180</v>
      </c>
      <c r="C124" s="59" t="s">
        <v>181</v>
      </c>
      <c r="D124" s="74" t="s">
        <v>88</v>
      </c>
      <c r="E124" s="105">
        <v>0</v>
      </c>
      <c r="F124" s="104">
        <v>0</v>
      </c>
    </row>
    <row r="125" spans="1:6" ht="14.5" customHeight="1" thickBot="1" x14ac:dyDescent="0.4">
      <c r="A125" s="86"/>
      <c r="B125" s="164" t="s">
        <v>182</v>
      </c>
      <c r="C125" s="62" t="s">
        <v>183</v>
      </c>
      <c r="D125" s="63" t="s">
        <v>88</v>
      </c>
      <c r="E125" s="140">
        <v>0</v>
      </c>
      <c r="F125" s="104">
        <v>0</v>
      </c>
    </row>
    <row r="126" spans="1:6" ht="18.75" customHeight="1" thickBot="1" x14ac:dyDescent="0.4">
      <c r="A126" s="339" t="s">
        <v>119</v>
      </c>
      <c r="B126" s="340"/>
      <c r="C126" s="340"/>
      <c r="D126" s="340"/>
      <c r="E126" s="340"/>
      <c r="F126" s="340"/>
    </row>
    <row r="127" spans="1:6" ht="15" thickBot="1" x14ac:dyDescent="0.4">
      <c r="A127" s="15" t="s">
        <v>229</v>
      </c>
    </row>
    <row r="128" spans="1:6" ht="21.5" thickBot="1" x14ac:dyDescent="0.4">
      <c r="A128" s="23" t="s">
        <v>3</v>
      </c>
      <c r="B128" s="67" t="s">
        <v>4</v>
      </c>
      <c r="C128" s="2" t="s">
        <v>184</v>
      </c>
      <c r="D128" s="4" t="s">
        <v>6</v>
      </c>
      <c r="E128" s="5" t="s">
        <v>252</v>
      </c>
      <c r="F128" s="87" t="s">
        <v>253</v>
      </c>
    </row>
    <row r="129" spans="1:6" ht="17.25" customHeight="1" thickBot="1" x14ac:dyDescent="0.4">
      <c r="A129" s="7" t="s">
        <v>185</v>
      </c>
      <c r="B129" s="8" t="s">
        <v>186</v>
      </c>
      <c r="C129" s="9" t="s">
        <v>187</v>
      </c>
      <c r="D129" s="11">
        <v>6172</v>
      </c>
      <c r="E129" s="123">
        <v>0</v>
      </c>
      <c r="F129" s="185">
        <f t="shared" ref="F129:F140" si="11">D129*E129</f>
        <v>0</v>
      </c>
    </row>
    <row r="130" spans="1:6" ht="17.25" customHeight="1" thickBot="1" x14ac:dyDescent="0.4">
      <c r="A130" s="31" t="s">
        <v>188</v>
      </c>
      <c r="B130" s="8" t="s">
        <v>186</v>
      </c>
      <c r="C130" s="22" t="s">
        <v>189</v>
      </c>
      <c r="D130" s="11">
        <v>1</v>
      </c>
      <c r="E130" s="143">
        <v>0</v>
      </c>
      <c r="F130" s="186">
        <f t="shared" si="11"/>
        <v>0</v>
      </c>
    </row>
    <row r="131" spans="1:6" ht="17.25" customHeight="1" thickBot="1" x14ac:dyDescent="0.4">
      <c r="A131" s="31" t="s">
        <v>190</v>
      </c>
      <c r="B131" s="8" t="s">
        <v>186</v>
      </c>
      <c r="C131" s="22" t="s">
        <v>191</v>
      </c>
      <c r="D131" s="74">
        <v>1</v>
      </c>
      <c r="E131" s="143">
        <v>0</v>
      </c>
      <c r="F131" s="186">
        <f t="shared" si="11"/>
        <v>0</v>
      </c>
    </row>
    <row r="132" spans="1:6" ht="17.25" customHeight="1" thickBot="1" x14ac:dyDescent="0.4">
      <c r="A132" s="31" t="s">
        <v>192</v>
      </c>
      <c r="B132" s="8" t="s">
        <v>186</v>
      </c>
      <c r="C132" s="22" t="s">
        <v>193</v>
      </c>
      <c r="D132" s="74">
        <v>1</v>
      </c>
      <c r="E132" s="143">
        <v>0</v>
      </c>
      <c r="F132" s="186">
        <f t="shared" si="11"/>
        <v>0</v>
      </c>
    </row>
    <row r="133" spans="1:6" ht="17.25" customHeight="1" thickBot="1" x14ac:dyDescent="0.4">
      <c r="A133" s="31" t="s">
        <v>194</v>
      </c>
      <c r="B133" s="8" t="s">
        <v>186</v>
      </c>
      <c r="C133" s="22" t="s">
        <v>195</v>
      </c>
      <c r="D133" s="11">
        <v>8382</v>
      </c>
      <c r="E133" s="143">
        <v>0</v>
      </c>
      <c r="F133" s="186">
        <f t="shared" si="11"/>
        <v>0</v>
      </c>
    </row>
    <row r="134" spans="1:6" ht="17.25" customHeight="1" thickBot="1" x14ac:dyDescent="0.4">
      <c r="A134" s="31" t="s">
        <v>196</v>
      </c>
      <c r="B134" s="8" t="s">
        <v>186</v>
      </c>
      <c r="C134" s="22" t="s">
        <v>197</v>
      </c>
      <c r="D134" s="11">
        <v>2553</v>
      </c>
      <c r="E134" s="143">
        <v>0</v>
      </c>
      <c r="F134" s="186">
        <f t="shared" si="11"/>
        <v>0</v>
      </c>
    </row>
    <row r="135" spans="1:6" ht="17.25" customHeight="1" thickBot="1" x14ac:dyDescent="0.4">
      <c r="A135" s="31" t="s">
        <v>198</v>
      </c>
      <c r="B135" s="8" t="s">
        <v>186</v>
      </c>
      <c r="C135" s="22" t="s">
        <v>199</v>
      </c>
      <c r="D135" s="11">
        <v>1</v>
      </c>
      <c r="E135" s="143">
        <v>0</v>
      </c>
      <c r="F135" s="186">
        <f t="shared" si="11"/>
        <v>0</v>
      </c>
    </row>
    <row r="136" spans="1:6" ht="17.25" customHeight="1" thickBot="1" x14ac:dyDescent="0.4">
      <c r="A136" s="31" t="s">
        <v>200</v>
      </c>
      <c r="B136" s="8" t="s">
        <v>186</v>
      </c>
      <c r="C136" s="22" t="s">
        <v>201</v>
      </c>
      <c r="D136" s="11">
        <v>1012</v>
      </c>
      <c r="E136" s="143">
        <v>0</v>
      </c>
      <c r="F136" s="186">
        <f t="shared" si="11"/>
        <v>0</v>
      </c>
    </row>
    <row r="137" spans="1:6" ht="17.25" customHeight="1" thickBot="1" x14ac:dyDescent="0.4">
      <c r="A137" s="31" t="s">
        <v>202</v>
      </c>
      <c r="B137" s="8" t="s">
        <v>186</v>
      </c>
      <c r="C137" s="22" t="s">
        <v>203</v>
      </c>
      <c r="D137" s="11">
        <v>6</v>
      </c>
      <c r="E137" s="143">
        <v>0</v>
      </c>
      <c r="F137" s="186">
        <f t="shared" si="11"/>
        <v>0</v>
      </c>
    </row>
    <row r="138" spans="1:6" ht="17.25" customHeight="1" thickBot="1" x14ac:dyDescent="0.4">
      <c r="A138" s="31" t="s">
        <v>202</v>
      </c>
      <c r="B138" s="8" t="s">
        <v>186</v>
      </c>
      <c r="C138" s="22" t="s">
        <v>204</v>
      </c>
      <c r="D138" s="11">
        <v>1</v>
      </c>
      <c r="E138" s="144">
        <v>0</v>
      </c>
      <c r="F138" s="187">
        <f t="shared" si="11"/>
        <v>0</v>
      </c>
    </row>
    <row r="139" spans="1:6" ht="17.25" customHeight="1" thickBot="1" x14ac:dyDescent="0.4">
      <c r="A139" s="31" t="s">
        <v>205</v>
      </c>
      <c r="B139" s="8" t="s">
        <v>186</v>
      </c>
      <c r="C139" s="22" t="s">
        <v>206</v>
      </c>
      <c r="D139" s="11">
        <v>2667</v>
      </c>
      <c r="E139" s="144">
        <v>0</v>
      </c>
      <c r="F139" s="187">
        <f t="shared" si="11"/>
        <v>0</v>
      </c>
    </row>
    <row r="140" spans="1:6" ht="17.25" customHeight="1" thickBot="1" x14ac:dyDescent="0.4">
      <c r="A140" s="31" t="s">
        <v>207</v>
      </c>
      <c r="B140" s="8" t="s">
        <v>186</v>
      </c>
      <c r="C140" s="22" t="s">
        <v>208</v>
      </c>
      <c r="D140" s="10">
        <v>108</v>
      </c>
      <c r="E140" s="143">
        <v>0</v>
      </c>
      <c r="F140" s="186">
        <f t="shared" si="11"/>
        <v>0</v>
      </c>
    </row>
    <row r="141" spans="1:6" ht="19.5" customHeight="1" thickBot="1" x14ac:dyDescent="0.4">
      <c r="A141" s="318" t="s">
        <v>256</v>
      </c>
      <c r="B141" s="319"/>
      <c r="C141" s="320"/>
      <c r="D141" s="162">
        <f>SUM(D129:D140)</f>
        <v>20905</v>
      </c>
      <c r="E141" s="130">
        <f>SUM(E135:E140)</f>
        <v>0</v>
      </c>
      <c r="F141" s="131">
        <f>SUM(F134:F140)</f>
        <v>0</v>
      </c>
    </row>
    <row r="142" spans="1:6" ht="19.5" customHeight="1" thickBot="1" x14ac:dyDescent="0.4">
      <c r="A142" s="321" t="s">
        <v>257</v>
      </c>
      <c r="B142" s="322"/>
      <c r="C142" s="323"/>
      <c r="D142" s="52">
        <f>D141*12</f>
        <v>250860</v>
      </c>
      <c r="E142" s="132">
        <f t="shared" ref="E142:F142" si="12">E141*12</f>
        <v>0</v>
      </c>
      <c r="F142" s="133">
        <f t="shared" si="12"/>
        <v>0</v>
      </c>
    </row>
    <row r="143" spans="1:6" ht="20.25" customHeight="1" thickBot="1" x14ac:dyDescent="0.4">
      <c r="A143" s="183"/>
      <c r="B143" s="170"/>
      <c r="C143" s="21"/>
      <c r="D143" s="188"/>
      <c r="E143" s="189"/>
      <c r="F143" s="190"/>
    </row>
    <row r="144" spans="1:6" ht="15" thickBot="1" x14ac:dyDescent="0.4">
      <c r="A144" s="318" t="s">
        <v>81</v>
      </c>
      <c r="B144" s="319"/>
      <c r="C144" s="320"/>
      <c r="D144" s="103">
        <f t="shared" ref="D144:F144" si="13">SUM(D70+D81+D88)</f>
        <v>1293</v>
      </c>
      <c r="E144" s="121">
        <f>SUM(E70+E81+E88)</f>
        <v>0</v>
      </c>
      <c r="F144" s="121">
        <f t="shared" si="13"/>
        <v>0</v>
      </c>
    </row>
    <row r="145" spans="1:6" ht="15" thickBot="1" x14ac:dyDescent="0.4">
      <c r="A145" s="318" t="s">
        <v>38</v>
      </c>
      <c r="B145" s="319"/>
      <c r="C145" s="320"/>
      <c r="D145" s="51">
        <f>D144*12</f>
        <v>15516</v>
      </c>
      <c r="E145" s="120">
        <f t="shared" ref="E145:F145" si="14">E144*12</f>
        <v>0</v>
      </c>
      <c r="F145" s="120">
        <f t="shared" si="14"/>
        <v>0</v>
      </c>
    </row>
    <row r="146" spans="1:6" ht="27" customHeight="1" thickBot="1" x14ac:dyDescent="0.4">
      <c r="A146" s="315" t="s">
        <v>242</v>
      </c>
      <c r="B146" s="316"/>
      <c r="C146" s="316"/>
      <c r="D146" s="316"/>
      <c r="E146" s="316"/>
      <c r="F146" s="317"/>
    </row>
    <row r="147" spans="1:6" ht="18.75" customHeight="1" x14ac:dyDescent="0.35">
      <c r="B147" s="18"/>
    </row>
    <row r="148" spans="1:6" ht="15" thickBot="1" x14ac:dyDescent="0.4">
      <c r="A148" s="15" t="s">
        <v>278</v>
      </c>
    </row>
    <row r="149" spans="1:6" ht="23.5" thickBot="1" x14ac:dyDescent="0.4">
      <c r="A149" s="23" t="s">
        <v>3</v>
      </c>
      <c r="B149" s="67" t="s">
        <v>4</v>
      </c>
      <c r="C149" s="68" t="s">
        <v>209</v>
      </c>
      <c r="D149" s="4" t="s">
        <v>6</v>
      </c>
      <c r="E149" s="5" t="s">
        <v>252</v>
      </c>
      <c r="F149" s="87" t="s">
        <v>253</v>
      </c>
    </row>
    <row r="150" spans="1:6" ht="15" thickBot="1" x14ac:dyDescent="0.4">
      <c r="A150" s="160" t="s">
        <v>210</v>
      </c>
      <c r="B150" s="26" t="s">
        <v>211</v>
      </c>
      <c r="C150" s="9" t="s">
        <v>212</v>
      </c>
      <c r="D150" s="77">
        <v>1</v>
      </c>
      <c r="E150" s="109">
        <v>0</v>
      </c>
      <c r="F150" s="125">
        <f t="shared" ref="F150:F152" si="15">D150*E150</f>
        <v>0</v>
      </c>
    </row>
    <row r="151" spans="1:6" ht="15" thickBot="1" x14ac:dyDescent="0.4">
      <c r="A151" s="160" t="s">
        <v>213</v>
      </c>
      <c r="B151" s="26" t="s">
        <v>211</v>
      </c>
      <c r="C151" s="9" t="s">
        <v>214</v>
      </c>
      <c r="D151" s="77">
        <v>105</v>
      </c>
      <c r="E151" s="109">
        <v>0</v>
      </c>
      <c r="F151" s="125">
        <f t="shared" si="15"/>
        <v>0</v>
      </c>
    </row>
    <row r="152" spans="1:6" ht="15" thickBot="1" x14ac:dyDescent="0.4">
      <c r="A152" s="160" t="s">
        <v>215</v>
      </c>
      <c r="B152" s="26" t="s">
        <v>211</v>
      </c>
      <c r="C152" s="9" t="s">
        <v>216</v>
      </c>
      <c r="D152" s="77">
        <v>328</v>
      </c>
      <c r="E152" s="109">
        <v>0</v>
      </c>
      <c r="F152" s="125">
        <f t="shared" si="15"/>
        <v>0</v>
      </c>
    </row>
    <row r="153" spans="1:6" ht="25.5" thickBot="1" x14ac:dyDescent="0.4">
      <c r="A153" s="69"/>
      <c r="B153" s="26" t="s">
        <v>217</v>
      </c>
      <c r="C153" s="9" t="s">
        <v>218</v>
      </c>
      <c r="D153" s="66" t="s">
        <v>219</v>
      </c>
      <c r="E153" s="66" t="s">
        <v>219</v>
      </c>
      <c r="F153" s="66" t="s">
        <v>219</v>
      </c>
    </row>
    <row r="154" spans="1:6" ht="24" customHeight="1" thickBot="1" x14ac:dyDescent="0.4">
      <c r="A154" s="318" t="s">
        <v>258</v>
      </c>
      <c r="B154" s="319"/>
      <c r="C154" s="320"/>
      <c r="D154" s="162">
        <f>SUM(D150:D152)</f>
        <v>434</v>
      </c>
      <c r="E154" s="184">
        <f t="shared" ref="E154" si="16">SUM(E150:E152)</f>
        <v>0</v>
      </c>
      <c r="F154" s="184">
        <f>SUM(F150:F152)</f>
        <v>0</v>
      </c>
    </row>
    <row r="155" spans="1:6" ht="15" thickBot="1" x14ac:dyDescent="0.4">
      <c r="A155" s="321" t="s">
        <v>259</v>
      </c>
      <c r="B155" s="322"/>
      <c r="C155" s="323"/>
      <c r="D155" s="52">
        <f>D154*12</f>
        <v>5208</v>
      </c>
      <c r="E155" s="132">
        <f t="shared" ref="E155:F155" si="17">E154*12</f>
        <v>0</v>
      </c>
      <c r="F155" s="133">
        <f t="shared" si="17"/>
        <v>0</v>
      </c>
    </row>
    <row r="157" spans="1:6" ht="15" thickBot="1" x14ac:dyDescent="0.4">
      <c r="A157" s="15" t="s">
        <v>231</v>
      </c>
    </row>
    <row r="158" spans="1:6" ht="23.5" thickBot="1" x14ac:dyDescent="0.4">
      <c r="A158" s="23" t="s">
        <v>3</v>
      </c>
      <c r="B158" s="67" t="s">
        <v>4</v>
      </c>
      <c r="C158" s="68" t="s">
        <v>220</v>
      </c>
      <c r="D158" s="70" t="s">
        <v>6</v>
      </c>
      <c r="E158" s="5" t="s">
        <v>252</v>
      </c>
      <c r="F158" s="87" t="s">
        <v>253</v>
      </c>
    </row>
    <row r="159" spans="1:6" ht="15" thickBot="1" x14ac:dyDescent="0.4">
      <c r="A159" s="31" t="s">
        <v>221</v>
      </c>
      <c r="B159" s="26" t="s">
        <v>222</v>
      </c>
      <c r="C159" s="22" t="s">
        <v>223</v>
      </c>
      <c r="D159" s="76">
        <v>1</v>
      </c>
      <c r="E159" s="116">
        <v>0</v>
      </c>
      <c r="F159" s="126">
        <f t="shared" ref="F159:F161" si="18">D159*E159</f>
        <v>0</v>
      </c>
    </row>
    <row r="160" spans="1:6" ht="15.75" customHeight="1" thickBot="1" x14ac:dyDescent="0.4">
      <c r="A160" s="31" t="s">
        <v>224</v>
      </c>
      <c r="B160" s="26" t="s">
        <v>222</v>
      </c>
      <c r="C160" s="22" t="s">
        <v>225</v>
      </c>
      <c r="D160" s="76">
        <v>1</v>
      </c>
      <c r="E160" s="116">
        <v>0</v>
      </c>
      <c r="F160" s="126">
        <f t="shared" si="18"/>
        <v>0</v>
      </c>
    </row>
    <row r="161" spans="1:6" ht="15" customHeight="1" thickBot="1" x14ac:dyDescent="0.4">
      <c r="A161" s="31" t="s">
        <v>226</v>
      </c>
      <c r="B161" s="26" t="s">
        <v>222</v>
      </c>
      <c r="C161" s="22" t="s">
        <v>227</v>
      </c>
      <c r="D161" s="76">
        <v>1</v>
      </c>
      <c r="E161" s="116">
        <v>0</v>
      </c>
      <c r="F161" s="126">
        <f t="shared" si="18"/>
        <v>0</v>
      </c>
    </row>
    <row r="162" spans="1:6" ht="24" customHeight="1" x14ac:dyDescent="0.35">
      <c r="A162" s="89"/>
      <c r="B162" s="173"/>
      <c r="C162" s="174"/>
      <c r="D162" s="175"/>
      <c r="E162" s="176"/>
      <c r="F162" s="179"/>
    </row>
    <row r="163" spans="1:6" ht="15" thickBot="1" x14ac:dyDescent="0.4">
      <c r="A163" s="15" t="s">
        <v>229</v>
      </c>
      <c r="F163" s="146"/>
    </row>
    <row r="164" spans="1:6" ht="15" thickBot="1" x14ac:dyDescent="0.4">
      <c r="A164" s="297" t="s">
        <v>39</v>
      </c>
      <c r="B164" s="298"/>
      <c r="C164" s="298"/>
      <c r="D164" s="298"/>
      <c r="E164" s="298"/>
      <c r="F164" s="299"/>
    </row>
    <row r="165" spans="1:6" x14ac:dyDescent="0.35">
      <c r="A165" s="325" t="s">
        <v>3</v>
      </c>
      <c r="B165" s="325" t="s">
        <v>4</v>
      </c>
      <c r="C165" s="327" t="s">
        <v>40</v>
      </c>
      <c r="D165" s="329" t="s">
        <v>41</v>
      </c>
      <c r="E165" s="331" t="s">
        <v>252</v>
      </c>
      <c r="F165" s="333" t="s">
        <v>253</v>
      </c>
    </row>
    <row r="166" spans="1:6" ht="15" thickBot="1" x14ac:dyDescent="0.4">
      <c r="A166" s="326"/>
      <c r="B166" s="326"/>
      <c r="C166" s="328"/>
      <c r="D166" s="330"/>
      <c r="E166" s="332"/>
      <c r="F166" s="334"/>
    </row>
    <row r="167" spans="1:6" ht="29.25" customHeight="1" thickBot="1" x14ac:dyDescent="0.4">
      <c r="A167" s="71"/>
      <c r="B167" s="26" t="s">
        <v>42</v>
      </c>
      <c r="C167" s="27" t="s">
        <v>43</v>
      </c>
      <c r="D167" s="54">
        <v>15707</v>
      </c>
      <c r="E167" s="109">
        <v>0</v>
      </c>
      <c r="F167" s="111">
        <f>D167*E167</f>
        <v>0</v>
      </c>
    </row>
    <row r="168" spans="1:6" ht="26.25" customHeight="1" thickBot="1" x14ac:dyDescent="0.4">
      <c r="A168" s="71"/>
      <c r="B168" s="26" t="s">
        <v>42</v>
      </c>
      <c r="C168" s="9" t="s">
        <v>44</v>
      </c>
      <c r="D168" s="54">
        <v>8950</v>
      </c>
      <c r="E168" s="109">
        <v>0</v>
      </c>
      <c r="F168" s="159">
        <f>D168*E168</f>
        <v>0</v>
      </c>
    </row>
    <row r="169" spans="1:6" ht="15.75" customHeight="1" thickBot="1" x14ac:dyDescent="0.4">
      <c r="A169" s="318" t="s">
        <v>246</v>
      </c>
      <c r="B169" s="319"/>
      <c r="C169" s="324"/>
      <c r="D169" s="13">
        <f>SUM(D167:D168)</f>
        <v>24657</v>
      </c>
      <c r="E169" s="113">
        <f>SUM(E167:E168)</f>
        <v>0</v>
      </c>
      <c r="F169" s="122">
        <f>SUM(F167:F168)</f>
        <v>0</v>
      </c>
    </row>
    <row r="170" spans="1:6" ht="15" thickBot="1" x14ac:dyDescent="0.4">
      <c r="A170" s="318" t="s">
        <v>254</v>
      </c>
      <c r="B170" s="319"/>
      <c r="C170" s="324"/>
      <c r="D170" s="13">
        <f>D169*12</f>
        <v>295884</v>
      </c>
      <c r="E170" s="113">
        <f>E169*12</f>
        <v>0</v>
      </c>
      <c r="F170" s="115">
        <f>F169*12</f>
        <v>0</v>
      </c>
    </row>
    <row r="172" spans="1:6" ht="15.75" customHeight="1" thickBot="1" x14ac:dyDescent="0.4">
      <c r="A172" s="15" t="s">
        <v>230</v>
      </c>
    </row>
    <row r="173" spans="1:6" ht="15" thickBot="1" x14ac:dyDescent="0.4">
      <c r="A173" s="297" t="s">
        <v>45</v>
      </c>
      <c r="B173" s="298"/>
      <c r="C173" s="298"/>
      <c r="D173" s="298"/>
      <c r="E173" s="298"/>
      <c r="F173" s="299"/>
    </row>
    <row r="174" spans="1:6" ht="26.5" thickBot="1" x14ac:dyDescent="0.4">
      <c r="A174" s="2" t="s">
        <v>3</v>
      </c>
      <c r="B174" s="2" t="s">
        <v>4</v>
      </c>
      <c r="C174" s="29" t="s">
        <v>46</v>
      </c>
      <c r="D174" s="4" t="s">
        <v>6</v>
      </c>
      <c r="E174" s="6" t="s">
        <v>252</v>
      </c>
      <c r="F174" s="161" t="s">
        <v>253</v>
      </c>
    </row>
    <row r="175" spans="1:6" ht="15" thickBot="1" x14ac:dyDescent="0.4">
      <c r="A175" s="71"/>
      <c r="B175" s="26" t="s">
        <v>47</v>
      </c>
      <c r="C175" s="9" t="s">
        <v>48</v>
      </c>
      <c r="D175" s="10">
        <v>1</v>
      </c>
      <c r="E175" s="106">
        <v>0</v>
      </c>
      <c r="F175" s="107">
        <f>D175*E175</f>
        <v>0</v>
      </c>
    </row>
    <row r="176" spans="1:6" ht="15" thickBot="1" x14ac:dyDescent="0.4">
      <c r="A176" s="318" t="s">
        <v>82</v>
      </c>
      <c r="B176" s="319"/>
      <c r="C176" s="320"/>
      <c r="D176" s="30">
        <f t="shared" ref="D176:E176" si="19">SUM(D175)</f>
        <v>1</v>
      </c>
      <c r="E176" s="108">
        <f t="shared" si="19"/>
        <v>0</v>
      </c>
      <c r="F176" s="108">
        <f>SUM(F175)</f>
        <v>0</v>
      </c>
    </row>
    <row r="177" spans="1:6" ht="23.25" customHeight="1" thickBot="1" x14ac:dyDescent="0.4">
      <c r="A177" s="318" t="s">
        <v>255</v>
      </c>
      <c r="B177" s="319"/>
      <c r="C177" s="320"/>
      <c r="D177" s="30">
        <f>D176*12</f>
        <v>12</v>
      </c>
      <c r="E177" s="108">
        <f>E176*12</f>
        <v>0</v>
      </c>
      <c r="F177" s="108">
        <f>F176*12</f>
        <v>0</v>
      </c>
    </row>
    <row r="179" spans="1:6" ht="15" thickBot="1" x14ac:dyDescent="0.4">
      <c r="A179" s="15" t="s">
        <v>245</v>
      </c>
    </row>
    <row r="180" spans="1:6" ht="15" thickBot="1" x14ac:dyDescent="0.4">
      <c r="A180" s="290" t="s">
        <v>50</v>
      </c>
      <c r="B180" s="291"/>
      <c r="C180" s="291"/>
      <c r="D180" s="291"/>
      <c r="E180" s="291"/>
      <c r="F180" s="292"/>
    </row>
    <row r="181" spans="1:6" ht="15" thickBot="1" x14ac:dyDescent="0.4">
      <c r="A181" s="349" t="s">
        <v>51</v>
      </c>
      <c r="B181" s="350"/>
      <c r="C181" s="351"/>
      <c r="D181" s="345" t="s">
        <v>247</v>
      </c>
      <c r="E181" s="346"/>
      <c r="F181" s="152"/>
    </row>
    <row r="182" spans="1:6" ht="15" thickBot="1" x14ac:dyDescent="0.4">
      <c r="A182" s="352" t="s">
        <v>52</v>
      </c>
      <c r="B182" s="353"/>
      <c r="C182" s="32" t="s">
        <v>53</v>
      </c>
      <c r="D182" s="347">
        <f>F144</f>
        <v>0</v>
      </c>
      <c r="E182" s="348"/>
      <c r="F182" s="150"/>
    </row>
    <row r="183" spans="1:6" ht="15" thickBot="1" x14ac:dyDescent="0.4">
      <c r="A183" s="342" t="s">
        <v>42</v>
      </c>
      <c r="B183" s="343"/>
      <c r="C183" s="32" t="s">
        <v>55</v>
      </c>
      <c r="D183" s="354">
        <f>F169</f>
        <v>0</v>
      </c>
      <c r="E183" s="355"/>
      <c r="F183" s="150"/>
    </row>
    <row r="184" spans="1:6" ht="15" thickBot="1" x14ac:dyDescent="0.4">
      <c r="A184" s="342" t="s">
        <v>47</v>
      </c>
      <c r="B184" s="343"/>
      <c r="C184" s="32" t="s">
        <v>56</v>
      </c>
      <c r="D184" s="354">
        <f>F176</f>
        <v>0</v>
      </c>
      <c r="E184" s="355"/>
      <c r="F184" s="150"/>
    </row>
    <row r="185" spans="1:6" ht="15" thickBot="1" x14ac:dyDescent="0.4">
      <c r="A185" s="310" t="s">
        <v>57</v>
      </c>
      <c r="B185" s="344"/>
      <c r="C185" s="311"/>
      <c r="D185" s="356">
        <f>SUM(D182:E184)</f>
        <v>0</v>
      </c>
      <c r="E185" s="357"/>
      <c r="F185" s="151"/>
    </row>
  </sheetData>
  <protectedRanges>
    <protectedRange sqref="A84:C84 A165:D166 A175:E175 D144:F145 C178:E180 A174:D174 A72:E73 A71:F71 A177:B178 A179:A184 A83:E83 C181:C184 A1:E1 A90:E90 D176:F176 C177:F177 A82:F82 A63:E70 A62:D62 A75:E81 A74:D74 A167:E173 A147:E147 A163:E164 A60:E61 A145:B145" name="Range1_2"/>
    <protectedRange sqref="D84:E84 F88:F89 A86:E89 A85:D85" name="Range1_1_1"/>
    <protectedRange sqref="A144:C144" name="Range1"/>
    <protectedRange sqref="A176:C176" name="Range1_2_1"/>
    <protectedRange sqref="C185 A185" name="Range1_5"/>
    <protectedRange sqref="D181:E181" name="Range1_8"/>
    <protectedRange sqref="D185:F185 D182:D184" name="Range1_21"/>
    <protectedRange sqref="E182:E184" name="Range1_2_6_4"/>
    <protectedRange sqref="E62" name="Range1_1"/>
    <protectedRange sqref="E74" name="Range1_3"/>
    <protectedRange sqref="E85" name="Range1_4"/>
    <protectedRange sqref="E165:E166" name="Range1_6"/>
    <protectedRange sqref="E174" name="Range1_7"/>
    <protectedRange sqref="A4:D4 A2:F3 A5:F22 A127" name="Range1_1_2"/>
    <protectedRange sqref="E4" name="Range1_1_1_1"/>
    <protectedRange sqref="A24:D24 A23:F23 A25:F59" name="Range1_1_3"/>
    <protectedRange sqref="E24" name="Range1_1_2_1"/>
    <protectedRange sqref="A128:D128 B127:F127 A129:F140 A146:F146 A143:F143" name="Range1_1_4"/>
    <protectedRange sqref="E128" name="Range1_1_3_1"/>
    <protectedRange sqref="A149:D149 A159:F162 A150:F153 A158:D158 A148:F148 A156:F157" name="Range1_1_6"/>
    <protectedRange sqref="E149" name="Range1_1_4_2"/>
    <protectedRange sqref="E158" name="Range1_1_5_2"/>
    <protectedRange sqref="A141:E142" name="Range1_9"/>
    <protectedRange sqref="A155:E155 A154:F154" name="Range1_10"/>
    <protectedRange sqref="A91:F126" name="Range1_1_5"/>
  </protectedRanges>
  <mergeCells count="42">
    <mergeCell ref="A126:F126"/>
    <mergeCell ref="A155:C155"/>
    <mergeCell ref="A184:B184"/>
    <mergeCell ref="A185:C185"/>
    <mergeCell ref="A176:C176"/>
    <mergeCell ref="D181:E181"/>
    <mergeCell ref="D182:E182"/>
    <mergeCell ref="A177:C177"/>
    <mergeCell ref="A173:F173"/>
    <mergeCell ref="A180:F180"/>
    <mergeCell ref="A181:C181"/>
    <mergeCell ref="A182:B182"/>
    <mergeCell ref="D183:E183"/>
    <mergeCell ref="D184:E184"/>
    <mergeCell ref="D185:E185"/>
    <mergeCell ref="A183:B183"/>
    <mergeCell ref="A88:C88"/>
    <mergeCell ref="A89:C89"/>
    <mergeCell ref="A3:F3"/>
    <mergeCell ref="A21:F21"/>
    <mergeCell ref="A58:F58"/>
    <mergeCell ref="A82:C82"/>
    <mergeCell ref="A1:E1"/>
    <mergeCell ref="A70:C70"/>
    <mergeCell ref="A71:C71"/>
    <mergeCell ref="A81:C81"/>
    <mergeCell ref="A61:F61"/>
    <mergeCell ref="A146:F146"/>
    <mergeCell ref="A141:C141"/>
    <mergeCell ref="A142:C142"/>
    <mergeCell ref="A169:C169"/>
    <mergeCell ref="A170:C170"/>
    <mergeCell ref="A165:A166"/>
    <mergeCell ref="B165:B166"/>
    <mergeCell ref="C165:C166"/>
    <mergeCell ref="A164:F164"/>
    <mergeCell ref="D165:D166"/>
    <mergeCell ref="E165:E166"/>
    <mergeCell ref="F165:F166"/>
    <mergeCell ref="A154:C154"/>
    <mergeCell ref="A144:C144"/>
    <mergeCell ref="A145:C145"/>
  </mergeCells>
  <pageMargins left="0.7" right="0.7" top="0.75" bottom="0.75" header="0.3" footer="0.3"/>
  <pageSetup paperSize="9"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D686E-A530-4A6A-AF95-243D845605BB}">
  <dimension ref="A1:J140"/>
  <sheetViews>
    <sheetView workbookViewId="0"/>
  </sheetViews>
  <sheetFormatPr defaultRowHeight="14.5" x14ac:dyDescent="0.35"/>
  <cols>
    <col min="1" max="1" width="10.36328125" customWidth="1"/>
    <col min="2" max="2" width="58.1796875" customWidth="1"/>
    <col min="3" max="3" width="20.54296875" customWidth="1"/>
    <col min="4" max="4" width="21.7265625" customWidth="1"/>
    <col min="5" max="5" width="19" customWidth="1"/>
    <col min="6" max="6" width="19.7265625" customWidth="1"/>
  </cols>
  <sheetData>
    <row r="1" spans="1:6" ht="25" x14ac:dyDescent="0.35">
      <c r="A1" s="384" t="s">
        <v>300</v>
      </c>
      <c r="C1" s="223"/>
      <c r="D1" s="223"/>
      <c r="E1" s="223"/>
    </row>
    <row r="2" spans="1:6" ht="12" customHeight="1" x14ac:dyDescent="0.35">
      <c r="B2" s="223"/>
      <c r="C2" s="223"/>
      <c r="D2" s="223"/>
      <c r="E2" s="223"/>
    </row>
    <row r="3" spans="1:6" ht="15" thickBot="1" x14ac:dyDescent="0.4">
      <c r="A3" s="15" t="s">
        <v>1</v>
      </c>
    </row>
    <row r="4" spans="1:6" ht="22.5" customHeight="1" thickBot="1" x14ac:dyDescent="0.4">
      <c r="A4" s="300" t="s">
        <v>84</v>
      </c>
      <c r="B4" s="301"/>
      <c r="C4" s="301"/>
      <c r="D4" s="301"/>
      <c r="E4" s="301"/>
      <c r="F4" s="302"/>
    </row>
    <row r="5" spans="1:6" s="57" customFormat="1" ht="36" customHeight="1" thickBot="1" x14ac:dyDescent="0.3">
      <c r="A5" s="240" t="s">
        <v>4</v>
      </c>
      <c r="B5" s="248" t="s">
        <v>325</v>
      </c>
      <c r="C5" s="249" t="s">
        <v>263</v>
      </c>
      <c r="D5" s="233" t="s">
        <v>283</v>
      </c>
      <c r="E5" s="250" t="s">
        <v>268</v>
      </c>
      <c r="F5" s="251" t="s">
        <v>282</v>
      </c>
    </row>
    <row r="6" spans="1:6" ht="19" customHeight="1" thickBot="1" x14ac:dyDescent="0.4">
      <c r="A6" s="254" t="s">
        <v>326</v>
      </c>
      <c r="B6" s="62" t="s">
        <v>87</v>
      </c>
      <c r="C6" s="224">
        <v>28</v>
      </c>
      <c r="D6" s="224">
        <f>C6*36</f>
        <v>1008</v>
      </c>
      <c r="E6" s="110">
        <v>0</v>
      </c>
      <c r="F6" s="205">
        <f>D6*E6</f>
        <v>0</v>
      </c>
    </row>
    <row r="7" spans="1:6" ht="19" customHeight="1" thickBot="1" x14ac:dyDescent="0.4">
      <c r="A7" s="255" t="s">
        <v>310</v>
      </c>
      <c r="B7" s="253" t="s">
        <v>309</v>
      </c>
      <c r="C7" s="224">
        <v>28</v>
      </c>
      <c r="D7" s="224">
        <f>C7*36</f>
        <v>1008</v>
      </c>
      <c r="E7" s="110">
        <v>0</v>
      </c>
      <c r="F7" s="125"/>
    </row>
    <row r="8" spans="1:6" ht="19" customHeight="1" thickBot="1" x14ac:dyDescent="0.4">
      <c r="A8" s="256" t="s">
        <v>311</v>
      </c>
      <c r="B8" s="59" t="s">
        <v>92</v>
      </c>
      <c r="C8" s="224">
        <v>11</v>
      </c>
      <c r="D8" s="224">
        <f t="shared" ref="D8:D19" si="0">C8*36</f>
        <v>396</v>
      </c>
      <c r="E8" s="110">
        <v>0</v>
      </c>
      <c r="F8" s="125">
        <f t="shared" ref="F8:F19" si="1">D8*E8</f>
        <v>0</v>
      </c>
    </row>
    <row r="9" spans="1:6" ht="18.649999999999999" customHeight="1" thickBot="1" x14ac:dyDescent="0.4">
      <c r="A9" s="255" t="s">
        <v>312</v>
      </c>
      <c r="B9" s="59" t="s">
        <v>96</v>
      </c>
      <c r="C9" s="224">
        <v>11</v>
      </c>
      <c r="D9" s="224">
        <f t="shared" si="0"/>
        <v>396</v>
      </c>
      <c r="E9" s="110">
        <v>0</v>
      </c>
      <c r="F9" s="125">
        <f t="shared" si="1"/>
        <v>0</v>
      </c>
    </row>
    <row r="10" spans="1:6" ht="18.649999999999999" customHeight="1" thickBot="1" x14ac:dyDescent="0.4">
      <c r="A10" s="256" t="s">
        <v>313</v>
      </c>
      <c r="B10" s="59" t="s">
        <v>98</v>
      </c>
      <c r="C10" s="224">
        <v>92</v>
      </c>
      <c r="D10" s="224">
        <f t="shared" si="0"/>
        <v>3312</v>
      </c>
      <c r="E10" s="110">
        <v>0</v>
      </c>
      <c r="F10" s="125">
        <f t="shared" si="1"/>
        <v>0</v>
      </c>
    </row>
    <row r="11" spans="1:6" ht="18.649999999999999" customHeight="1" thickBot="1" x14ac:dyDescent="0.4">
      <c r="A11" s="255" t="s">
        <v>314</v>
      </c>
      <c r="B11" s="59" t="s">
        <v>100</v>
      </c>
      <c r="C11" s="224">
        <v>83</v>
      </c>
      <c r="D11" s="224">
        <f t="shared" si="0"/>
        <v>2988</v>
      </c>
      <c r="E11" s="110">
        <v>0</v>
      </c>
      <c r="F11" s="125">
        <f t="shared" si="1"/>
        <v>0</v>
      </c>
    </row>
    <row r="12" spans="1:6" ht="18.649999999999999" customHeight="1" thickBot="1" x14ac:dyDescent="0.4">
      <c r="A12" s="255" t="s">
        <v>315</v>
      </c>
      <c r="B12" s="59" t="s">
        <v>102</v>
      </c>
      <c r="C12" s="224">
        <v>9</v>
      </c>
      <c r="D12" s="224">
        <f t="shared" si="0"/>
        <v>324</v>
      </c>
      <c r="E12" s="110">
        <v>0</v>
      </c>
      <c r="F12" s="125">
        <f t="shared" si="1"/>
        <v>0</v>
      </c>
    </row>
    <row r="13" spans="1:6" ht="18.649999999999999" customHeight="1" thickBot="1" x14ac:dyDescent="0.4">
      <c r="A13" s="255" t="s">
        <v>315</v>
      </c>
      <c r="B13" s="59" t="s">
        <v>104</v>
      </c>
      <c r="C13" s="224">
        <v>42</v>
      </c>
      <c r="D13" s="224">
        <f t="shared" si="0"/>
        <v>1512</v>
      </c>
      <c r="E13" s="110">
        <v>0</v>
      </c>
      <c r="F13" s="125">
        <f t="shared" si="1"/>
        <v>0</v>
      </c>
    </row>
    <row r="14" spans="1:6" ht="18.649999999999999" customHeight="1" thickBot="1" x14ac:dyDescent="0.4">
      <c r="A14" s="255" t="s">
        <v>315</v>
      </c>
      <c r="B14" s="59" t="s">
        <v>106</v>
      </c>
      <c r="C14" s="224">
        <v>208</v>
      </c>
      <c r="D14" s="224">
        <f t="shared" si="0"/>
        <v>7488</v>
      </c>
      <c r="E14" s="110">
        <v>0</v>
      </c>
      <c r="F14" s="125">
        <f t="shared" si="1"/>
        <v>0</v>
      </c>
    </row>
    <row r="15" spans="1:6" ht="18.649999999999999" customHeight="1" thickBot="1" x14ac:dyDescent="0.4">
      <c r="A15" s="255" t="s">
        <v>316</v>
      </c>
      <c r="B15" s="260" t="s">
        <v>108</v>
      </c>
      <c r="C15" s="224">
        <v>11</v>
      </c>
      <c r="D15" s="224">
        <f t="shared" si="0"/>
        <v>396</v>
      </c>
      <c r="E15" s="110">
        <v>0</v>
      </c>
      <c r="F15" s="125">
        <f t="shared" si="1"/>
        <v>0</v>
      </c>
    </row>
    <row r="16" spans="1:6" ht="18.649999999999999" customHeight="1" thickBot="1" x14ac:dyDescent="0.4">
      <c r="A16" s="255" t="s">
        <v>317</v>
      </c>
      <c r="B16" s="59" t="s">
        <v>110</v>
      </c>
      <c r="C16" s="224">
        <v>83</v>
      </c>
      <c r="D16" s="224">
        <f t="shared" si="0"/>
        <v>2988</v>
      </c>
      <c r="E16" s="110">
        <v>0</v>
      </c>
      <c r="F16" s="125">
        <f t="shared" si="1"/>
        <v>0</v>
      </c>
    </row>
    <row r="17" spans="1:6" ht="18.649999999999999" customHeight="1" thickBot="1" x14ac:dyDescent="0.4">
      <c r="A17" s="256" t="s">
        <v>318</v>
      </c>
      <c r="B17" s="59" t="s">
        <v>322</v>
      </c>
      <c r="C17" s="224">
        <v>22</v>
      </c>
      <c r="D17" s="224">
        <f t="shared" si="0"/>
        <v>792</v>
      </c>
      <c r="E17" s="110">
        <v>0</v>
      </c>
      <c r="F17" s="125">
        <f t="shared" si="1"/>
        <v>0</v>
      </c>
    </row>
    <row r="18" spans="1:6" ht="19" customHeight="1" thickBot="1" x14ac:dyDescent="0.4">
      <c r="A18" s="255" t="s">
        <v>319</v>
      </c>
      <c r="B18" s="59" t="s">
        <v>116</v>
      </c>
      <c r="C18" s="224">
        <v>56</v>
      </c>
      <c r="D18" s="224">
        <f t="shared" si="0"/>
        <v>2016</v>
      </c>
      <c r="E18" s="110">
        <v>0</v>
      </c>
      <c r="F18" s="125">
        <f t="shared" si="1"/>
        <v>0</v>
      </c>
    </row>
    <row r="19" spans="1:6" ht="19" customHeight="1" thickBot="1" x14ac:dyDescent="0.4">
      <c r="A19" s="255" t="s">
        <v>320</v>
      </c>
      <c r="B19" s="59" t="s">
        <v>118</v>
      </c>
      <c r="C19" s="224">
        <v>56</v>
      </c>
      <c r="D19" s="224">
        <f t="shared" si="0"/>
        <v>2016</v>
      </c>
      <c r="E19" s="110">
        <v>0</v>
      </c>
      <c r="F19" s="125">
        <f t="shared" si="1"/>
        <v>0</v>
      </c>
    </row>
    <row r="20" spans="1:6" ht="19" customHeight="1" thickBot="1" x14ac:dyDescent="0.4">
      <c r="A20" s="277" t="s">
        <v>321</v>
      </c>
      <c r="B20" s="239" t="s">
        <v>122</v>
      </c>
      <c r="C20" s="74">
        <v>1</v>
      </c>
      <c r="D20" s="74">
        <f>C20*36</f>
        <v>36</v>
      </c>
      <c r="E20" s="109">
        <v>0</v>
      </c>
      <c r="F20" s="205">
        <f>D20*E20</f>
        <v>0</v>
      </c>
    </row>
    <row r="21" spans="1:6" ht="19" customHeight="1" thickBot="1" x14ac:dyDescent="0.4">
      <c r="A21" s="278"/>
      <c r="B21" s="239" t="s">
        <v>123</v>
      </c>
      <c r="C21" s="74">
        <v>1</v>
      </c>
      <c r="D21" s="74">
        <f t="shared" ref="D21:D24" si="2">C21*36</f>
        <v>36</v>
      </c>
      <c r="E21" s="109">
        <v>0</v>
      </c>
      <c r="F21" s="205">
        <f t="shared" ref="F21:F24" si="3">D21*E21</f>
        <v>0</v>
      </c>
    </row>
    <row r="22" spans="1:6" ht="19" customHeight="1" thickBot="1" x14ac:dyDescent="0.4">
      <c r="A22" s="279"/>
      <c r="B22" s="239" t="s">
        <v>124</v>
      </c>
      <c r="C22" s="224">
        <v>3</v>
      </c>
      <c r="D22" s="74">
        <f t="shared" si="2"/>
        <v>108</v>
      </c>
      <c r="E22" s="109">
        <v>0</v>
      </c>
      <c r="F22" s="205">
        <f t="shared" si="3"/>
        <v>0</v>
      </c>
    </row>
    <row r="23" spans="1:6" ht="19" customHeight="1" thickBot="1" x14ac:dyDescent="0.4">
      <c r="A23" s="255" t="s">
        <v>323</v>
      </c>
      <c r="B23" s="24" t="s">
        <v>307</v>
      </c>
      <c r="C23" s="224">
        <v>2</v>
      </c>
      <c r="D23" s="74">
        <f t="shared" si="2"/>
        <v>72</v>
      </c>
      <c r="E23" s="109">
        <v>0</v>
      </c>
      <c r="F23" s="205">
        <f t="shared" si="3"/>
        <v>0</v>
      </c>
    </row>
    <row r="24" spans="1:6" ht="19" customHeight="1" thickBot="1" x14ac:dyDescent="0.4">
      <c r="A24" s="255" t="s">
        <v>324</v>
      </c>
      <c r="B24" s="24" t="s">
        <v>295</v>
      </c>
      <c r="C24" s="224">
        <v>2</v>
      </c>
      <c r="D24" s="74">
        <f t="shared" si="2"/>
        <v>72</v>
      </c>
      <c r="E24" s="109">
        <v>0</v>
      </c>
      <c r="F24" s="205">
        <f t="shared" si="3"/>
        <v>0</v>
      </c>
    </row>
    <row r="25" spans="1:6" ht="18" customHeight="1" thickBot="1" x14ac:dyDescent="0.4">
      <c r="A25" s="275" t="s">
        <v>271</v>
      </c>
      <c r="B25" s="276"/>
      <c r="C25" s="103">
        <f>SUM(C6:C24)</f>
        <v>749</v>
      </c>
      <c r="D25" s="103">
        <f>SUM(D6:D24)</f>
        <v>26964</v>
      </c>
      <c r="E25" s="103">
        <f>SUM(E6:E24)</f>
        <v>0</v>
      </c>
      <c r="F25" s="103">
        <f>SUM(F6:F24)</f>
        <v>0</v>
      </c>
    </row>
    <row r="27" spans="1:6" ht="18.75" customHeight="1" thickBot="1" x14ac:dyDescent="0.4">
      <c r="A27" s="15" t="s">
        <v>1</v>
      </c>
    </row>
    <row r="28" spans="1:6" ht="18.75" customHeight="1" thickBot="1" x14ac:dyDescent="0.4">
      <c r="A28" s="297" t="s">
        <v>302</v>
      </c>
      <c r="B28" s="298"/>
      <c r="C28" s="298"/>
      <c r="D28" s="298"/>
      <c r="E28" s="298"/>
      <c r="F28" s="299"/>
    </row>
    <row r="29" spans="1:6" ht="41.25" customHeight="1" thickBot="1" x14ac:dyDescent="0.4">
      <c r="A29" s="257" t="s">
        <v>4</v>
      </c>
      <c r="B29" s="252" t="s">
        <v>73</v>
      </c>
      <c r="C29" s="249" t="s">
        <v>6</v>
      </c>
      <c r="D29" s="233" t="s">
        <v>284</v>
      </c>
      <c r="E29" s="250" t="s">
        <v>268</v>
      </c>
      <c r="F29" s="251" t="s">
        <v>282</v>
      </c>
    </row>
    <row r="30" spans="1:6" ht="18.5" customHeight="1" thickBot="1" x14ac:dyDescent="0.4">
      <c r="A30" s="294" t="s">
        <v>327</v>
      </c>
      <c r="B30" s="9" t="s">
        <v>9</v>
      </c>
      <c r="C30" s="76">
        <v>43</v>
      </c>
      <c r="D30" s="76">
        <f>C30*36</f>
        <v>1548</v>
      </c>
      <c r="E30" s="123">
        <v>0</v>
      </c>
      <c r="F30" s="128">
        <f>D30*E30</f>
        <v>0</v>
      </c>
    </row>
    <row r="31" spans="1:6" ht="18.5" customHeight="1" thickBot="1" x14ac:dyDescent="0.4">
      <c r="A31" s="295"/>
      <c r="B31" s="9" t="s">
        <v>11</v>
      </c>
      <c r="C31" s="76">
        <v>34</v>
      </c>
      <c r="D31" s="76">
        <f t="shared" ref="D31:D36" si="4">C31*36</f>
        <v>1224</v>
      </c>
      <c r="E31" s="123">
        <v>0</v>
      </c>
      <c r="F31" s="128">
        <f t="shared" ref="F31:F36" si="5">D31*E31</f>
        <v>0</v>
      </c>
    </row>
    <row r="32" spans="1:6" ht="18.5" customHeight="1" thickBot="1" x14ac:dyDescent="0.4">
      <c r="A32" s="295"/>
      <c r="B32" s="9" t="s">
        <v>13</v>
      </c>
      <c r="C32" s="76">
        <v>419</v>
      </c>
      <c r="D32" s="76">
        <f t="shared" si="4"/>
        <v>15084</v>
      </c>
      <c r="E32" s="123">
        <v>0</v>
      </c>
      <c r="F32" s="128">
        <f t="shared" si="5"/>
        <v>0</v>
      </c>
    </row>
    <row r="33" spans="1:6" ht="18.5" customHeight="1" thickBot="1" x14ac:dyDescent="0.4">
      <c r="A33" s="295"/>
      <c r="B33" s="9" t="s">
        <v>15</v>
      </c>
      <c r="C33" s="76">
        <v>931</v>
      </c>
      <c r="D33" s="76">
        <f t="shared" si="4"/>
        <v>33516</v>
      </c>
      <c r="E33" s="123">
        <v>0</v>
      </c>
      <c r="F33" s="128">
        <f t="shared" si="5"/>
        <v>0</v>
      </c>
    </row>
    <row r="34" spans="1:6" ht="18.5" customHeight="1" thickBot="1" x14ac:dyDescent="0.4">
      <c r="A34" s="295"/>
      <c r="B34" s="9" t="s">
        <v>17</v>
      </c>
      <c r="C34" s="76">
        <v>2236</v>
      </c>
      <c r="D34" s="76">
        <f t="shared" si="4"/>
        <v>80496</v>
      </c>
      <c r="E34" s="123">
        <v>0</v>
      </c>
      <c r="F34" s="128">
        <f t="shared" si="5"/>
        <v>0</v>
      </c>
    </row>
    <row r="35" spans="1:6" ht="18.5" customHeight="1" thickBot="1" x14ac:dyDescent="0.4">
      <c r="A35" s="295"/>
      <c r="B35" s="9" t="s">
        <v>19</v>
      </c>
      <c r="C35" s="76">
        <v>1187</v>
      </c>
      <c r="D35" s="76">
        <f t="shared" si="4"/>
        <v>42732</v>
      </c>
      <c r="E35" s="123">
        <v>0</v>
      </c>
      <c r="F35" s="128">
        <f t="shared" si="5"/>
        <v>0</v>
      </c>
    </row>
    <row r="36" spans="1:6" ht="30.5" customHeight="1" thickBot="1" x14ac:dyDescent="0.4">
      <c r="A36" s="296"/>
      <c r="B36" s="12" t="s">
        <v>21</v>
      </c>
      <c r="C36" s="76">
        <v>22</v>
      </c>
      <c r="D36" s="76">
        <f t="shared" si="4"/>
        <v>792</v>
      </c>
      <c r="E36" s="123">
        <v>0</v>
      </c>
      <c r="F36" s="128">
        <f t="shared" si="5"/>
        <v>0</v>
      </c>
    </row>
    <row r="37" spans="1:6" ht="21" customHeight="1" thickBot="1" x14ac:dyDescent="0.4">
      <c r="A37" s="275" t="s">
        <v>277</v>
      </c>
      <c r="B37" s="276"/>
      <c r="C37" s="51">
        <f>SUM(C30:C36)</f>
        <v>4872</v>
      </c>
      <c r="D37" s="51">
        <f>SUM(D30:D36)</f>
        <v>175392</v>
      </c>
      <c r="E37" s="120">
        <f>SUM(E30:E36)</f>
        <v>0</v>
      </c>
      <c r="F37" s="120">
        <f>SUM(F30:F36)</f>
        <v>0</v>
      </c>
    </row>
    <row r="38" spans="1:6" ht="13.5" customHeight="1" x14ac:dyDescent="0.35"/>
    <row r="39" spans="1:6" ht="17.25" customHeight="1" thickBot="1" x14ac:dyDescent="0.4">
      <c r="A39" s="15" t="s">
        <v>1</v>
      </c>
    </row>
    <row r="40" spans="1:6" ht="38.25" customHeight="1" thickBot="1" x14ac:dyDescent="0.4">
      <c r="A40" s="258" t="s">
        <v>4</v>
      </c>
      <c r="B40" s="16" t="s">
        <v>23</v>
      </c>
      <c r="C40" s="68" t="s">
        <v>6</v>
      </c>
      <c r="D40" s="227" t="s">
        <v>285</v>
      </c>
      <c r="E40" s="228" t="s">
        <v>268</v>
      </c>
      <c r="F40" s="229" t="s">
        <v>282</v>
      </c>
    </row>
    <row r="41" spans="1:6" ht="17.25" customHeight="1" thickBot="1" x14ac:dyDescent="0.4">
      <c r="A41" s="284" t="s">
        <v>330</v>
      </c>
      <c r="B41" s="9" t="s">
        <v>26</v>
      </c>
      <c r="C41" s="76">
        <v>10</v>
      </c>
      <c r="D41" s="76">
        <f>C41*36</f>
        <v>360</v>
      </c>
      <c r="E41" s="124">
        <v>0</v>
      </c>
      <c r="F41" s="128">
        <f>D41*E41</f>
        <v>0</v>
      </c>
    </row>
    <row r="42" spans="1:6" ht="17.25" customHeight="1" thickBot="1" x14ac:dyDescent="0.4">
      <c r="A42" s="293"/>
      <c r="B42" s="9" t="s">
        <v>28</v>
      </c>
      <c r="C42" s="76">
        <v>12</v>
      </c>
      <c r="D42" s="76">
        <f t="shared" ref="D42:D44" si="6">C42*36</f>
        <v>432</v>
      </c>
      <c r="E42" s="124">
        <v>0</v>
      </c>
      <c r="F42" s="128">
        <f t="shared" ref="F42:F44" si="7">D42*E42</f>
        <v>0</v>
      </c>
    </row>
    <row r="43" spans="1:6" ht="17.25" customHeight="1" thickBot="1" x14ac:dyDescent="0.4">
      <c r="A43" s="293"/>
      <c r="B43" s="9" t="s">
        <v>17</v>
      </c>
      <c r="C43" s="76">
        <v>950</v>
      </c>
      <c r="D43" s="76">
        <f t="shared" si="6"/>
        <v>34200</v>
      </c>
      <c r="E43" s="124">
        <v>0</v>
      </c>
      <c r="F43" s="128">
        <f t="shared" si="7"/>
        <v>0</v>
      </c>
    </row>
    <row r="44" spans="1:6" ht="17.25" customHeight="1" thickBot="1" x14ac:dyDescent="0.4">
      <c r="A44" s="285"/>
      <c r="B44" s="9" t="s">
        <v>31</v>
      </c>
      <c r="C44" s="76">
        <v>240</v>
      </c>
      <c r="D44" s="76">
        <f t="shared" si="6"/>
        <v>8640</v>
      </c>
      <c r="E44" s="124">
        <v>0</v>
      </c>
      <c r="F44" s="128">
        <f t="shared" si="7"/>
        <v>0</v>
      </c>
    </row>
    <row r="45" spans="1:6" ht="17.25" customHeight="1" thickBot="1" x14ac:dyDescent="0.4">
      <c r="A45" s="275" t="s">
        <v>276</v>
      </c>
      <c r="B45" s="276"/>
      <c r="C45" s="2">
        <f>SUM(C41:C44)</f>
        <v>1212</v>
      </c>
      <c r="D45" s="2">
        <f>SUM(D41:D44)</f>
        <v>43632</v>
      </c>
      <c r="E45" s="129">
        <f>SUM(E41:E44)</f>
        <v>0</v>
      </c>
      <c r="F45" s="129">
        <f>SUM(F41:F44)</f>
        <v>0</v>
      </c>
    </row>
    <row r="46" spans="1:6" ht="15" customHeight="1" x14ac:dyDescent="0.35"/>
    <row r="47" spans="1:6" ht="15" thickBot="1" x14ac:dyDescent="0.4">
      <c r="A47" s="15" t="s">
        <v>1</v>
      </c>
    </row>
    <row r="48" spans="1:6" ht="46.5" thickBot="1" x14ac:dyDescent="0.4">
      <c r="A48" s="258" t="s">
        <v>4</v>
      </c>
      <c r="B48" s="16" t="s">
        <v>328</v>
      </c>
      <c r="C48" s="227" t="s">
        <v>6</v>
      </c>
      <c r="D48" s="227" t="s">
        <v>286</v>
      </c>
      <c r="E48" s="228" t="s">
        <v>268</v>
      </c>
      <c r="F48" s="229" t="s">
        <v>282</v>
      </c>
    </row>
    <row r="49" spans="1:6" ht="15" thickBot="1" x14ac:dyDescent="0.4">
      <c r="A49" s="284" t="s">
        <v>331</v>
      </c>
      <c r="B49" s="245" t="s">
        <v>77</v>
      </c>
      <c r="C49" s="76">
        <v>3</v>
      </c>
      <c r="D49" s="76">
        <f>C49*36</f>
        <v>108</v>
      </c>
      <c r="E49" s="124">
        <v>0</v>
      </c>
      <c r="F49" s="134">
        <f>D49*E49</f>
        <v>0</v>
      </c>
    </row>
    <row r="50" spans="1:6" ht="15" thickBot="1" x14ac:dyDescent="0.4">
      <c r="A50" s="285"/>
      <c r="B50" s="245" t="s">
        <v>79</v>
      </c>
      <c r="C50" s="76">
        <v>338</v>
      </c>
      <c r="D50" s="76">
        <f>C50*36</f>
        <v>12168</v>
      </c>
      <c r="E50" s="135">
        <v>0</v>
      </c>
      <c r="F50" s="136">
        <f t="shared" ref="F50" si="8">D50*E50</f>
        <v>0</v>
      </c>
    </row>
    <row r="51" spans="1:6" ht="18" customHeight="1" thickBot="1" x14ac:dyDescent="0.4">
      <c r="A51" s="275" t="s">
        <v>329</v>
      </c>
      <c r="B51" s="276"/>
      <c r="C51" s="19">
        <f>SUM(C49:C50)</f>
        <v>341</v>
      </c>
      <c r="D51" s="19">
        <f>SUM(D49:D50)</f>
        <v>12276</v>
      </c>
      <c r="E51" s="120">
        <f t="shared" ref="E51:F51" si="9">SUM(E49:E50)</f>
        <v>0</v>
      </c>
      <c r="F51" s="120">
        <f t="shared" si="9"/>
        <v>0</v>
      </c>
    </row>
    <row r="52" spans="1:6" ht="16.5" customHeight="1" x14ac:dyDescent="0.35">
      <c r="B52" s="177"/>
      <c r="C52" s="177"/>
      <c r="D52" s="177"/>
      <c r="E52" s="177"/>
    </row>
    <row r="53" spans="1:6" ht="18" customHeight="1" thickBot="1" x14ac:dyDescent="0.4">
      <c r="A53" s="15" t="s">
        <v>1</v>
      </c>
      <c r="C53" s="88"/>
      <c r="D53" s="88"/>
      <c r="E53" s="88"/>
    </row>
    <row r="54" spans="1:6" ht="37.5" customHeight="1" thickBot="1" x14ac:dyDescent="0.4">
      <c r="A54" s="258" t="s">
        <v>4</v>
      </c>
      <c r="B54" s="230" t="s">
        <v>184</v>
      </c>
      <c r="C54" s="231" t="s">
        <v>6</v>
      </c>
      <c r="D54" s="68" t="s">
        <v>287</v>
      </c>
      <c r="E54" s="228" t="s">
        <v>268</v>
      </c>
      <c r="F54" s="229" t="s">
        <v>282</v>
      </c>
    </row>
    <row r="55" spans="1:6" ht="19.5" customHeight="1" thickBot="1" x14ac:dyDescent="0.4">
      <c r="A55" s="284" t="s">
        <v>332</v>
      </c>
      <c r="B55" s="9" t="s">
        <v>187</v>
      </c>
      <c r="C55" s="148">
        <v>4343</v>
      </c>
      <c r="D55" s="148">
        <f>C55*36</f>
        <v>156348</v>
      </c>
      <c r="E55" s="110">
        <v>0</v>
      </c>
      <c r="F55" s="205">
        <f>D55*E55</f>
        <v>0</v>
      </c>
    </row>
    <row r="56" spans="1:6" ht="19.5" customHeight="1" thickBot="1" x14ac:dyDescent="0.4">
      <c r="A56" s="293"/>
      <c r="B56" s="22" t="s">
        <v>189</v>
      </c>
      <c r="C56" s="148">
        <v>1706</v>
      </c>
      <c r="D56" s="148">
        <f t="shared" ref="D56:D67" si="10">C56*36</f>
        <v>61416</v>
      </c>
      <c r="E56" s="105">
        <v>0</v>
      </c>
      <c r="F56" s="168">
        <f t="shared" ref="F56:F67" si="11">D56*E56</f>
        <v>0</v>
      </c>
    </row>
    <row r="57" spans="1:6" ht="19.5" customHeight="1" thickBot="1" x14ac:dyDescent="0.4">
      <c r="A57" s="293"/>
      <c r="B57" s="22" t="s">
        <v>191</v>
      </c>
      <c r="C57" s="221">
        <v>9</v>
      </c>
      <c r="D57" s="148">
        <f t="shared" si="10"/>
        <v>324</v>
      </c>
      <c r="E57" s="105">
        <v>0</v>
      </c>
      <c r="F57" s="168">
        <f t="shared" si="11"/>
        <v>0</v>
      </c>
    </row>
    <row r="58" spans="1:6" ht="19.5" customHeight="1" thickBot="1" x14ac:dyDescent="0.4">
      <c r="A58" s="293"/>
      <c r="B58" s="22" t="s">
        <v>193</v>
      </c>
      <c r="C58" s="148">
        <v>596</v>
      </c>
      <c r="D58" s="148">
        <f t="shared" si="10"/>
        <v>21456</v>
      </c>
      <c r="E58" s="105">
        <v>0</v>
      </c>
      <c r="F58" s="168">
        <f t="shared" si="11"/>
        <v>0</v>
      </c>
    </row>
    <row r="59" spans="1:6" ht="19.5" customHeight="1" thickBot="1" x14ac:dyDescent="0.4">
      <c r="A59" s="293"/>
      <c r="B59" s="22" t="s">
        <v>195</v>
      </c>
      <c r="C59" s="148">
        <v>11975</v>
      </c>
      <c r="D59" s="148">
        <f t="shared" si="10"/>
        <v>431100</v>
      </c>
      <c r="E59" s="105">
        <v>0</v>
      </c>
      <c r="F59" s="168">
        <f t="shared" si="11"/>
        <v>0</v>
      </c>
    </row>
    <row r="60" spans="1:6" ht="19.5" customHeight="1" thickBot="1" x14ac:dyDescent="0.4">
      <c r="A60" s="293"/>
      <c r="B60" s="22" t="s">
        <v>197</v>
      </c>
      <c r="C60" s="148">
        <v>2403</v>
      </c>
      <c r="D60" s="148">
        <f t="shared" si="10"/>
        <v>86508</v>
      </c>
      <c r="E60" s="105">
        <v>0</v>
      </c>
      <c r="F60" s="168">
        <f t="shared" si="11"/>
        <v>0</v>
      </c>
    </row>
    <row r="61" spans="1:6" ht="19.5" customHeight="1" thickBot="1" x14ac:dyDescent="0.4">
      <c r="A61" s="293"/>
      <c r="B61" s="22" t="s">
        <v>199</v>
      </c>
      <c r="C61" s="221">
        <v>42</v>
      </c>
      <c r="D61" s="148">
        <f t="shared" si="10"/>
        <v>1512</v>
      </c>
      <c r="E61" s="105">
        <v>0</v>
      </c>
      <c r="F61" s="168">
        <f t="shared" si="11"/>
        <v>0</v>
      </c>
    </row>
    <row r="62" spans="1:6" ht="19.5" customHeight="1" thickBot="1" x14ac:dyDescent="0.4">
      <c r="A62" s="293"/>
      <c r="B62" s="22" t="s">
        <v>201</v>
      </c>
      <c r="C62" s="148">
        <v>19650</v>
      </c>
      <c r="D62" s="148">
        <f t="shared" si="10"/>
        <v>707400</v>
      </c>
      <c r="E62" s="105">
        <v>0</v>
      </c>
      <c r="F62" s="168">
        <f t="shared" si="11"/>
        <v>0</v>
      </c>
    </row>
    <row r="63" spans="1:6" ht="19.5" customHeight="1" thickBot="1" x14ac:dyDescent="0.4">
      <c r="A63" s="293"/>
      <c r="B63" s="22" t="s">
        <v>203</v>
      </c>
      <c r="C63" s="148">
        <v>1</v>
      </c>
      <c r="D63" s="148">
        <f t="shared" si="10"/>
        <v>36</v>
      </c>
      <c r="E63" s="105">
        <v>0</v>
      </c>
      <c r="F63" s="168">
        <f t="shared" si="11"/>
        <v>0</v>
      </c>
    </row>
    <row r="64" spans="1:6" ht="19.5" customHeight="1" thickBot="1" x14ac:dyDescent="0.4">
      <c r="A64" s="293"/>
      <c r="B64" s="22" t="s">
        <v>204</v>
      </c>
      <c r="C64" s="149">
        <v>208</v>
      </c>
      <c r="D64" s="148">
        <f t="shared" si="10"/>
        <v>7488</v>
      </c>
      <c r="E64" s="141">
        <v>0</v>
      </c>
      <c r="F64" s="171">
        <f t="shared" si="11"/>
        <v>0</v>
      </c>
    </row>
    <row r="65" spans="1:6" ht="19.5" customHeight="1" thickBot="1" x14ac:dyDescent="0.4">
      <c r="A65" s="293"/>
      <c r="B65" s="22" t="s">
        <v>206</v>
      </c>
      <c r="C65" s="148">
        <v>565</v>
      </c>
      <c r="D65" s="148">
        <f t="shared" si="10"/>
        <v>20340</v>
      </c>
      <c r="E65" s="105">
        <v>0</v>
      </c>
      <c r="F65" s="168">
        <f t="shared" si="11"/>
        <v>0</v>
      </c>
    </row>
    <row r="66" spans="1:6" ht="19.5" customHeight="1" thickBot="1" x14ac:dyDescent="0.4">
      <c r="A66" s="293"/>
      <c r="B66" s="22" t="s">
        <v>291</v>
      </c>
      <c r="C66" s="221">
        <v>4136</v>
      </c>
      <c r="D66" s="148">
        <f t="shared" si="10"/>
        <v>148896</v>
      </c>
      <c r="E66" s="105">
        <v>0</v>
      </c>
      <c r="F66" s="168">
        <f t="shared" si="11"/>
        <v>0</v>
      </c>
    </row>
    <row r="67" spans="1:6" ht="19.5" customHeight="1" thickBot="1" x14ac:dyDescent="0.4">
      <c r="A67" s="285"/>
      <c r="B67" s="22" t="s">
        <v>208</v>
      </c>
      <c r="C67" s="148">
        <v>2895</v>
      </c>
      <c r="D67" s="148">
        <f t="shared" si="10"/>
        <v>104220</v>
      </c>
      <c r="E67" s="105">
        <v>0</v>
      </c>
      <c r="F67" s="168">
        <f t="shared" si="11"/>
        <v>0</v>
      </c>
    </row>
    <row r="68" spans="1:6" ht="15" customHeight="1" thickBot="1" x14ac:dyDescent="0.4">
      <c r="A68" s="303" t="s">
        <v>274</v>
      </c>
      <c r="B68" s="304"/>
      <c r="C68" s="222">
        <f>SUM(C55:C67)</f>
        <v>48529</v>
      </c>
      <c r="D68" s="220">
        <f>SUM(D55:D67)</f>
        <v>1747044</v>
      </c>
      <c r="E68" s="184">
        <f>SUM(E55:E67)</f>
        <v>0</v>
      </c>
      <c r="F68" s="184">
        <f>SUM(F55:F67)</f>
        <v>0</v>
      </c>
    </row>
    <row r="69" spans="1:6" ht="17.5" customHeight="1" thickBot="1" x14ac:dyDescent="0.4">
      <c r="A69" s="305" t="s">
        <v>294</v>
      </c>
      <c r="B69" s="306"/>
      <c r="C69" s="306"/>
      <c r="D69" s="306"/>
      <c r="E69" s="306"/>
      <c r="F69" s="307"/>
    </row>
    <row r="70" spans="1:6" s="94" customFormat="1" x14ac:dyDescent="0.35">
      <c r="B70" s="202"/>
      <c r="C70" s="202"/>
      <c r="D70" s="202"/>
      <c r="E70" s="202"/>
      <c r="F70" s="202"/>
    </row>
    <row r="71" spans="1:6" ht="15" thickBot="1" x14ac:dyDescent="0.4">
      <c r="A71" s="15" t="s">
        <v>1</v>
      </c>
    </row>
    <row r="72" spans="1:6" ht="30" customHeight="1" thickBot="1" x14ac:dyDescent="0.4">
      <c r="A72" s="261" t="s">
        <v>4</v>
      </c>
      <c r="B72" s="68" t="s">
        <v>209</v>
      </c>
      <c r="C72" s="68" t="s">
        <v>6</v>
      </c>
      <c r="D72" s="227" t="s">
        <v>288</v>
      </c>
      <c r="E72" s="228" t="s">
        <v>268</v>
      </c>
      <c r="F72" s="229" t="s">
        <v>282</v>
      </c>
    </row>
    <row r="73" spans="1:6" s="94" customFormat="1" ht="21" customHeight="1" thickBot="1" x14ac:dyDescent="0.4">
      <c r="A73" s="287" t="s">
        <v>333</v>
      </c>
      <c r="B73" s="246" t="s">
        <v>212</v>
      </c>
      <c r="C73" s="77">
        <v>329</v>
      </c>
      <c r="D73" s="218">
        <f>C73*36</f>
        <v>11844</v>
      </c>
      <c r="E73" s="208">
        <v>0</v>
      </c>
      <c r="F73" s="211">
        <f>D73*E73</f>
        <v>0</v>
      </c>
    </row>
    <row r="74" spans="1:6" ht="19.5" customHeight="1" thickBot="1" x14ac:dyDescent="0.4">
      <c r="A74" s="287"/>
      <c r="B74" s="246" t="s">
        <v>264</v>
      </c>
      <c r="C74" s="77">
        <v>1512</v>
      </c>
      <c r="D74" s="218">
        <f t="shared" ref="D74:D75" si="12">C74*36</f>
        <v>54432</v>
      </c>
      <c r="E74" s="208">
        <v>0</v>
      </c>
      <c r="F74" s="211">
        <f t="shared" ref="F74:F75" si="13">D74*E74</f>
        <v>0</v>
      </c>
    </row>
    <row r="75" spans="1:6" ht="19.5" customHeight="1" thickBot="1" x14ac:dyDescent="0.4">
      <c r="A75" s="287"/>
      <c r="B75" s="246" t="s">
        <v>265</v>
      </c>
      <c r="C75" s="77">
        <v>7471</v>
      </c>
      <c r="D75" s="218">
        <f t="shared" si="12"/>
        <v>268956</v>
      </c>
      <c r="E75" s="208">
        <v>0</v>
      </c>
      <c r="F75" s="211">
        <f t="shared" si="13"/>
        <v>0</v>
      </c>
    </row>
    <row r="76" spans="1:6" ht="25.5" thickBot="1" x14ac:dyDescent="0.4">
      <c r="A76" s="287"/>
      <c r="B76" s="247" t="s">
        <v>218</v>
      </c>
      <c r="C76" s="66" t="s">
        <v>219</v>
      </c>
      <c r="D76" s="66" t="s">
        <v>219</v>
      </c>
      <c r="E76" s="66" t="s">
        <v>219</v>
      </c>
      <c r="F76" s="66" t="s">
        <v>219</v>
      </c>
    </row>
    <row r="77" spans="1:6" ht="15" customHeight="1" thickBot="1" x14ac:dyDescent="0.4">
      <c r="A77" s="275" t="s">
        <v>275</v>
      </c>
      <c r="B77" s="276"/>
      <c r="C77" s="210">
        <f>SUM(C73:C75)</f>
        <v>9312</v>
      </c>
      <c r="D77" s="213">
        <f t="shared" ref="D77" si="14">SUM(D73:D75)</f>
        <v>335232</v>
      </c>
      <c r="E77" s="209">
        <f>SUM(E73:E75)</f>
        <v>0</v>
      </c>
      <c r="F77" s="209">
        <f>SUM(F73:F75)</f>
        <v>0</v>
      </c>
    </row>
    <row r="78" spans="1:6" s="94" customFormat="1" x14ac:dyDescent="0.35">
      <c r="B78" s="91"/>
      <c r="C78" s="219"/>
      <c r="D78" s="243"/>
      <c r="E78" s="244"/>
      <c r="F78" s="244"/>
    </row>
    <row r="79" spans="1:6" s="94" customFormat="1" ht="18" customHeight="1" thickBot="1" x14ac:dyDescent="0.4">
      <c r="A79" s="15" t="s">
        <v>1</v>
      </c>
      <c r="C79" s="198"/>
      <c r="D79" s="198"/>
      <c r="E79" s="199"/>
      <c r="F79" s="199"/>
    </row>
    <row r="80" spans="1:6" s="94" customFormat="1" ht="37" customHeight="1" thickBot="1" x14ac:dyDescent="0.4">
      <c r="A80" s="258" t="s">
        <v>4</v>
      </c>
      <c r="B80" s="68" t="s">
        <v>305</v>
      </c>
      <c r="C80" s="68" t="s">
        <v>6</v>
      </c>
      <c r="D80" s="227" t="s">
        <v>308</v>
      </c>
      <c r="E80" s="228" t="s">
        <v>268</v>
      </c>
      <c r="F80" s="229" t="s">
        <v>282</v>
      </c>
    </row>
    <row r="81" spans="1:6" s="94" customFormat="1" ht="18" customHeight="1" thickBot="1" x14ac:dyDescent="0.4">
      <c r="A81" s="286" t="s">
        <v>334</v>
      </c>
      <c r="B81" s="238" t="s">
        <v>303</v>
      </c>
      <c r="C81" s="74">
        <v>1</v>
      </c>
      <c r="D81" s="74">
        <f t="shared" ref="D81:D103" si="15">C81*36</f>
        <v>36</v>
      </c>
      <c r="E81" s="163">
        <v>0</v>
      </c>
      <c r="F81" s="205">
        <f t="shared" ref="F81:F103" si="16">D81*E81</f>
        <v>0</v>
      </c>
    </row>
    <row r="82" spans="1:6" s="94" customFormat="1" ht="18" customHeight="1" thickBot="1" x14ac:dyDescent="0.4">
      <c r="A82" s="287"/>
      <c r="B82" s="239" t="s">
        <v>304</v>
      </c>
      <c r="C82" s="74">
        <v>1</v>
      </c>
      <c r="D82" s="74">
        <f t="shared" si="15"/>
        <v>36</v>
      </c>
      <c r="E82" s="109">
        <v>0</v>
      </c>
      <c r="F82" s="205">
        <f t="shared" si="16"/>
        <v>0</v>
      </c>
    </row>
    <row r="83" spans="1:6" s="94" customFormat="1" ht="18" customHeight="1" thickBot="1" x14ac:dyDescent="0.4">
      <c r="A83" s="287"/>
      <c r="B83" s="24" t="s">
        <v>139</v>
      </c>
      <c r="C83" s="74">
        <v>1</v>
      </c>
      <c r="D83" s="74">
        <f t="shared" si="15"/>
        <v>36</v>
      </c>
      <c r="E83" s="109">
        <v>0</v>
      </c>
      <c r="F83" s="205">
        <f t="shared" si="16"/>
        <v>0</v>
      </c>
    </row>
    <row r="84" spans="1:6" s="94" customFormat="1" ht="18" customHeight="1" thickBot="1" x14ac:dyDescent="0.4">
      <c r="A84" s="287"/>
      <c r="B84" s="24" t="s">
        <v>141</v>
      </c>
      <c r="C84" s="74">
        <v>1</v>
      </c>
      <c r="D84" s="74">
        <f t="shared" si="15"/>
        <v>36</v>
      </c>
      <c r="E84" s="109">
        <v>0</v>
      </c>
      <c r="F84" s="205">
        <f t="shared" si="16"/>
        <v>0</v>
      </c>
    </row>
    <row r="85" spans="1:6" s="94" customFormat="1" ht="18" customHeight="1" thickBot="1" x14ac:dyDescent="0.4">
      <c r="A85" s="287"/>
      <c r="B85" s="24" t="s">
        <v>143</v>
      </c>
      <c r="C85" s="74">
        <v>1</v>
      </c>
      <c r="D85" s="74">
        <f t="shared" si="15"/>
        <v>36</v>
      </c>
      <c r="E85" s="109">
        <v>0</v>
      </c>
      <c r="F85" s="205">
        <f t="shared" si="16"/>
        <v>0</v>
      </c>
    </row>
    <row r="86" spans="1:6" s="94" customFormat="1" ht="18" customHeight="1" thickBot="1" x14ac:dyDescent="0.4">
      <c r="A86" s="287"/>
      <c r="B86" s="24" t="s">
        <v>145</v>
      </c>
      <c r="C86" s="74">
        <v>1</v>
      </c>
      <c r="D86" s="74">
        <f t="shared" si="15"/>
        <v>36</v>
      </c>
      <c r="E86" s="109">
        <v>0</v>
      </c>
      <c r="F86" s="205">
        <f t="shared" si="16"/>
        <v>0</v>
      </c>
    </row>
    <row r="87" spans="1:6" s="94" customFormat="1" ht="18" customHeight="1" thickBot="1" x14ac:dyDescent="0.4">
      <c r="A87" s="287"/>
      <c r="B87" s="24" t="s">
        <v>147</v>
      </c>
      <c r="C87" s="74">
        <v>1</v>
      </c>
      <c r="D87" s="74">
        <f t="shared" si="15"/>
        <v>36</v>
      </c>
      <c r="E87" s="109">
        <v>0</v>
      </c>
      <c r="F87" s="205">
        <f t="shared" si="16"/>
        <v>0</v>
      </c>
    </row>
    <row r="88" spans="1:6" s="94" customFormat="1" ht="18" customHeight="1" thickBot="1" x14ac:dyDescent="0.4">
      <c r="A88" s="287"/>
      <c r="B88" s="24" t="s">
        <v>149</v>
      </c>
      <c r="C88" s="74">
        <v>1</v>
      </c>
      <c r="D88" s="74">
        <f t="shared" si="15"/>
        <v>36</v>
      </c>
      <c r="E88" s="109">
        <v>0</v>
      </c>
      <c r="F88" s="205">
        <f t="shared" si="16"/>
        <v>0</v>
      </c>
    </row>
    <row r="89" spans="1:6" s="94" customFormat="1" ht="18" customHeight="1" thickBot="1" x14ac:dyDescent="0.4">
      <c r="A89" s="287"/>
      <c r="B89" s="24" t="s">
        <v>151</v>
      </c>
      <c r="C89" s="74">
        <v>1</v>
      </c>
      <c r="D89" s="74">
        <f t="shared" si="15"/>
        <v>36</v>
      </c>
      <c r="E89" s="109">
        <v>0</v>
      </c>
      <c r="F89" s="205">
        <f t="shared" si="16"/>
        <v>0</v>
      </c>
    </row>
    <row r="90" spans="1:6" s="94" customFormat="1" ht="18" customHeight="1" thickBot="1" x14ac:dyDescent="0.4">
      <c r="A90" s="287"/>
      <c r="B90" s="24" t="s">
        <v>153</v>
      </c>
      <c r="C90" s="74">
        <v>1</v>
      </c>
      <c r="D90" s="74">
        <f t="shared" si="15"/>
        <v>36</v>
      </c>
      <c r="E90" s="109">
        <v>0</v>
      </c>
      <c r="F90" s="205">
        <f t="shared" si="16"/>
        <v>0</v>
      </c>
    </row>
    <row r="91" spans="1:6" s="94" customFormat="1" ht="18" customHeight="1" thickBot="1" x14ac:dyDescent="0.4">
      <c r="A91" s="287"/>
      <c r="B91" s="24" t="s">
        <v>155</v>
      </c>
      <c r="C91" s="74">
        <v>1</v>
      </c>
      <c r="D91" s="74">
        <f t="shared" si="15"/>
        <v>36</v>
      </c>
      <c r="E91" s="109">
        <v>0</v>
      </c>
      <c r="F91" s="205">
        <f t="shared" si="16"/>
        <v>0</v>
      </c>
    </row>
    <row r="92" spans="1:6" s="94" customFormat="1" ht="18" customHeight="1" thickBot="1" x14ac:dyDescent="0.4">
      <c r="A92" s="287"/>
      <c r="B92" s="24" t="s">
        <v>157</v>
      </c>
      <c r="C92" s="74">
        <v>1</v>
      </c>
      <c r="D92" s="74">
        <f t="shared" si="15"/>
        <v>36</v>
      </c>
      <c r="E92" s="109">
        <v>0</v>
      </c>
      <c r="F92" s="205">
        <f t="shared" si="16"/>
        <v>0</v>
      </c>
    </row>
    <row r="93" spans="1:6" s="94" customFormat="1" ht="18" customHeight="1" thickBot="1" x14ac:dyDescent="0.4">
      <c r="A93" s="287"/>
      <c r="B93" s="24" t="s">
        <v>159</v>
      </c>
      <c r="C93" s="74">
        <v>1</v>
      </c>
      <c r="D93" s="74">
        <f t="shared" si="15"/>
        <v>36</v>
      </c>
      <c r="E93" s="109">
        <v>0</v>
      </c>
      <c r="F93" s="205">
        <f t="shared" si="16"/>
        <v>0</v>
      </c>
    </row>
    <row r="94" spans="1:6" s="94" customFormat="1" ht="18" customHeight="1" thickBot="1" x14ac:dyDescent="0.4">
      <c r="A94" s="287"/>
      <c r="B94" s="24" t="s">
        <v>161</v>
      </c>
      <c r="C94" s="74">
        <v>1</v>
      </c>
      <c r="D94" s="74">
        <f t="shared" si="15"/>
        <v>36</v>
      </c>
      <c r="E94" s="109">
        <v>0</v>
      </c>
      <c r="F94" s="205">
        <f t="shared" si="16"/>
        <v>0</v>
      </c>
    </row>
    <row r="95" spans="1:6" s="94" customFormat="1" ht="18" customHeight="1" thickBot="1" x14ac:dyDescent="0.4">
      <c r="A95" s="287"/>
      <c r="B95" s="24" t="s">
        <v>163</v>
      </c>
      <c r="C95" s="74">
        <v>1</v>
      </c>
      <c r="D95" s="74">
        <f t="shared" si="15"/>
        <v>36</v>
      </c>
      <c r="E95" s="109">
        <v>0</v>
      </c>
      <c r="F95" s="205">
        <f t="shared" si="16"/>
        <v>0</v>
      </c>
    </row>
    <row r="96" spans="1:6" s="94" customFormat="1" ht="18" customHeight="1" thickBot="1" x14ac:dyDescent="0.4">
      <c r="A96" s="287"/>
      <c r="B96" s="24" t="s">
        <v>165</v>
      </c>
      <c r="C96" s="74">
        <v>1</v>
      </c>
      <c r="D96" s="74">
        <f t="shared" si="15"/>
        <v>36</v>
      </c>
      <c r="E96" s="109">
        <v>0</v>
      </c>
      <c r="F96" s="205">
        <f t="shared" si="16"/>
        <v>0</v>
      </c>
    </row>
    <row r="97" spans="1:6" s="94" customFormat="1" ht="18" customHeight="1" thickBot="1" x14ac:dyDescent="0.4">
      <c r="A97" s="287"/>
      <c r="B97" s="24" t="s">
        <v>167</v>
      </c>
      <c r="C97" s="74">
        <v>1</v>
      </c>
      <c r="D97" s="74">
        <f t="shared" si="15"/>
        <v>36</v>
      </c>
      <c r="E97" s="109">
        <v>0</v>
      </c>
      <c r="F97" s="205">
        <f t="shared" si="16"/>
        <v>0</v>
      </c>
    </row>
    <row r="98" spans="1:6" s="94" customFormat="1" ht="18" customHeight="1" thickBot="1" x14ac:dyDescent="0.4">
      <c r="A98" s="287"/>
      <c r="B98" s="24" t="s">
        <v>169</v>
      </c>
      <c r="C98" s="74">
        <v>1</v>
      </c>
      <c r="D98" s="74">
        <f t="shared" si="15"/>
        <v>36</v>
      </c>
      <c r="E98" s="109">
        <v>0</v>
      </c>
      <c r="F98" s="205">
        <f t="shared" si="16"/>
        <v>0</v>
      </c>
    </row>
    <row r="99" spans="1:6" s="94" customFormat="1" ht="18" customHeight="1" thickBot="1" x14ac:dyDescent="0.4">
      <c r="A99" s="287"/>
      <c r="B99" s="239" t="s">
        <v>171</v>
      </c>
      <c r="C99" s="74">
        <v>1</v>
      </c>
      <c r="D99" s="74">
        <f t="shared" si="15"/>
        <v>36</v>
      </c>
      <c r="E99" s="109">
        <v>0</v>
      </c>
      <c r="F99" s="205">
        <f t="shared" si="16"/>
        <v>0</v>
      </c>
    </row>
    <row r="100" spans="1:6" s="94" customFormat="1" ht="18" customHeight="1" thickBot="1" x14ac:dyDescent="0.4">
      <c r="A100" s="287"/>
      <c r="B100" s="239" t="s">
        <v>173</v>
      </c>
      <c r="C100" s="74">
        <v>1</v>
      </c>
      <c r="D100" s="74">
        <f t="shared" si="15"/>
        <v>36</v>
      </c>
      <c r="E100" s="109">
        <v>0</v>
      </c>
      <c r="F100" s="205">
        <f t="shared" si="16"/>
        <v>0</v>
      </c>
    </row>
    <row r="101" spans="1:6" s="94" customFormat="1" ht="16.5" customHeight="1" thickBot="1" x14ac:dyDescent="0.4">
      <c r="A101" s="287"/>
      <c r="B101" s="239" t="s">
        <v>175</v>
      </c>
      <c r="C101" s="74">
        <v>1</v>
      </c>
      <c r="D101" s="74">
        <f t="shared" si="15"/>
        <v>36</v>
      </c>
      <c r="E101" s="105">
        <v>0</v>
      </c>
      <c r="F101" s="205">
        <f t="shared" si="16"/>
        <v>0</v>
      </c>
    </row>
    <row r="102" spans="1:6" ht="16.5" customHeight="1" thickBot="1" x14ac:dyDescent="0.4">
      <c r="A102" s="287"/>
      <c r="B102" s="239" t="s">
        <v>177</v>
      </c>
      <c r="C102" s="74">
        <v>1</v>
      </c>
      <c r="D102" s="74">
        <f t="shared" si="15"/>
        <v>36</v>
      </c>
      <c r="E102" s="105">
        <v>0</v>
      </c>
      <c r="F102" s="205">
        <f t="shared" si="16"/>
        <v>0</v>
      </c>
    </row>
    <row r="103" spans="1:6" ht="16.5" customHeight="1" thickBot="1" x14ac:dyDescent="0.4">
      <c r="A103" s="287"/>
      <c r="B103" s="262" t="s">
        <v>179</v>
      </c>
      <c r="C103" s="74">
        <v>1</v>
      </c>
      <c r="D103" s="74">
        <f t="shared" si="15"/>
        <v>36</v>
      </c>
      <c r="E103" s="105">
        <v>0</v>
      </c>
      <c r="F103" s="205">
        <f t="shared" si="16"/>
        <v>0</v>
      </c>
    </row>
    <row r="104" spans="1:6" ht="16.5" customHeight="1" thickBot="1" x14ac:dyDescent="0.4">
      <c r="A104" s="288" t="s">
        <v>343</v>
      </c>
      <c r="B104" s="289"/>
      <c r="C104" s="241">
        <f>SUM(C81:C103)</f>
        <v>23</v>
      </c>
      <c r="D104" s="241">
        <f>SUM(D81:D103)</f>
        <v>828</v>
      </c>
      <c r="E104" s="242">
        <f>SUM(E81:E103)</f>
        <v>0</v>
      </c>
      <c r="F104" s="242">
        <f>SUM(F81:F103)</f>
        <v>0</v>
      </c>
    </row>
    <row r="105" spans="1:6" ht="18" customHeight="1" thickBot="1" x14ac:dyDescent="0.4">
      <c r="A105" s="275" t="s">
        <v>306</v>
      </c>
      <c r="B105" s="276"/>
      <c r="C105" s="51">
        <f>SUM(C37,C45,C51,C68,C77,C104)</f>
        <v>64289</v>
      </c>
      <c r="D105" s="51">
        <f>SUM(D37,D45,D51,D68,D77,D104)</f>
        <v>2314404</v>
      </c>
      <c r="E105" s="120">
        <f>SUM(E37,E45,E51,E68,E77,E104)</f>
        <v>0</v>
      </c>
      <c r="F105" s="120">
        <f>SUM(F37,F45,F51,F68,F77,F104)</f>
        <v>0</v>
      </c>
    </row>
    <row r="106" spans="1:6" ht="16.5" customHeight="1" x14ac:dyDescent="0.35"/>
    <row r="107" spans="1:6" ht="15" thickBot="1" x14ac:dyDescent="0.4">
      <c r="A107" s="15" t="s">
        <v>1</v>
      </c>
    </row>
    <row r="108" spans="1:6" ht="34.4" customHeight="1" thickBot="1" x14ac:dyDescent="0.4">
      <c r="A108" s="261" t="s">
        <v>4</v>
      </c>
      <c r="B108" s="68" t="s">
        <v>279</v>
      </c>
      <c r="C108" s="68" t="s">
        <v>6</v>
      </c>
      <c r="D108" s="227" t="s">
        <v>289</v>
      </c>
      <c r="E108" s="228" t="s">
        <v>268</v>
      </c>
      <c r="F108" s="232" t="s">
        <v>282</v>
      </c>
    </row>
    <row r="109" spans="1:6" ht="15" thickBot="1" x14ac:dyDescent="0.4">
      <c r="A109" s="277" t="s">
        <v>336</v>
      </c>
      <c r="B109" s="22" t="s">
        <v>223</v>
      </c>
      <c r="C109" s="76">
        <v>1</v>
      </c>
      <c r="D109" s="216">
        <f>C109*36</f>
        <v>36</v>
      </c>
      <c r="E109" s="215">
        <v>0</v>
      </c>
      <c r="F109" s="126">
        <f>D109*E109</f>
        <v>0</v>
      </c>
    </row>
    <row r="110" spans="1:6" ht="15" thickBot="1" x14ac:dyDescent="0.4">
      <c r="A110" s="278"/>
      <c r="B110" s="22" t="s">
        <v>225</v>
      </c>
      <c r="C110" s="76">
        <v>1</v>
      </c>
      <c r="D110" s="216">
        <f t="shared" ref="D110:D111" si="17">C110*36</f>
        <v>36</v>
      </c>
      <c r="E110" s="215">
        <v>0</v>
      </c>
      <c r="F110" s="126">
        <f t="shared" ref="F110:F111" si="18">D110*E110</f>
        <v>0</v>
      </c>
    </row>
    <row r="111" spans="1:6" ht="15" thickBot="1" x14ac:dyDescent="0.4">
      <c r="A111" s="279"/>
      <c r="B111" s="22" t="s">
        <v>227</v>
      </c>
      <c r="C111" s="76">
        <v>1</v>
      </c>
      <c r="D111" s="216">
        <f t="shared" si="17"/>
        <v>36</v>
      </c>
      <c r="E111" s="215">
        <v>0</v>
      </c>
      <c r="F111" s="126">
        <f t="shared" si="18"/>
        <v>0</v>
      </c>
    </row>
    <row r="112" spans="1:6" ht="15.75" customHeight="1" thickBot="1" x14ac:dyDescent="0.4">
      <c r="A112" s="275" t="s">
        <v>280</v>
      </c>
      <c r="B112" s="280"/>
      <c r="C112" s="217">
        <f>SUM(C109:C111)</f>
        <v>3</v>
      </c>
      <c r="D112" s="217">
        <f>SUM(D109:D111)</f>
        <v>108</v>
      </c>
      <c r="E112" s="204">
        <f>SUM(E109:E111)</f>
        <v>0</v>
      </c>
      <c r="F112" s="204">
        <f t="shared" ref="F112" si="19">SUM(F109:F111)</f>
        <v>0</v>
      </c>
    </row>
    <row r="113" spans="1:6" x14ac:dyDescent="0.35">
      <c r="B113" s="174"/>
      <c r="C113" s="175"/>
      <c r="D113" s="176"/>
      <c r="E113" s="179"/>
      <c r="F113" s="179"/>
    </row>
    <row r="114" spans="1:6" ht="15" thickBot="1" x14ac:dyDescent="0.4">
      <c r="A114" s="15" t="s">
        <v>1</v>
      </c>
    </row>
    <row r="115" spans="1:6" ht="15" thickBot="1" x14ac:dyDescent="0.4">
      <c r="A115" s="290" t="s">
        <v>56</v>
      </c>
      <c r="B115" s="291"/>
      <c r="C115" s="291"/>
      <c r="D115" s="291"/>
      <c r="E115" s="291"/>
      <c r="F115" s="292"/>
    </row>
    <row r="116" spans="1:6" ht="26.25" customHeight="1" thickBot="1" x14ac:dyDescent="0.4">
      <c r="A116" s="261" t="s">
        <v>4</v>
      </c>
      <c r="B116" s="29" t="s">
        <v>292</v>
      </c>
      <c r="C116" s="206" t="s">
        <v>267</v>
      </c>
      <c r="D116" s="68" t="s">
        <v>269</v>
      </c>
      <c r="E116" s="207" t="s">
        <v>267</v>
      </c>
      <c r="F116" s="229" t="s">
        <v>282</v>
      </c>
    </row>
    <row r="117" spans="1:6" ht="21" customHeight="1" thickBot="1" x14ac:dyDescent="0.4">
      <c r="A117" s="263" t="s">
        <v>335</v>
      </c>
      <c r="B117" s="182" t="s">
        <v>48</v>
      </c>
      <c r="C117" s="206" t="s">
        <v>267</v>
      </c>
      <c r="D117" s="203">
        <v>0</v>
      </c>
      <c r="E117" s="206" t="s">
        <v>267</v>
      </c>
      <c r="F117" s="112">
        <f>D117*36</f>
        <v>0</v>
      </c>
    </row>
    <row r="118" spans="1:6" ht="15" customHeight="1" thickBot="1" x14ac:dyDescent="0.4">
      <c r="A118" s="275" t="s">
        <v>273</v>
      </c>
      <c r="B118" s="276"/>
      <c r="C118" s="204"/>
      <c r="D118" s="204">
        <f>SUM(D117)</f>
        <v>0</v>
      </c>
      <c r="E118" s="237">
        <f>SUM(E117)</f>
        <v>0</v>
      </c>
      <c r="F118" s="237">
        <f>SUM(F117)</f>
        <v>0</v>
      </c>
    </row>
    <row r="119" spans="1:6" s="94" customFormat="1" ht="15" customHeight="1" x14ac:dyDescent="0.35">
      <c r="A119" s="264"/>
      <c r="B119" s="264"/>
      <c r="C119" s="214"/>
      <c r="D119" s="214"/>
      <c r="E119" s="199"/>
      <c r="F119" s="199"/>
    </row>
    <row r="120" spans="1:6" ht="16.5" customHeight="1" thickBot="1" x14ac:dyDescent="0.4">
      <c r="A120" s="15" t="s">
        <v>1</v>
      </c>
      <c r="F120" s="146"/>
    </row>
    <row r="121" spans="1:6" ht="15" thickBot="1" x14ac:dyDescent="0.4">
      <c r="A121" s="281" t="s">
        <v>337</v>
      </c>
      <c r="B121" s="282"/>
      <c r="C121" s="282"/>
      <c r="D121" s="282"/>
      <c r="E121" s="282"/>
      <c r="F121" s="283"/>
    </row>
    <row r="122" spans="1:6" ht="35.25" customHeight="1" thickBot="1" x14ac:dyDescent="0.4">
      <c r="A122" s="261" t="s">
        <v>4</v>
      </c>
      <c r="B122" s="250" t="s">
        <v>40</v>
      </c>
      <c r="C122" s="249" t="s">
        <v>272</v>
      </c>
      <c r="D122" s="233" t="s">
        <v>290</v>
      </c>
      <c r="E122" s="250" t="s">
        <v>268</v>
      </c>
      <c r="F122" s="251" t="s">
        <v>282</v>
      </c>
    </row>
    <row r="123" spans="1:6" ht="26.25" customHeight="1" thickBot="1" x14ac:dyDescent="0.4">
      <c r="A123" s="259" t="s">
        <v>338</v>
      </c>
      <c r="B123" s="182" t="s">
        <v>293</v>
      </c>
      <c r="C123" s="225">
        <v>189493.62832232338</v>
      </c>
      <c r="D123" s="226">
        <f>C123*36</f>
        <v>6821770.6196036413</v>
      </c>
      <c r="E123" s="212">
        <v>0</v>
      </c>
      <c r="F123" s="112">
        <f>D123*E123</f>
        <v>0</v>
      </c>
    </row>
    <row r="125" spans="1:6" ht="15" thickBot="1" x14ac:dyDescent="0.4">
      <c r="A125" s="15" t="s">
        <v>1</v>
      </c>
    </row>
    <row r="126" spans="1:6" ht="19.5" customHeight="1" thickBot="1" x14ac:dyDescent="0.4">
      <c r="A126" s="290" t="s">
        <v>50</v>
      </c>
      <c r="B126" s="291"/>
      <c r="C126" s="291"/>
      <c r="D126" s="291"/>
      <c r="E126" s="291"/>
      <c r="F126" s="292"/>
    </row>
    <row r="127" spans="1:6" ht="26.25" customHeight="1" thickBot="1" x14ac:dyDescent="0.4">
      <c r="A127" s="310" t="s">
        <v>51</v>
      </c>
      <c r="B127" s="344"/>
      <c r="C127" s="344"/>
      <c r="D127" s="311"/>
      <c r="E127" s="249" t="s">
        <v>270</v>
      </c>
      <c r="F127" s="251" t="s">
        <v>282</v>
      </c>
    </row>
    <row r="128" spans="1:6" ht="15" thickBot="1" x14ac:dyDescent="0.4">
      <c r="A128" s="254" t="s">
        <v>339</v>
      </c>
      <c r="B128" s="377" t="s">
        <v>260</v>
      </c>
      <c r="C128" s="378"/>
      <c r="D128" s="379"/>
      <c r="E128" s="200">
        <f>E25</f>
        <v>0</v>
      </c>
      <c r="F128" s="201">
        <f>E128*36</f>
        <v>0</v>
      </c>
    </row>
    <row r="129" spans="1:10" ht="15" thickBot="1" x14ac:dyDescent="0.4">
      <c r="A129" s="254" t="s">
        <v>340</v>
      </c>
      <c r="B129" s="380" t="s">
        <v>301</v>
      </c>
      <c r="C129" s="381"/>
      <c r="D129" s="382"/>
      <c r="E129" s="200">
        <f>E105</f>
        <v>0</v>
      </c>
      <c r="F129" s="201">
        <f t="shared" ref="F129:F131" si="20">E129*36</f>
        <v>0</v>
      </c>
    </row>
    <row r="130" spans="1:10" ht="15" thickBot="1" x14ac:dyDescent="0.4">
      <c r="A130" s="254" t="s">
        <v>341</v>
      </c>
      <c r="B130" s="380" t="s">
        <v>281</v>
      </c>
      <c r="C130" s="381"/>
      <c r="D130" s="382"/>
      <c r="E130" s="200">
        <f>E112</f>
        <v>0</v>
      </c>
      <c r="F130" s="201">
        <f t="shared" si="20"/>
        <v>0</v>
      </c>
    </row>
    <row r="131" spans="1:10" ht="15" thickBot="1" x14ac:dyDescent="0.4">
      <c r="A131" s="254" t="s">
        <v>342</v>
      </c>
      <c r="B131" s="380" t="s">
        <v>56</v>
      </c>
      <c r="C131" s="381"/>
      <c r="D131" s="382"/>
      <c r="E131" s="200">
        <f>D118</f>
        <v>0</v>
      </c>
      <c r="F131" s="201">
        <f t="shared" si="20"/>
        <v>0</v>
      </c>
    </row>
    <row r="132" spans="1:10" ht="15" thickBot="1" x14ac:dyDescent="0.4">
      <c r="A132" s="308" t="s">
        <v>266</v>
      </c>
      <c r="B132" s="383"/>
      <c r="C132" s="383"/>
      <c r="D132" s="309"/>
      <c r="E132" s="132">
        <f>SUM(E128:E131)</f>
        <v>0</v>
      </c>
      <c r="F132" s="132">
        <f>SUM(F128:F131)</f>
        <v>0</v>
      </c>
    </row>
    <row r="133" spans="1:10" s="94" customFormat="1" x14ac:dyDescent="0.35"/>
    <row r="134" spans="1:10" s="94" customFormat="1" ht="16" thickBot="1" x14ac:dyDescent="0.4">
      <c r="B134" s="235" t="s">
        <v>297</v>
      </c>
    </row>
    <row r="135" spans="1:10" s="50" customFormat="1" ht="31.5" customHeight="1" thickBot="1" x14ac:dyDescent="0.3">
      <c r="A135" s="300" t="s">
        <v>296</v>
      </c>
      <c r="B135" s="301"/>
      <c r="C135" s="301"/>
      <c r="D135" s="301"/>
      <c r="E135" s="301"/>
      <c r="F135" s="302"/>
    </row>
    <row r="136" spans="1:10" ht="29" customHeight="1" thickBot="1" x14ac:dyDescent="0.4">
      <c r="A136" s="312" t="s">
        <v>298</v>
      </c>
      <c r="B136" s="313"/>
      <c r="C136" s="313"/>
      <c r="D136" s="313"/>
      <c r="E136" s="313"/>
      <c r="F136" s="314"/>
      <c r="G136" s="236"/>
      <c r="H136" s="236"/>
      <c r="I136" s="236"/>
      <c r="J136" s="236"/>
    </row>
    <row r="140" spans="1:10" x14ac:dyDescent="0.35">
      <c r="B140" s="147"/>
    </row>
  </sheetData>
  <protectedRanges>
    <protectedRange sqref="B30:B36 E41:E44 E30:E36 A105 E114:E116 C114:D115 D116:D117 D72:E72 D54:E54 D5:E5 D120:E121 E122 D122:D123 B106:E106 A77 B130:D131 B52:E52 D108:E108 C129:D129 A68 A1 B29:E29 C38:E40 A51 A45 A37 A118:A119 C124:E126 A132 A25 A112 C25:F25 C27:E27 B49:E50 C37:F37 C45:F45 C51:F51 B38 B40:B44 C46:E48 B46 C68:F68 C77:F79 B78 C105:F105 A115 B116:B117 C118:F119 C112:F112 C120:C123 B121:B124 A126:A127 B128 C132:F132 C1:E2 B2" name="Range1"/>
    <protectedRange sqref="C30:D36" name="Range1_2"/>
    <protectedRange sqref="A135 B6:F6 C5 C3:F3 B8:F19 C7:F7 C135:F135" name="Range1_5"/>
    <protectedRange sqref="B20:F24 A3 A104 C83:F104 B81:B103 A27 A39 A47 A53 A71 A107 A114 A120 A125 A79" name="Range1_7"/>
    <protectedRange sqref="B54:C54 B55:F65 B67:F67 A69 C66:F66 C53:F53 C69:F70 B70" name="Range1_8"/>
    <protectedRange sqref="B76:F76 B72:C75 E73:F75 C71:F71" name="Range1_9"/>
    <protectedRange sqref="C127:D128 E127" name="Range1_10"/>
    <protectedRange sqref="E128:E131" name="Range1_1_6"/>
    <protectedRange sqref="B109:F111 B108:C108 C107:F107 B113:F113" name="Range1_1"/>
    <protectedRange sqref="C81:F82" name="Range1_7_1"/>
    <protectedRange sqref="B66" name="Range1_8_1_1"/>
    <protectedRange sqref="B5" name="Range1_5_3"/>
    <protectedRange sqref="B129" name="Range1_1_1"/>
    <protectedRange sqref="A4 C4:F4" name="Range1_5_1_1"/>
    <protectedRange sqref="D80:E80" name="Range1_12"/>
    <protectedRange sqref="B80:C80" name="Range1_9_2"/>
    <protectedRange sqref="B7" name="Range1_5_1_3"/>
    <protectedRange sqref="B48" name="Range1_11"/>
  </protectedRanges>
  <mergeCells count="32">
    <mergeCell ref="A37:B37"/>
    <mergeCell ref="A127:D127"/>
    <mergeCell ref="B128:D128"/>
    <mergeCell ref="B129:D129"/>
    <mergeCell ref="B130:D130"/>
    <mergeCell ref="A4:F4"/>
    <mergeCell ref="A20:A22"/>
    <mergeCell ref="A25:B25"/>
    <mergeCell ref="A28:F28"/>
    <mergeCell ref="A30:A36"/>
    <mergeCell ref="A105:B105"/>
    <mergeCell ref="A41:A44"/>
    <mergeCell ref="A45:B45"/>
    <mergeCell ref="A49:A50"/>
    <mergeCell ref="A51:B51"/>
    <mergeCell ref="A55:A67"/>
    <mergeCell ref="A68:B68"/>
    <mergeCell ref="A69:F69"/>
    <mergeCell ref="A73:A76"/>
    <mergeCell ref="A77:B77"/>
    <mergeCell ref="A81:A103"/>
    <mergeCell ref="A104:B104"/>
    <mergeCell ref="A135:F135"/>
    <mergeCell ref="A136:F136"/>
    <mergeCell ref="A109:A111"/>
    <mergeCell ref="A112:B112"/>
    <mergeCell ref="A115:F115"/>
    <mergeCell ref="A118:B118"/>
    <mergeCell ref="A121:F121"/>
    <mergeCell ref="A126:F126"/>
    <mergeCell ref="B131:D131"/>
    <mergeCell ref="A132:D132"/>
  </mergeCells>
  <pageMargins left="0.7" right="0.7" top="0.75" bottom="0.75" header="0.3" footer="0.3"/>
  <pageSetup paperSize="9" orientation="portrait"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147"/>
  <sheetViews>
    <sheetView topLeftCell="A117" workbookViewId="0">
      <selection activeCell="D129" sqref="D129:D130"/>
    </sheetView>
  </sheetViews>
  <sheetFormatPr defaultRowHeight="14.5" x14ac:dyDescent="0.35"/>
  <cols>
    <col min="1" max="1" width="10.453125" customWidth="1"/>
    <col min="2" max="2" width="12.7265625" customWidth="1"/>
    <col min="3" max="3" width="49" customWidth="1"/>
    <col min="4" max="4" width="20.7265625" customWidth="1"/>
    <col min="5" max="5" width="18.81640625" customWidth="1"/>
    <col min="6" max="6" width="18.26953125" customWidth="1"/>
  </cols>
  <sheetData>
    <row r="1" spans="1:6" ht="25" x14ac:dyDescent="0.35">
      <c r="A1" s="335" t="s">
        <v>0</v>
      </c>
      <c r="B1" s="335"/>
      <c r="C1" s="335"/>
      <c r="D1" s="335"/>
      <c r="E1" s="335"/>
      <c r="F1" s="335"/>
    </row>
    <row r="2" spans="1:6" ht="15" thickBot="1" x14ac:dyDescent="0.4">
      <c r="A2" s="15" t="s">
        <v>235</v>
      </c>
    </row>
    <row r="3" spans="1:6" ht="26.5" customHeight="1" thickBot="1" x14ac:dyDescent="0.4">
      <c r="A3" s="300" t="s">
        <v>84</v>
      </c>
      <c r="B3" s="301"/>
      <c r="C3" s="301"/>
      <c r="D3" s="301"/>
      <c r="E3" s="301"/>
      <c r="F3" s="302"/>
    </row>
    <row r="4" spans="1:6" s="57" customFormat="1" ht="36" customHeight="1" thickBot="1" x14ac:dyDescent="0.3">
      <c r="A4" s="56" t="s">
        <v>3</v>
      </c>
      <c r="B4" s="49" t="s">
        <v>4</v>
      </c>
      <c r="C4" s="4" t="s">
        <v>85</v>
      </c>
      <c r="D4" s="4" t="s">
        <v>6</v>
      </c>
      <c r="E4" s="6" t="s">
        <v>252</v>
      </c>
      <c r="F4" s="87" t="s">
        <v>253</v>
      </c>
    </row>
    <row r="5" spans="1:6" ht="18.649999999999999" customHeight="1" thickBot="1" x14ac:dyDescent="0.4">
      <c r="A5" s="58"/>
      <c r="B5" s="31" t="s">
        <v>86</v>
      </c>
      <c r="C5" s="59" t="s">
        <v>87</v>
      </c>
      <c r="D5" s="11">
        <v>1</v>
      </c>
      <c r="E5" s="110">
        <v>0</v>
      </c>
      <c r="F5" s="110">
        <f>D5*E5</f>
        <v>0</v>
      </c>
    </row>
    <row r="6" spans="1:6" ht="18.649999999999999" customHeight="1" thickBot="1" x14ac:dyDescent="0.4">
      <c r="A6" s="24"/>
      <c r="B6" s="8" t="s">
        <v>89</v>
      </c>
      <c r="C6" s="59" t="s">
        <v>90</v>
      </c>
      <c r="D6" s="74">
        <v>1</v>
      </c>
      <c r="E6" s="110">
        <v>0</v>
      </c>
      <c r="F6" s="110">
        <f t="shared" ref="F6:F20" si="0">D6*E6</f>
        <v>0</v>
      </c>
    </row>
    <row r="7" spans="1:6" ht="18.649999999999999" customHeight="1" thickBot="1" x14ac:dyDescent="0.4">
      <c r="A7" s="24"/>
      <c r="B7" s="8" t="s">
        <v>91</v>
      </c>
      <c r="C7" s="59" t="s">
        <v>92</v>
      </c>
      <c r="D7" s="74">
        <v>1</v>
      </c>
      <c r="E7" s="110">
        <v>0</v>
      </c>
      <c r="F7" s="110">
        <f t="shared" si="0"/>
        <v>0</v>
      </c>
    </row>
    <row r="8" spans="1:6" ht="18.649999999999999" customHeight="1" thickBot="1" x14ac:dyDescent="0.4">
      <c r="A8" s="24"/>
      <c r="B8" s="8" t="s">
        <v>93</v>
      </c>
      <c r="C8" s="59" t="s">
        <v>94</v>
      </c>
      <c r="D8" s="74">
        <v>1</v>
      </c>
      <c r="E8" s="110">
        <v>0</v>
      </c>
      <c r="F8" s="110">
        <f t="shared" si="0"/>
        <v>0</v>
      </c>
    </row>
    <row r="9" spans="1:6" ht="18.649999999999999" customHeight="1" thickBot="1" x14ac:dyDescent="0.4">
      <c r="A9" s="24"/>
      <c r="B9" s="8" t="s">
        <v>95</v>
      </c>
      <c r="C9" s="59" t="s">
        <v>96</v>
      </c>
      <c r="D9" s="74">
        <v>1</v>
      </c>
      <c r="E9" s="110">
        <v>0</v>
      </c>
      <c r="F9" s="110">
        <f t="shared" si="0"/>
        <v>0</v>
      </c>
    </row>
    <row r="10" spans="1:6" ht="18.649999999999999" customHeight="1" thickBot="1" x14ac:dyDescent="0.4">
      <c r="A10" s="24"/>
      <c r="B10" s="8" t="s">
        <v>97</v>
      </c>
      <c r="C10" s="59" t="s">
        <v>98</v>
      </c>
      <c r="D10" s="74">
        <v>1</v>
      </c>
      <c r="E10" s="110">
        <v>0</v>
      </c>
      <c r="F10" s="110">
        <f t="shared" si="0"/>
        <v>0</v>
      </c>
    </row>
    <row r="11" spans="1:6" ht="18.649999999999999" customHeight="1" thickBot="1" x14ac:dyDescent="0.4">
      <c r="A11" s="24"/>
      <c r="B11" s="8" t="s">
        <v>99</v>
      </c>
      <c r="C11" s="59" t="s">
        <v>100</v>
      </c>
      <c r="D11" s="74">
        <v>1</v>
      </c>
      <c r="E11" s="110">
        <v>0</v>
      </c>
      <c r="F11" s="110">
        <f t="shared" si="0"/>
        <v>0</v>
      </c>
    </row>
    <row r="12" spans="1:6" ht="18.649999999999999" customHeight="1" thickBot="1" x14ac:dyDescent="0.4">
      <c r="A12" s="24"/>
      <c r="B12" s="8" t="s">
        <v>101</v>
      </c>
      <c r="C12" s="59" t="s">
        <v>102</v>
      </c>
      <c r="D12" s="74">
        <v>1</v>
      </c>
      <c r="E12" s="110">
        <v>0</v>
      </c>
      <c r="F12" s="110">
        <f t="shared" si="0"/>
        <v>0</v>
      </c>
    </row>
    <row r="13" spans="1:6" ht="18.649999999999999" customHeight="1" thickBot="1" x14ac:dyDescent="0.4">
      <c r="A13" s="24"/>
      <c r="B13" s="8" t="s">
        <v>103</v>
      </c>
      <c r="C13" s="59" t="s">
        <v>104</v>
      </c>
      <c r="D13" s="74">
        <v>1</v>
      </c>
      <c r="E13" s="110">
        <v>0</v>
      </c>
      <c r="F13" s="110">
        <f t="shared" si="0"/>
        <v>0</v>
      </c>
    </row>
    <row r="14" spans="1:6" ht="18.649999999999999" customHeight="1" thickBot="1" x14ac:dyDescent="0.4">
      <c r="A14" s="24"/>
      <c r="B14" s="8" t="s">
        <v>105</v>
      </c>
      <c r="C14" s="59" t="s">
        <v>106</v>
      </c>
      <c r="D14" s="74">
        <v>1</v>
      </c>
      <c r="E14" s="110">
        <v>0</v>
      </c>
      <c r="F14" s="110">
        <f t="shared" si="0"/>
        <v>0</v>
      </c>
    </row>
    <row r="15" spans="1:6" ht="18.649999999999999" customHeight="1" thickBot="1" x14ac:dyDescent="0.4">
      <c r="A15" s="24"/>
      <c r="B15" s="8" t="s">
        <v>107</v>
      </c>
      <c r="C15" s="59" t="s">
        <v>108</v>
      </c>
      <c r="D15" s="74">
        <v>1</v>
      </c>
      <c r="E15" s="110">
        <v>0</v>
      </c>
      <c r="F15" s="110">
        <f t="shared" si="0"/>
        <v>0</v>
      </c>
    </row>
    <row r="16" spans="1:6" ht="18.649999999999999" customHeight="1" thickBot="1" x14ac:dyDescent="0.4">
      <c r="A16" s="24"/>
      <c r="B16" s="8" t="s">
        <v>109</v>
      </c>
      <c r="C16" s="59" t="s">
        <v>110</v>
      </c>
      <c r="D16" s="74">
        <v>1</v>
      </c>
      <c r="E16" s="110">
        <v>0</v>
      </c>
      <c r="F16" s="110">
        <f t="shared" si="0"/>
        <v>0</v>
      </c>
    </row>
    <row r="17" spans="1:6" ht="18.649999999999999" customHeight="1" thickBot="1" x14ac:dyDescent="0.4">
      <c r="A17" s="24"/>
      <c r="B17" s="8" t="s">
        <v>111</v>
      </c>
      <c r="C17" s="59" t="s">
        <v>112</v>
      </c>
      <c r="D17" s="74">
        <v>1</v>
      </c>
      <c r="E17" s="110">
        <v>0</v>
      </c>
      <c r="F17" s="110">
        <f t="shared" si="0"/>
        <v>0</v>
      </c>
    </row>
    <row r="18" spans="1:6" ht="18.649999999999999" customHeight="1" thickBot="1" x14ac:dyDescent="0.4">
      <c r="A18" s="24"/>
      <c r="B18" s="8" t="s">
        <v>113</v>
      </c>
      <c r="C18" s="59" t="s">
        <v>114</v>
      </c>
      <c r="D18" s="74">
        <v>1</v>
      </c>
      <c r="E18" s="110">
        <v>0</v>
      </c>
      <c r="F18" s="110">
        <f t="shared" si="0"/>
        <v>0</v>
      </c>
    </row>
    <row r="19" spans="1:6" ht="18.649999999999999" customHeight="1" thickBot="1" x14ac:dyDescent="0.4">
      <c r="A19" s="24"/>
      <c r="B19" s="8" t="s">
        <v>115</v>
      </c>
      <c r="C19" s="59" t="s">
        <v>116</v>
      </c>
      <c r="D19" s="74">
        <v>1</v>
      </c>
      <c r="E19" s="110">
        <v>0</v>
      </c>
      <c r="F19" s="110">
        <f t="shared" si="0"/>
        <v>0</v>
      </c>
    </row>
    <row r="20" spans="1:6" ht="18.649999999999999" customHeight="1" thickBot="1" x14ac:dyDescent="0.4">
      <c r="A20" s="58"/>
      <c r="B20" s="31" t="s">
        <v>117</v>
      </c>
      <c r="C20" s="59" t="s">
        <v>118</v>
      </c>
      <c r="D20" s="74">
        <v>1</v>
      </c>
      <c r="E20" s="110">
        <v>0</v>
      </c>
      <c r="F20" s="110">
        <f t="shared" si="0"/>
        <v>0</v>
      </c>
    </row>
    <row r="21" spans="1:6" ht="18.649999999999999" customHeight="1" thickBot="1" x14ac:dyDescent="0.4">
      <c r="A21" s="339" t="s">
        <v>119</v>
      </c>
      <c r="B21" s="340"/>
      <c r="C21" s="340"/>
      <c r="D21" s="340"/>
      <c r="E21" s="340"/>
      <c r="F21" s="341"/>
    </row>
    <row r="22" spans="1:6" s="94" customFormat="1" ht="18.649999999999999" customHeight="1" x14ac:dyDescent="0.35">
      <c r="A22" s="172"/>
      <c r="B22" s="172"/>
      <c r="C22" s="172"/>
      <c r="D22" s="172"/>
      <c r="E22" s="172"/>
      <c r="F22" s="172"/>
    </row>
    <row r="23" spans="1:6" ht="15" thickBot="1" x14ac:dyDescent="0.4">
      <c r="A23" s="15" t="s">
        <v>235</v>
      </c>
    </row>
    <row r="24" spans="1:6" ht="26.5" thickBot="1" x14ac:dyDescent="0.4">
      <c r="A24" s="23" t="s">
        <v>3</v>
      </c>
      <c r="B24" s="2" t="s">
        <v>4</v>
      </c>
      <c r="C24" s="60" t="s">
        <v>120</v>
      </c>
      <c r="D24" s="4" t="s">
        <v>6</v>
      </c>
      <c r="E24" s="5" t="s">
        <v>252</v>
      </c>
      <c r="F24" s="87" t="s">
        <v>253</v>
      </c>
    </row>
    <row r="25" spans="1:6" ht="14.5" customHeight="1" thickBot="1" x14ac:dyDescent="0.4">
      <c r="A25" s="58"/>
      <c r="B25" s="7" t="s">
        <v>121</v>
      </c>
      <c r="C25" s="22" t="s">
        <v>122</v>
      </c>
      <c r="D25" s="11">
        <v>1</v>
      </c>
      <c r="E25" s="109">
        <v>0</v>
      </c>
      <c r="F25" s="110">
        <f t="shared" ref="F25:F57" si="1">D25*E25</f>
        <v>0</v>
      </c>
    </row>
    <row r="26" spans="1:6" ht="14.5" customHeight="1" thickBot="1" x14ac:dyDescent="0.4">
      <c r="A26" s="61"/>
      <c r="B26" s="26" t="s">
        <v>121</v>
      </c>
      <c r="C26" s="22" t="s">
        <v>123</v>
      </c>
      <c r="D26" s="74">
        <v>1</v>
      </c>
      <c r="E26" s="109">
        <v>0</v>
      </c>
      <c r="F26" s="110">
        <f t="shared" si="1"/>
        <v>0</v>
      </c>
    </row>
    <row r="27" spans="1:6" ht="14.5" customHeight="1" thickBot="1" x14ac:dyDescent="0.4">
      <c r="A27" s="61"/>
      <c r="B27" s="26" t="s">
        <v>121</v>
      </c>
      <c r="C27" s="22" t="s">
        <v>124</v>
      </c>
      <c r="D27" s="74">
        <v>1</v>
      </c>
      <c r="E27" s="109">
        <v>0</v>
      </c>
      <c r="F27" s="110">
        <f t="shared" si="1"/>
        <v>0</v>
      </c>
    </row>
    <row r="28" spans="1:6" ht="14.5" customHeight="1" thickBot="1" x14ac:dyDescent="0.4">
      <c r="A28" s="61"/>
      <c r="B28" s="26" t="s">
        <v>121</v>
      </c>
      <c r="C28" s="22" t="s">
        <v>125</v>
      </c>
      <c r="D28" s="74">
        <v>1</v>
      </c>
      <c r="E28" s="109">
        <v>0</v>
      </c>
      <c r="F28" s="110">
        <f t="shared" si="1"/>
        <v>0</v>
      </c>
    </row>
    <row r="29" spans="1:6" ht="14.5" customHeight="1" thickBot="1" x14ac:dyDescent="0.4">
      <c r="A29" s="61"/>
      <c r="B29" s="26" t="s">
        <v>126</v>
      </c>
      <c r="C29" s="59" t="s">
        <v>127</v>
      </c>
      <c r="D29" s="74">
        <v>1</v>
      </c>
      <c r="E29" s="109">
        <v>0</v>
      </c>
      <c r="F29" s="110">
        <f t="shared" si="1"/>
        <v>0</v>
      </c>
    </row>
    <row r="30" spans="1:6" ht="14.5" customHeight="1" thickBot="1" x14ac:dyDescent="0.4">
      <c r="A30" s="61"/>
      <c r="B30" s="26" t="s">
        <v>128</v>
      </c>
      <c r="C30" s="59" t="s">
        <v>129</v>
      </c>
      <c r="D30" s="74">
        <v>1</v>
      </c>
      <c r="E30" s="109">
        <v>0</v>
      </c>
      <c r="F30" s="110">
        <f t="shared" si="1"/>
        <v>0</v>
      </c>
    </row>
    <row r="31" spans="1:6" ht="14.5" customHeight="1" thickBot="1" x14ac:dyDescent="0.4">
      <c r="A31" s="61"/>
      <c r="B31" s="53" t="s">
        <v>130</v>
      </c>
      <c r="C31" s="62" t="s">
        <v>131</v>
      </c>
      <c r="D31" s="74">
        <v>1</v>
      </c>
      <c r="E31" s="127">
        <v>0</v>
      </c>
      <c r="F31" s="137">
        <f t="shared" si="1"/>
        <v>0</v>
      </c>
    </row>
    <row r="32" spans="1:6" ht="14.5" customHeight="1" thickBot="1" x14ac:dyDescent="0.4">
      <c r="A32" s="61"/>
      <c r="B32" s="64" t="s">
        <v>132</v>
      </c>
      <c r="C32" s="65" t="s">
        <v>133</v>
      </c>
      <c r="D32" s="74">
        <v>1</v>
      </c>
      <c r="E32" s="138">
        <v>0</v>
      </c>
      <c r="F32" s="139">
        <f t="shared" si="1"/>
        <v>0</v>
      </c>
    </row>
    <row r="33" spans="1:6" ht="14.5" customHeight="1" thickBot="1" x14ac:dyDescent="0.4">
      <c r="A33" s="61"/>
      <c r="B33" s="26" t="s">
        <v>134</v>
      </c>
      <c r="C33" s="22" t="s">
        <v>135</v>
      </c>
      <c r="D33" s="74">
        <v>1</v>
      </c>
      <c r="E33" s="109">
        <v>0</v>
      </c>
      <c r="F33" s="110">
        <f t="shared" si="1"/>
        <v>0</v>
      </c>
    </row>
    <row r="34" spans="1:6" ht="14.5" customHeight="1" thickBot="1" x14ac:dyDescent="0.4">
      <c r="A34" s="61"/>
      <c r="B34" s="26" t="s">
        <v>136</v>
      </c>
      <c r="C34" s="22" t="s">
        <v>137</v>
      </c>
      <c r="D34" s="74">
        <v>1</v>
      </c>
      <c r="E34" s="109">
        <v>0</v>
      </c>
      <c r="F34" s="110">
        <f t="shared" si="1"/>
        <v>0</v>
      </c>
    </row>
    <row r="35" spans="1:6" ht="14.5" customHeight="1" thickBot="1" x14ac:dyDescent="0.4">
      <c r="A35" s="61"/>
      <c r="B35" s="26" t="s">
        <v>138</v>
      </c>
      <c r="C35" s="59" t="s">
        <v>139</v>
      </c>
      <c r="D35" s="74">
        <v>1</v>
      </c>
      <c r="E35" s="109">
        <v>0</v>
      </c>
      <c r="F35" s="110">
        <f t="shared" si="1"/>
        <v>0</v>
      </c>
    </row>
    <row r="36" spans="1:6" ht="14.5" customHeight="1" thickBot="1" x14ac:dyDescent="0.4">
      <c r="A36" s="61"/>
      <c r="B36" s="26" t="s">
        <v>140</v>
      </c>
      <c r="C36" s="59" t="s">
        <v>141</v>
      </c>
      <c r="D36" s="74">
        <v>1</v>
      </c>
      <c r="E36" s="109">
        <v>0</v>
      </c>
      <c r="F36" s="110">
        <f t="shared" si="1"/>
        <v>0</v>
      </c>
    </row>
    <row r="37" spans="1:6" ht="14.5" customHeight="1" thickBot="1" x14ac:dyDescent="0.4">
      <c r="A37" s="61"/>
      <c r="B37" s="26" t="s">
        <v>142</v>
      </c>
      <c r="C37" s="59" t="s">
        <v>143</v>
      </c>
      <c r="D37" s="74">
        <v>1</v>
      </c>
      <c r="E37" s="109">
        <v>0</v>
      </c>
      <c r="F37" s="110">
        <f t="shared" si="1"/>
        <v>0</v>
      </c>
    </row>
    <row r="38" spans="1:6" ht="14.5" customHeight="1" thickBot="1" x14ac:dyDescent="0.4">
      <c r="A38" s="61"/>
      <c r="B38" s="26" t="s">
        <v>144</v>
      </c>
      <c r="C38" s="59" t="s">
        <v>145</v>
      </c>
      <c r="D38" s="74">
        <v>1</v>
      </c>
      <c r="E38" s="109">
        <v>0</v>
      </c>
      <c r="F38" s="110">
        <f t="shared" si="1"/>
        <v>0</v>
      </c>
    </row>
    <row r="39" spans="1:6" ht="14.5" customHeight="1" thickBot="1" x14ac:dyDescent="0.4">
      <c r="A39" s="61"/>
      <c r="B39" s="26" t="s">
        <v>146</v>
      </c>
      <c r="C39" s="59" t="s">
        <v>147</v>
      </c>
      <c r="D39" s="74">
        <v>1</v>
      </c>
      <c r="E39" s="109">
        <v>0</v>
      </c>
      <c r="F39" s="110">
        <f t="shared" si="1"/>
        <v>0</v>
      </c>
    </row>
    <row r="40" spans="1:6" ht="14.5" customHeight="1" thickBot="1" x14ac:dyDescent="0.4">
      <c r="A40" s="61"/>
      <c r="B40" s="26" t="s">
        <v>148</v>
      </c>
      <c r="C40" s="59" t="s">
        <v>149</v>
      </c>
      <c r="D40" s="74">
        <v>1</v>
      </c>
      <c r="E40" s="109">
        <v>0</v>
      </c>
      <c r="F40" s="110">
        <f t="shared" si="1"/>
        <v>0</v>
      </c>
    </row>
    <row r="41" spans="1:6" ht="14.5" customHeight="1" thickBot="1" x14ac:dyDescent="0.4">
      <c r="A41" s="61"/>
      <c r="B41" s="26" t="s">
        <v>150</v>
      </c>
      <c r="C41" s="59" t="s">
        <v>151</v>
      </c>
      <c r="D41" s="74">
        <v>1</v>
      </c>
      <c r="E41" s="109">
        <v>0</v>
      </c>
      <c r="F41" s="110">
        <f t="shared" si="1"/>
        <v>0</v>
      </c>
    </row>
    <row r="42" spans="1:6" ht="14.5" customHeight="1" thickBot="1" x14ac:dyDescent="0.4">
      <c r="A42" s="61"/>
      <c r="B42" s="26" t="s">
        <v>152</v>
      </c>
      <c r="C42" s="59" t="s">
        <v>153</v>
      </c>
      <c r="D42" s="74">
        <v>1</v>
      </c>
      <c r="E42" s="109">
        <v>0</v>
      </c>
      <c r="F42" s="110">
        <f t="shared" si="1"/>
        <v>0</v>
      </c>
    </row>
    <row r="43" spans="1:6" ht="14.5" customHeight="1" thickBot="1" x14ac:dyDescent="0.4">
      <c r="A43" s="61"/>
      <c r="B43" s="26" t="s">
        <v>154</v>
      </c>
      <c r="C43" s="59" t="s">
        <v>155</v>
      </c>
      <c r="D43" s="74">
        <v>1</v>
      </c>
      <c r="E43" s="109">
        <v>0</v>
      </c>
      <c r="F43" s="110">
        <f t="shared" si="1"/>
        <v>0</v>
      </c>
    </row>
    <row r="44" spans="1:6" ht="14.5" customHeight="1" thickBot="1" x14ac:dyDescent="0.4">
      <c r="A44" s="61"/>
      <c r="B44" s="26" t="s">
        <v>156</v>
      </c>
      <c r="C44" s="59" t="s">
        <v>157</v>
      </c>
      <c r="D44" s="74">
        <v>1</v>
      </c>
      <c r="E44" s="109">
        <v>0</v>
      </c>
      <c r="F44" s="110">
        <f t="shared" si="1"/>
        <v>0</v>
      </c>
    </row>
    <row r="45" spans="1:6" ht="14.5" customHeight="1" thickBot="1" x14ac:dyDescent="0.4">
      <c r="A45" s="61"/>
      <c r="B45" s="26" t="s">
        <v>158</v>
      </c>
      <c r="C45" s="59" t="s">
        <v>159</v>
      </c>
      <c r="D45" s="74">
        <v>1</v>
      </c>
      <c r="E45" s="109">
        <v>0</v>
      </c>
      <c r="F45" s="110">
        <f t="shared" si="1"/>
        <v>0</v>
      </c>
    </row>
    <row r="46" spans="1:6" ht="14.5" customHeight="1" thickBot="1" x14ac:dyDescent="0.4">
      <c r="A46" s="61"/>
      <c r="B46" s="26" t="s">
        <v>160</v>
      </c>
      <c r="C46" s="59" t="s">
        <v>161</v>
      </c>
      <c r="D46" s="74">
        <v>1</v>
      </c>
      <c r="E46" s="109">
        <v>0</v>
      </c>
      <c r="F46" s="110">
        <f t="shared" si="1"/>
        <v>0</v>
      </c>
    </row>
    <row r="47" spans="1:6" ht="14.5" customHeight="1" thickBot="1" x14ac:dyDescent="0.4">
      <c r="A47" s="61"/>
      <c r="B47" s="26" t="s">
        <v>162</v>
      </c>
      <c r="C47" s="59" t="s">
        <v>163</v>
      </c>
      <c r="D47" s="74">
        <v>1</v>
      </c>
      <c r="E47" s="109">
        <v>0</v>
      </c>
      <c r="F47" s="110">
        <f t="shared" si="1"/>
        <v>0</v>
      </c>
    </row>
    <row r="48" spans="1:6" ht="14.5" customHeight="1" thickBot="1" x14ac:dyDescent="0.4">
      <c r="A48" s="61"/>
      <c r="B48" s="26" t="s">
        <v>164</v>
      </c>
      <c r="C48" s="59" t="s">
        <v>165</v>
      </c>
      <c r="D48" s="74">
        <v>1</v>
      </c>
      <c r="E48" s="109">
        <v>0</v>
      </c>
      <c r="F48" s="110">
        <f t="shared" si="1"/>
        <v>0</v>
      </c>
    </row>
    <row r="49" spans="1:6" ht="14.5" customHeight="1" thickBot="1" x14ac:dyDescent="0.4">
      <c r="A49" s="61"/>
      <c r="B49" s="26" t="s">
        <v>166</v>
      </c>
      <c r="C49" s="59" t="s">
        <v>167</v>
      </c>
      <c r="D49" s="74">
        <v>1</v>
      </c>
      <c r="E49" s="109">
        <v>0</v>
      </c>
      <c r="F49" s="110">
        <f t="shared" si="1"/>
        <v>0</v>
      </c>
    </row>
    <row r="50" spans="1:6" ht="14.5" customHeight="1" thickBot="1" x14ac:dyDescent="0.4">
      <c r="A50" s="61"/>
      <c r="B50" s="26" t="s">
        <v>168</v>
      </c>
      <c r="C50" s="59" t="s">
        <v>169</v>
      </c>
      <c r="D50" s="74">
        <v>1</v>
      </c>
      <c r="E50" s="109">
        <v>0</v>
      </c>
      <c r="F50" s="110">
        <f t="shared" si="1"/>
        <v>0</v>
      </c>
    </row>
    <row r="51" spans="1:6" ht="14.5" customHeight="1" thickBot="1" x14ac:dyDescent="0.4">
      <c r="A51" s="61"/>
      <c r="B51" s="26" t="s">
        <v>170</v>
      </c>
      <c r="C51" s="22" t="s">
        <v>171</v>
      </c>
      <c r="D51" s="74">
        <v>1</v>
      </c>
      <c r="E51" s="109">
        <v>0</v>
      </c>
      <c r="F51" s="110">
        <f t="shared" si="1"/>
        <v>0</v>
      </c>
    </row>
    <row r="52" spans="1:6" ht="14.5" customHeight="1" thickBot="1" x14ac:dyDescent="0.4">
      <c r="A52" s="61"/>
      <c r="B52" s="26" t="s">
        <v>172</v>
      </c>
      <c r="C52" s="22" t="s">
        <v>173</v>
      </c>
      <c r="D52" s="74">
        <v>1</v>
      </c>
      <c r="E52" s="109">
        <v>0</v>
      </c>
      <c r="F52" s="110">
        <f t="shared" si="1"/>
        <v>0</v>
      </c>
    </row>
    <row r="53" spans="1:6" ht="14.5" customHeight="1" thickBot="1" x14ac:dyDescent="0.4">
      <c r="A53" s="61"/>
      <c r="B53" s="26" t="s">
        <v>174</v>
      </c>
      <c r="C53" s="22" t="s">
        <v>175</v>
      </c>
      <c r="D53" s="74">
        <v>1</v>
      </c>
      <c r="E53" s="105">
        <v>0</v>
      </c>
      <c r="F53" s="104">
        <f t="shared" si="1"/>
        <v>0</v>
      </c>
    </row>
    <row r="54" spans="1:6" ht="14.5" customHeight="1" thickBot="1" x14ac:dyDescent="0.4">
      <c r="A54" s="61"/>
      <c r="B54" s="26" t="s">
        <v>176</v>
      </c>
      <c r="C54" s="22" t="s">
        <v>177</v>
      </c>
      <c r="D54" s="74">
        <v>1</v>
      </c>
      <c r="E54" s="105">
        <v>0</v>
      </c>
      <c r="F54" s="104">
        <f t="shared" si="1"/>
        <v>0</v>
      </c>
    </row>
    <row r="55" spans="1:6" ht="14.5" customHeight="1" thickBot="1" x14ac:dyDescent="0.4">
      <c r="A55" s="61"/>
      <c r="B55" s="26" t="s">
        <v>178</v>
      </c>
      <c r="C55" s="22" t="s">
        <v>179</v>
      </c>
      <c r="D55" s="74">
        <v>1</v>
      </c>
      <c r="E55" s="105">
        <v>0</v>
      </c>
      <c r="F55" s="104">
        <f t="shared" si="1"/>
        <v>0</v>
      </c>
    </row>
    <row r="56" spans="1:6" ht="14.5" customHeight="1" thickBot="1" x14ac:dyDescent="0.4">
      <c r="A56" s="61"/>
      <c r="B56" s="26" t="s">
        <v>180</v>
      </c>
      <c r="C56" s="59" t="s">
        <v>181</v>
      </c>
      <c r="D56" s="74">
        <v>1</v>
      </c>
      <c r="E56" s="105">
        <v>0</v>
      </c>
      <c r="F56" s="104">
        <f t="shared" si="1"/>
        <v>0</v>
      </c>
    </row>
    <row r="57" spans="1:6" ht="14.5" customHeight="1" thickBot="1" x14ac:dyDescent="0.4">
      <c r="A57" s="86"/>
      <c r="B57" s="53" t="s">
        <v>182</v>
      </c>
      <c r="C57" s="62" t="s">
        <v>183</v>
      </c>
      <c r="D57" s="74">
        <v>1</v>
      </c>
      <c r="E57" s="140">
        <v>0</v>
      </c>
      <c r="F57" s="145">
        <f t="shared" si="1"/>
        <v>0</v>
      </c>
    </row>
    <row r="58" spans="1:6" ht="14.5" customHeight="1" thickBot="1" x14ac:dyDescent="0.4">
      <c r="A58" s="339" t="s">
        <v>119</v>
      </c>
      <c r="B58" s="340"/>
      <c r="C58" s="340"/>
      <c r="D58" s="340"/>
      <c r="E58" s="340"/>
      <c r="F58" s="341"/>
    </row>
    <row r="59" spans="1:6" s="94" customFormat="1" ht="14.5" customHeight="1" x14ac:dyDescent="0.35">
      <c r="A59" s="172"/>
      <c r="B59" s="172"/>
      <c r="C59" s="172"/>
      <c r="D59" s="172"/>
      <c r="E59" s="172"/>
      <c r="F59" s="172"/>
    </row>
    <row r="60" spans="1:6" ht="16" thickBot="1" x14ac:dyDescent="0.4">
      <c r="A60" s="15" t="s">
        <v>1</v>
      </c>
      <c r="B60" s="1"/>
    </row>
    <row r="61" spans="1:6" ht="15.75" customHeight="1" thickBot="1" x14ac:dyDescent="0.4">
      <c r="A61" s="297" t="s">
        <v>244</v>
      </c>
      <c r="B61" s="298"/>
      <c r="C61" s="298"/>
      <c r="D61" s="298"/>
      <c r="E61" s="298"/>
      <c r="F61" s="299"/>
    </row>
    <row r="62" spans="1:6" ht="21.5" thickBot="1" x14ac:dyDescent="0.4">
      <c r="A62" s="2" t="s">
        <v>3</v>
      </c>
      <c r="B62" s="2" t="s">
        <v>4</v>
      </c>
      <c r="C62" s="3" t="s">
        <v>5</v>
      </c>
      <c r="D62" s="4" t="s">
        <v>6</v>
      </c>
      <c r="E62" s="6" t="s">
        <v>252</v>
      </c>
      <c r="F62" s="161" t="s">
        <v>253</v>
      </c>
    </row>
    <row r="63" spans="1:6" ht="15" thickBot="1" x14ac:dyDescent="0.4">
      <c r="A63" s="7" t="s">
        <v>7</v>
      </c>
      <c r="B63" s="8" t="s">
        <v>8</v>
      </c>
      <c r="C63" s="9" t="s">
        <v>9</v>
      </c>
      <c r="D63" s="10">
        <v>22</v>
      </c>
      <c r="E63" s="109">
        <v>0</v>
      </c>
      <c r="F63" s="159">
        <f>D63*E63</f>
        <v>0</v>
      </c>
    </row>
    <row r="64" spans="1:6" ht="15" thickBot="1" x14ac:dyDescent="0.4">
      <c r="A64" s="7" t="s">
        <v>10</v>
      </c>
      <c r="B64" s="8" t="s">
        <v>8</v>
      </c>
      <c r="C64" s="9" t="s">
        <v>11</v>
      </c>
      <c r="D64" s="10">
        <v>17</v>
      </c>
      <c r="E64" s="109">
        <v>0</v>
      </c>
      <c r="F64" s="159">
        <f t="shared" ref="F64:F69" si="2">D64*E64</f>
        <v>0</v>
      </c>
    </row>
    <row r="65" spans="1:6" ht="15" thickBot="1" x14ac:dyDescent="0.4">
      <c r="A65" s="7" t="s">
        <v>12</v>
      </c>
      <c r="B65" s="8" t="s">
        <v>8</v>
      </c>
      <c r="C65" s="9" t="s">
        <v>13</v>
      </c>
      <c r="D65" s="10">
        <v>220</v>
      </c>
      <c r="E65" s="109">
        <v>0</v>
      </c>
      <c r="F65" s="159">
        <f t="shared" si="2"/>
        <v>0</v>
      </c>
    </row>
    <row r="66" spans="1:6" ht="15" thickBot="1" x14ac:dyDescent="0.4">
      <c r="A66" s="7" t="s">
        <v>14</v>
      </c>
      <c r="B66" s="8" t="s">
        <v>8</v>
      </c>
      <c r="C66" s="9" t="s">
        <v>15</v>
      </c>
      <c r="D66" s="10">
        <v>474</v>
      </c>
      <c r="E66" s="109">
        <v>0</v>
      </c>
      <c r="F66" s="159">
        <f>D66*E66</f>
        <v>0</v>
      </c>
    </row>
    <row r="67" spans="1:6" ht="15" thickBot="1" x14ac:dyDescent="0.4">
      <c r="A67" s="7" t="s">
        <v>16</v>
      </c>
      <c r="B67" s="8" t="s">
        <v>8</v>
      </c>
      <c r="C67" s="9" t="s">
        <v>17</v>
      </c>
      <c r="D67" s="10">
        <v>1138</v>
      </c>
      <c r="E67" s="109">
        <v>0</v>
      </c>
      <c r="F67" s="159">
        <f t="shared" si="2"/>
        <v>0</v>
      </c>
    </row>
    <row r="68" spans="1:6" ht="15" thickBot="1" x14ac:dyDescent="0.4">
      <c r="A68" s="7" t="s">
        <v>18</v>
      </c>
      <c r="B68" s="8" t="s">
        <v>8</v>
      </c>
      <c r="C68" s="9" t="s">
        <v>19</v>
      </c>
      <c r="D68" s="10">
        <v>609</v>
      </c>
      <c r="E68" s="109">
        <v>0</v>
      </c>
      <c r="F68" s="159">
        <f t="shared" si="2"/>
        <v>0</v>
      </c>
    </row>
    <row r="69" spans="1:6" ht="25.5" thickBot="1" x14ac:dyDescent="0.4">
      <c r="A69" s="7" t="s">
        <v>20</v>
      </c>
      <c r="B69" s="8" t="s">
        <v>8</v>
      </c>
      <c r="C69" s="12" t="s">
        <v>21</v>
      </c>
      <c r="D69" s="10">
        <v>11</v>
      </c>
      <c r="E69" s="109">
        <v>0</v>
      </c>
      <c r="F69" s="112">
        <f t="shared" si="2"/>
        <v>0</v>
      </c>
    </row>
    <row r="70" spans="1:6" ht="15" thickBot="1" x14ac:dyDescent="0.4">
      <c r="A70" s="358" t="s">
        <v>22</v>
      </c>
      <c r="B70" s="359"/>
      <c r="C70" s="360"/>
      <c r="D70" s="98">
        <f t="shared" ref="D70" si="3">SUM(D63:D69)</f>
        <v>2491</v>
      </c>
      <c r="E70" s="113">
        <f>SUM(E63:E69)</f>
        <v>0</v>
      </c>
      <c r="F70" s="114">
        <f>SUM(F63:F69)</f>
        <v>0</v>
      </c>
    </row>
    <row r="71" spans="1:6" ht="15" thickBot="1" x14ac:dyDescent="0.4">
      <c r="A71" s="358" t="s">
        <v>248</v>
      </c>
      <c r="B71" s="359"/>
      <c r="C71" s="360"/>
      <c r="D71" s="98">
        <f>D70*12</f>
        <v>29892</v>
      </c>
      <c r="E71" s="113">
        <f t="shared" ref="E71" si="4">E70*12</f>
        <v>0</v>
      </c>
      <c r="F71" s="113">
        <f>F70*12</f>
        <v>0</v>
      </c>
    </row>
    <row r="72" spans="1:6" x14ac:dyDescent="0.35">
      <c r="A72" s="14"/>
    </row>
    <row r="73" spans="1:6" ht="15" thickBot="1" x14ac:dyDescent="0.4">
      <c r="A73" s="15" t="s">
        <v>1</v>
      </c>
    </row>
    <row r="74" spans="1:6" ht="21.5" thickBot="1" x14ac:dyDescent="0.4">
      <c r="A74" s="2" t="s">
        <v>3</v>
      </c>
      <c r="B74" s="2" t="s">
        <v>4</v>
      </c>
      <c r="C74" s="16" t="s">
        <v>23</v>
      </c>
      <c r="D74" s="4" t="s">
        <v>6</v>
      </c>
      <c r="E74" s="5" t="s">
        <v>252</v>
      </c>
      <c r="F74" s="161" t="s">
        <v>253</v>
      </c>
    </row>
    <row r="75" spans="1:6" ht="15" thickBot="1" x14ac:dyDescent="0.4">
      <c r="A75" s="7" t="s">
        <v>24</v>
      </c>
      <c r="B75" s="8" t="s">
        <v>25</v>
      </c>
      <c r="C75" s="9" t="s">
        <v>26</v>
      </c>
      <c r="D75" s="10">
        <v>5</v>
      </c>
      <c r="E75" s="109">
        <v>0</v>
      </c>
      <c r="F75" s="159">
        <f t="shared" ref="F75:F79" si="5">D75*E75</f>
        <v>0</v>
      </c>
    </row>
    <row r="76" spans="1:6" ht="15" thickBot="1" x14ac:dyDescent="0.4">
      <c r="A76" s="7" t="s">
        <v>27</v>
      </c>
      <c r="B76" s="8" t="s">
        <v>25</v>
      </c>
      <c r="C76" s="9" t="s">
        <v>28</v>
      </c>
      <c r="D76" s="10">
        <v>6</v>
      </c>
      <c r="E76" s="109">
        <v>0</v>
      </c>
      <c r="F76" s="112">
        <f t="shared" si="5"/>
        <v>0</v>
      </c>
    </row>
    <row r="77" spans="1:6" ht="15" thickBot="1" x14ac:dyDescent="0.4">
      <c r="A77" s="7" t="s">
        <v>29</v>
      </c>
      <c r="B77" s="8" t="s">
        <v>25</v>
      </c>
      <c r="C77" s="9" t="s">
        <v>17</v>
      </c>
      <c r="D77" s="10">
        <v>483</v>
      </c>
      <c r="E77" s="109">
        <v>0</v>
      </c>
      <c r="F77" s="117">
        <f t="shared" si="5"/>
        <v>0</v>
      </c>
    </row>
    <row r="78" spans="1:6" ht="15" thickBot="1" x14ac:dyDescent="0.4">
      <c r="A78" s="7" t="s">
        <v>30</v>
      </c>
      <c r="B78" s="8" t="s">
        <v>25</v>
      </c>
      <c r="C78" s="9" t="s">
        <v>31</v>
      </c>
      <c r="D78" s="10">
        <v>122</v>
      </c>
      <c r="E78" s="109">
        <v>0</v>
      </c>
      <c r="F78" s="112">
        <f t="shared" si="5"/>
        <v>0</v>
      </c>
    </row>
    <row r="79" spans="1:6" ht="25.5" thickBot="1" x14ac:dyDescent="0.4">
      <c r="A79" s="7" t="s">
        <v>32</v>
      </c>
      <c r="B79" s="8" t="s">
        <v>25</v>
      </c>
      <c r="C79" s="9" t="s">
        <v>33</v>
      </c>
      <c r="D79" s="10">
        <v>1</v>
      </c>
      <c r="E79" s="109">
        <v>0</v>
      </c>
      <c r="F79" s="117">
        <f t="shared" si="5"/>
        <v>0</v>
      </c>
    </row>
    <row r="80" spans="1:6" ht="25.5" thickBot="1" x14ac:dyDescent="0.4">
      <c r="A80" s="7" t="s">
        <v>34</v>
      </c>
      <c r="B80" s="8" t="s">
        <v>25</v>
      </c>
      <c r="C80" s="9" t="s">
        <v>35</v>
      </c>
      <c r="D80" s="10">
        <v>15</v>
      </c>
      <c r="E80" s="109">
        <v>0</v>
      </c>
      <c r="F80" s="112">
        <f>D80*E80</f>
        <v>0</v>
      </c>
    </row>
    <row r="81" spans="1:6" ht="15" thickBot="1" x14ac:dyDescent="0.4">
      <c r="A81" s="358" t="s">
        <v>36</v>
      </c>
      <c r="B81" s="359"/>
      <c r="C81" s="360"/>
      <c r="D81" s="99">
        <f t="shared" ref="D81" si="6">SUM(D75:D80)</f>
        <v>632</v>
      </c>
      <c r="E81" s="118">
        <f t="shared" ref="E81:F81" si="7">SUM(E75:E80)</f>
        <v>0</v>
      </c>
      <c r="F81" s="119">
        <f t="shared" si="7"/>
        <v>0</v>
      </c>
    </row>
    <row r="82" spans="1:6" ht="15" thickBot="1" x14ac:dyDescent="0.4">
      <c r="A82" s="358" t="s">
        <v>249</v>
      </c>
      <c r="B82" s="359"/>
      <c r="C82" s="361"/>
      <c r="D82" s="98">
        <f>D81*12</f>
        <v>7584</v>
      </c>
      <c r="E82" s="120">
        <f t="shared" ref="E82:F82" si="8">E81*12</f>
        <v>0</v>
      </c>
      <c r="F82" s="120">
        <f t="shared" si="8"/>
        <v>0</v>
      </c>
    </row>
    <row r="83" spans="1:6" s="94" customFormat="1" x14ac:dyDescent="0.35">
      <c r="A83" s="91"/>
      <c r="B83" s="91"/>
      <c r="C83" s="91"/>
      <c r="D83" s="92"/>
      <c r="E83" s="92"/>
      <c r="F83" s="93"/>
    </row>
    <row r="84" spans="1:6" ht="15" thickBot="1" x14ac:dyDescent="0.4">
      <c r="A84" s="15" t="s">
        <v>1</v>
      </c>
    </row>
    <row r="85" spans="1:6" ht="36.65" customHeight="1" thickBot="1" x14ac:dyDescent="0.4">
      <c r="A85" s="2" t="s">
        <v>3</v>
      </c>
      <c r="B85" s="2" t="s">
        <v>4</v>
      </c>
      <c r="C85" s="16" t="s">
        <v>74</v>
      </c>
      <c r="D85" s="4" t="s">
        <v>6</v>
      </c>
      <c r="E85" s="5" t="s">
        <v>252</v>
      </c>
      <c r="F85" s="161" t="s">
        <v>253</v>
      </c>
    </row>
    <row r="86" spans="1:6" ht="15" thickBot="1" x14ac:dyDescent="0.4">
      <c r="A86" s="7" t="s">
        <v>75</v>
      </c>
      <c r="B86" s="8" t="s">
        <v>76</v>
      </c>
      <c r="C86" s="12" t="s">
        <v>77</v>
      </c>
      <c r="D86" s="20">
        <v>1</v>
      </c>
      <c r="E86" s="109">
        <v>0</v>
      </c>
      <c r="F86" s="112">
        <f t="shared" ref="F86:F87" si="9">D86*E86</f>
        <v>0</v>
      </c>
    </row>
    <row r="87" spans="1:6" ht="15" thickBot="1" x14ac:dyDescent="0.4">
      <c r="A87" s="7" t="s">
        <v>78</v>
      </c>
      <c r="B87" s="8" t="s">
        <v>76</v>
      </c>
      <c r="C87" s="12" t="s">
        <v>79</v>
      </c>
      <c r="D87" s="20">
        <v>172</v>
      </c>
      <c r="E87" s="116">
        <v>0</v>
      </c>
      <c r="F87" s="112">
        <f t="shared" si="9"/>
        <v>0</v>
      </c>
    </row>
    <row r="88" spans="1:6" ht="15" thickBot="1" x14ac:dyDescent="0.4">
      <c r="A88" s="318" t="s">
        <v>80</v>
      </c>
      <c r="B88" s="319"/>
      <c r="C88" s="324"/>
      <c r="D88" s="19">
        <f t="shared" ref="D88" si="10">SUM(D86:D87)</f>
        <v>173</v>
      </c>
      <c r="E88" s="120">
        <f t="shared" ref="E88" si="11">SUM(E86:E87)</f>
        <v>0</v>
      </c>
      <c r="F88" s="120">
        <f>SUM(F86:F87)</f>
        <v>0</v>
      </c>
    </row>
    <row r="89" spans="1:6" ht="15" thickBot="1" x14ac:dyDescent="0.4">
      <c r="A89" s="318" t="s">
        <v>250</v>
      </c>
      <c r="B89" s="319"/>
      <c r="C89" s="320"/>
      <c r="D89" s="51">
        <f>D88*12</f>
        <v>2076</v>
      </c>
      <c r="E89" s="120">
        <f t="shared" ref="E89:F89" si="12">E88*12</f>
        <v>0</v>
      </c>
      <c r="F89" s="120">
        <f t="shared" si="12"/>
        <v>0</v>
      </c>
    </row>
    <row r="91" spans="1:6" ht="15" thickBot="1" x14ac:dyDescent="0.4">
      <c r="A91" s="15" t="s">
        <v>235</v>
      </c>
    </row>
    <row r="92" spans="1:6" ht="21.5" thickBot="1" x14ac:dyDescent="0.4">
      <c r="A92" s="23" t="s">
        <v>3</v>
      </c>
      <c r="B92" s="67" t="s">
        <v>4</v>
      </c>
      <c r="C92" s="2" t="s">
        <v>184</v>
      </c>
      <c r="D92" s="4" t="s">
        <v>6</v>
      </c>
      <c r="E92" s="5" t="s">
        <v>252</v>
      </c>
      <c r="F92" s="87" t="s">
        <v>253</v>
      </c>
    </row>
    <row r="93" spans="1:6" ht="21" customHeight="1" thickBot="1" x14ac:dyDescent="0.4">
      <c r="A93" s="160" t="s">
        <v>185</v>
      </c>
      <c r="B93" s="8" t="s">
        <v>186</v>
      </c>
      <c r="C93" s="9" t="s">
        <v>187</v>
      </c>
      <c r="D93" s="74">
        <v>2210</v>
      </c>
      <c r="E93" s="110">
        <v>0</v>
      </c>
      <c r="F93" s="110">
        <f t="shared" ref="F93:F104" si="13">D93*E93</f>
        <v>0</v>
      </c>
    </row>
    <row r="94" spans="1:6" ht="21" customHeight="1" thickBot="1" x14ac:dyDescent="0.4">
      <c r="A94" s="31" t="s">
        <v>188</v>
      </c>
      <c r="B94" s="8" t="s">
        <v>186</v>
      </c>
      <c r="C94" s="22" t="s">
        <v>189</v>
      </c>
      <c r="D94" s="74">
        <v>868</v>
      </c>
      <c r="E94" s="105">
        <v>0</v>
      </c>
      <c r="F94" s="104">
        <f t="shared" si="13"/>
        <v>0</v>
      </c>
    </row>
    <row r="95" spans="1:6" ht="21" customHeight="1" thickBot="1" x14ac:dyDescent="0.4">
      <c r="A95" s="31" t="s">
        <v>190</v>
      </c>
      <c r="B95" s="8" t="s">
        <v>186</v>
      </c>
      <c r="C95" s="22" t="s">
        <v>191</v>
      </c>
      <c r="D95" s="74">
        <v>1</v>
      </c>
      <c r="E95" s="105">
        <v>0</v>
      </c>
      <c r="F95" s="104">
        <f t="shared" si="13"/>
        <v>0</v>
      </c>
    </row>
    <row r="96" spans="1:6" ht="21" customHeight="1" thickBot="1" x14ac:dyDescent="0.4">
      <c r="A96" s="31" t="s">
        <v>192</v>
      </c>
      <c r="B96" s="8" t="s">
        <v>186</v>
      </c>
      <c r="C96" s="22" t="s">
        <v>193</v>
      </c>
      <c r="D96" s="74">
        <v>303</v>
      </c>
      <c r="E96" s="105">
        <v>0</v>
      </c>
      <c r="F96" s="104">
        <f t="shared" si="13"/>
        <v>0</v>
      </c>
    </row>
    <row r="97" spans="1:6" ht="21" customHeight="1" thickBot="1" x14ac:dyDescent="0.4">
      <c r="A97" s="31" t="s">
        <v>194</v>
      </c>
      <c r="B97" s="8" t="s">
        <v>186</v>
      </c>
      <c r="C97" s="22" t="s">
        <v>195</v>
      </c>
      <c r="D97" s="74">
        <v>6094</v>
      </c>
      <c r="E97" s="105">
        <v>0</v>
      </c>
      <c r="F97" s="104">
        <f t="shared" si="13"/>
        <v>0</v>
      </c>
    </row>
    <row r="98" spans="1:6" ht="21" customHeight="1" thickBot="1" x14ac:dyDescent="0.4">
      <c r="A98" s="31" t="s">
        <v>196</v>
      </c>
      <c r="B98" s="8" t="s">
        <v>186</v>
      </c>
      <c r="C98" s="22" t="s">
        <v>197</v>
      </c>
      <c r="D98" s="74">
        <v>1732</v>
      </c>
      <c r="E98" s="105">
        <v>0</v>
      </c>
      <c r="F98" s="104">
        <f t="shared" si="13"/>
        <v>0</v>
      </c>
    </row>
    <row r="99" spans="1:6" ht="21" customHeight="1" thickBot="1" x14ac:dyDescent="0.4">
      <c r="A99" s="31" t="s">
        <v>198</v>
      </c>
      <c r="B99" s="8" t="s">
        <v>186</v>
      </c>
      <c r="C99" s="22" t="s">
        <v>199</v>
      </c>
      <c r="D99" s="74">
        <v>1</v>
      </c>
      <c r="E99" s="105">
        <v>0</v>
      </c>
      <c r="F99" s="104">
        <f t="shared" si="13"/>
        <v>0</v>
      </c>
    </row>
    <row r="100" spans="1:6" ht="21" customHeight="1" thickBot="1" x14ac:dyDescent="0.4">
      <c r="A100" s="31" t="s">
        <v>200</v>
      </c>
      <c r="B100" s="8" t="s">
        <v>186</v>
      </c>
      <c r="C100" s="22" t="s">
        <v>201</v>
      </c>
      <c r="D100" s="74">
        <v>10000</v>
      </c>
      <c r="E100" s="105">
        <v>0</v>
      </c>
      <c r="F100" s="104">
        <f t="shared" si="13"/>
        <v>0</v>
      </c>
    </row>
    <row r="101" spans="1:6" ht="21" customHeight="1" thickBot="1" x14ac:dyDescent="0.4">
      <c r="A101" s="31" t="s">
        <v>202</v>
      </c>
      <c r="B101" s="8" t="s">
        <v>186</v>
      </c>
      <c r="C101" s="22" t="s">
        <v>203</v>
      </c>
      <c r="D101" s="74">
        <v>1</v>
      </c>
      <c r="E101" s="105">
        <v>0</v>
      </c>
      <c r="F101" s="104">
        <f t="shared" si="13"/>
        <v>0</v>
      </c>
    </row>
    <row r="102" spans="1:6" ht="21" customHeight="1" thickBot="1" x14ac:dyDescent="0.4">
      <c r="A102" s="31" t="s">
        <v>202</v>
      </c>
      <c r="B102" s="8" t="s">
        <v>186</v>
      </c>
      <c r="C102" s="22" t="s">
        <v>204</v>
      </c>
      <c r="D102" s="74">
        <v>1</v>
      </c>
      <c r="E102" s="141">
        <v>0</v>
      </c>
      <c r="F102" s="142">
        <f t="shared" si="13"/>
        <v>0</v>
      </c>
    </row>
    <row r="103" spans="1:6" ht="21" customHeight="1" thickBot="1" x14ac:dyDescent="0.4">
      <c r="A103" s="31" t="s">
        <v>205</v>
      </c>
      <c r="B103" s="8" t="s">
        <v>186</v>
      </c>
      <c r="C103" s="22" t="s">
        <v>206</v>
      </c>
      <c r="D103" s="74">
        <v>287</v>
      </c>
      <c r="E103" s="105">
        <v>0</v>
      </c>
      <c r="F103" s="104">
        <f t="shared" si="13"/>
        <v>0</v>
      </c>
    </row>
    <row r="104" spans="1:6" ht="21" customHeight="1" thickBot="1" x14ac:dyDescent="0.4">
      <c r="A104" s="31" t="s">
        <v>207</v>
      </c>
      <c r="B104" s="8" t="s">
        <v>186</v>
      </c>
      <c r="C104" s="22" t="s">
        <v>208</v>
      </c>
      <c r="D104" s="74">
        <v>1473</v>
      </c>
      <c r="E104" s="105">
        <v>0</v>
      </c>
      <c r="F104" s="104">
        <f t="shared" si="13"/>
        <v>0</v>
      </c>
    </row>
    <row r="105" spans="1:6" ht="26.5" customHeight="1" thickBot="1" x14ac:dyDescent="0.4">
      <c r="A105" s="318" t="s">
        <v>256</v>
      </c>
      <c r="B105" s="319"/>
      <c r="C105" s="320"/>
      <c r="D105" s="162">
        <f>SUM(D93:D104)</f>
        <v>22971</v>
      </c>
      <c r="E105" s="130">
        <f>SUM(E93:E104)</f>
        <v>0</v>
      </c>
      <c r="F105" s="131">
        <f>SUM(F98:F104)</f>
        <v>0</v>
      </c>
    </row>
    <row r="106" spans="1:6" ht="15" thickBot="1" x14ac:dyDescent="0.4">
      <c r="A106" s="321" t="s">
        <v>257</v>
      </c>
      <c r="B106" s="322"/>
      <c r="C106" s="323"/>
      <c r="D106" s="52">
        <f>D105*12</f>
        <v>275652</v>
      </c>
      <c r="E106" s="132">
        <f>E105*12</f>
        <v>0</v>
      </c>
      <c r="F106" s="133">
        <f t="shared" ref="F106" si="14">F105*12</f>
        <v>0</v>
      </c>
    </row>
    <row r="107" spans="1:6" ht="27" customHeight="1" thickBot="1" x14ac:dyDescent="0.4">
      <c r="A107" s="315" t="s">
        <v>241</v>
      </c>
      <c r="B107" s="316"/>
      <c r="C107" s="316"/>
      <c r="D107" s="316"/>
      <c r="E107" s="316"/>
      <c r="F107" s="317"/>
    </row>
    <row r="108" spans="1:6" ht="15" thickBot="1" x14ac:dyDescent="0.4">
      <c r="A108" s="15" t="s">
        <v>236</v>
      </c>
    </row>
    <row r="109" spans="1:6" ht="23.5" thickBot="1" x14ac:dyDescent="0.4">
      <c r="A109" s="23" t="s">
        <v>3</v>
      </c>
      <c r="B109" s="67" t="s">
        <v>4</v>
      </c>
      <c r="C109" s="68" t="s">
        <v>209</v>
      </c>
      <c r="D109" s="4" t="s">
        <v>6</v>
      </c>
      <c r="E109" s="5" t="s">
        <v>252</v>
      </c>
      <c r="F109" s="87" t="s">
        <v>253</v>
      </c>
    </row>
    <row r="110" spans="1:6" ht="15" thickBot="1" x14ac:dyDescent="0.4">
      <c r="A110" s="7" t="s">
        <v>210</v>
      </c>
      <c r="B110" s="26" t="s">
        <v>211</v>
      </c>
      <c r="C110" s="9" t="s">
        <v>212</v>
      </c>
      <c r="D110" s="10">
        <v>5</v>
      </c>
      <c r="E110" s="109">
        <v>0</v>
      </c>
      <c r="F110" s="125">
        <v>0</v>
      </c>
    </row>
    <row r="111" spans="1:6" ht="15" thickBot="1" x14ac:dyDescent="0.4">
      <c r="A111" s="7" t="s">
        <v>213</v>
      </c>
      <c r="B111" s="26" t="s">
        <v>211</v>
      </c>
      <c r="C111" s="9" t="s">
        <v>214</v>
      </c>
      <c r="D111" s="10">
        <v>769</v>
      </c>
      <c r="E111" s="109">
        <v>0</v>
      </c>
      <c r="F111" s="125">
        <v>0</v>
      </c>
    </row>
    <row r="112" spans="1:6" ht="19.5" customHeight="1" thickBot="1" x14ac:dyDescent="0.4">
      <c r="A112" s="7" t="s">
        <v>215</v>
      </c>
      <c r="B112" s="26" t="s">
        <v>211</v>
      </c>
      <c r="C112" s="9" t="s">
        <v>216</v>
      </c>
      <c r="D112" s="10">
        <v>3802</v>
      </c>
      <c r="E112" s="109">
        <v>0</v>
      </c>
      <c r="F112" s="125">
        <v>0</v>
      </c>
    </row>
    <row r="113" spans="1:6" ht="25.5" customHeight="1" thickBot="1" x14ac:dyDescent="0.4">
      <c r="A113" s="69"/>
      <c r="B113" s="26" t="s">
        <v>217</v>
      </c>
      <c r="C113" s="9" t="s">
        <v>218</v>
      </c>
      <c r="D113" s="66" t="s">
        <v>219</v>
      </c>
      <c r="E113" s="66" t="s">
        <v>219</v>
      </c>
      <c r="F113" s="66" t="s">
        <v>219</v>
      </c>
    </row>
    <row r="114" spans="1:6" ht="15" thickBot="1" x14ac:dyDescent="0.4">
      <c r="A114" s="318" t="s">
        <v>258</v>
      </c>
      <c r="B114" s="319"/>
      <c r="C114" s="320"/>
      <c r="D114" s="162">
        <f>SUM(D110:D112)</f>
        <v>4576</v>
      </c>
      <c r="E114" s="184">
        <f>SUM(E110:E112)</f>
        <v>0</v>
      </c>
      <c r="F114" s="184">
        <f>SUM(F110:F112)</f>
        <v>0</v>
      </c>
    </row>
    <row r="115" spans="1:6" ht="15" thickBot="1" x14ac:dyDescent="0.4">
      <c r="A115" s="321" t="s">
        <v>259</v>
      </c>
      <c r="B115" s="322"/>
      <c r="C115" s="323"/>
      <c r="D115" s="52">
        <f>D114*12</f>
        <v>54912</v>
      </c>
      <c r="E115" s="132">
        <f t="shared" ref="E115:F115" si="15">E114*12</f>
        <v>0</v>
      </c>
      <c r="F115" s="133">
        <f t="shared" si="15"/>
        <v>0</v>
      </c>
    </row>
    <row r="116" spans="1:6" s="94" customFormat="1" ht="15" thickBot="1" x14ac:dyDescent="0.4">
      <c r="A116" s="191"/>
      <c r="B116" s="192"/>
      <c r="C116" s="193"/>
      <c r="D116" s="194"/>
      <c r="E116" s="195"/>
      <c r="F116" s="196"/>
    </row>
    <row r="117" spans="1:6" ht="19.5" customHeight="1" thickBot="1" x14ac:dyDescent="0.4">
      <c r="A117" s="318" t="s">
        <v>81</v>
      </c>
      <c r="B117" s="319"/>
      <c r="C117" s="320"/>
      <c r="D117" s="17">
        <f t="shared" ref="D117" si="16">D70+D81+D88</f>
        <v>3296</v>
      </c>
      <c r="E117" s="158">
        <f>SUM(E70+E81+E88)</f>
        <v>0</v>
      </c>
      <c r="F117" s="158">
        <f t="shared" ref="F117" si="17">SUM(F70+F81+F88)</f>
        <v>0</v>
      </c>
    </row>
    <row r="118" spans="1:6" ht="15" thickBot="1" x14ac:dyDescent="0.4">
      <c r="A118" s="321" t="s">
        <v>251</v>
      </c>
      <c r="B118" s="322"/>
      <c r="C118" s="323"/>
      <c r="D118" s="13">
        <f>D117*12</f>
        <v>39552</v>
      </c>
      <c r="E118" s="120">
        <f t="shared" ref="E118:F118" si="18">E117*12</f>
        <v>0</v>
      </c>
      <c r="F118" s="120">
        <f t="shared" si="18"/>
        <v>0</v>
      </c>
    </row>
    <row r="119" spans="1:6" x14ac:dyDescent="0.35">
      <c r="B119" s="18"/>
    </row>
    <row r="120" spans="1:6" ht="15" thickBot="1" x14ac:dyDescent="0.4">
      <c r="A120" s="15" t="s">
        <v>235</v>
      </c>
    </row>
    <row r="121" spans="1:6" ht="35" thickBot="1" x14ac:dyDescent="0.4">
      <c r="A121" s="23" t="s">
        <v>3</v>
      </c>
      <c r="B121" s="67" t="s">
        <v>4</v>
      </c>
      <c r="C121" s="68" t="s">
        <v>220</v>
      </c>
      <c r="D121" s="70" t="s">
        <v>6</v>
      </c>
      <c r="E121" s="5" t="s">
        <v>252</v>
      </c>
      <c r="F121" s="87" t="s">
        <v>253</v>
      </c>
    </row>
    <row r="122" spans="1:6" ht="15.75" customHeight="1" thickBot="1" x14ac:dyDescent="0.4">
      <c r="A122" s="31" t="s">
        <v>221</v>
      </c>
      <c r="B122" s="26" t="s">
        <v>222</v>
      </c>
      <c r="C122" s="22" t="s">
        <v>223</v>
      </c>
      <c r="D122" s="20">
        <v>1</v>
      </c>
      <c r="E122" s="116">
        <v>0</v>
      </c>
      <c r="F122" s="126">
        <v>0</v>
      </c>
    </row>
    <row r="123" spans="1:6" ht="15.75" customHeight="1" thickBot="1" x14ac:dyDescent="0.4">
      <c r="A123" s="31" t="s">
        <v>224</v>
      </c>
      <c r="B123" s="26" t="s">
        <v>222</v>
      </c>
      <c r="C123" s="22" t="s">
        <v>225</v>
      </c>
      <c r="D123" s="20">
        <v>1</v>
      </c>
      <c r="E123" s="116">
        <v>0</v>
      </c>
      <c r="F123" s="126">
        <v>0</v>
      </c>
    </row>
    <row r="124" spans="1:6" ht="23.25" customHeight="1" thickBot="1" x14ac:dyDescent="0.4">
      <c r="A124" s="31" t="s">
        <v>226</v>
      </c>
      <c r="B124" s="26" t="s">
        <v>222</v>
      </c>
      <c r="C124" s="22" t="s">
        <v>227</v>
      </c>
      <c r="D124" s="20">
        <v>1</v>
      </c>
      <c r="E124" s="116">
        <v>0</v>
      </c>
      <c r="F124" s="126">
        <v>0</v>
      </c>
    </row>
    <row r="125" spans="1:6" ht="15" thickBot="1" x14ac:dyDescent="0.4">
      <c r="A125" s="15" t="s">
        <v>1</v>
      </c>
      <c r="F125" s="146"/>
    </row>
    <row r="126" spans="1:6" ht="15" thickBot="1" x14ac:dyDescent="0.4">
      <c r="A126" s="297" t="s">
        <v>39</v>
      </c>
      <c r="B126" s="298"/>
      <c r="C126" s="298"/>
      <c r="D126" s="298"/>
      <c r="E126" s="298"/>
      <c r="F126" s="299"/>
    </row>
    <row r="127" spans="1:6" x14ac:dyDescent="0.35">
      <c r="A127" s="362" t="s">
        <v>3</v>
      </c>
      <c r="B127" s="362" t="s">
        <v>4</v>
      </c>
      <c r="C127" s="375" t="s">
        <v>40</v>
      </c>
      <c r="D127" s="376" t="s">
        <v>41</v>
      </c>
      <c r="E127" s="331" t="s">
        <v>252</v>
      </c>
      <c r="F127" s="333" t="s">
        <v>253</v>
      </c>
    </row>
    <row r="128" spans="1:6" ht="15" thickBot="1" x14ac:dyDescent="0.4">
      <c r="A128" s="326"/>
      <c r="B128" s="326"/>
      <c r="C128" s="328"/>
      <c r="D128" s="330"/>
      <c r="E128" s="332"/>
      <c r="F128" s="334"/>
    </row>
    <row r="129" spans="1:7" ht="39.5" thickBot="1" x14ac:dyDescent="0.4">
      <c r="A129" s="25"/>
      <c r="B129" s="26" t="s">
        <v>42</v>
      </c>
      <c r="C129" s="27" t="s">
        <v>43</v>
      </c>
      <c r="D129" s="28">
        <v>33062</v>
      </c>
      <c r="E129" s="109">
        <v>0</v>
      </c>
      <c r="F129" s="159">
        <f>D129*E129</f>
        <v>0</v>
      </c>
    </row>
    <row r="130" spans="1:7" ht="39.5" thickBot="1" x14ac:dyDescent="0.4">
      <c r="A130" s="25"/>
      <c r="B130" s="26" t="s">
        <v>42</v>
      </c>
      <c r="C130" s="9" t="s">
        <v>44</v>
      </c>
      <c r="D130" s="28">
        <v>35815</v>
      </c>
      <c r="E130" s="109">
        <v>0</v>
      </c>
      <c r="F130" s="159">
        <f>D130*E130</f>
        <v>0</v>
      </c>
    </row>
    <row r="131" spans="1:7" ht="15.75" customHeight="1" thickBot="1" x14ac:dyDescent="0.4">
      <c r="A131" s="318" t="s">
        <v>246</v>
      </c>
      <c r="B131" s="319"/>
      <c r="C131" s="324"/>
      <c r="D131" s="13">
        <f t="shared" ref="D131" si="19">SUM(D129:D130)</f>
        <v>68877</v>
      </c>
      <c r="E131" s="113">
        <f>SUM(E129:E130)</f>
        <v>0</v>
      </c>
      <c r="F131" s="122">
        <f>SUM(F129:F130)</f>
        <v>0</v>
      </c>
    </row>
    <row r="132" spans="1:7" ht="15" thickBot="1" x14ac:dyDescent="0.4">
      <c r="A132" s="318" t="s">
        <v>254</v>
      </c>
      <c r="B132" s="319"/>
      <c r="C132" s="324"/>
      <c r="D132" s="13">
        <f>D131*12</f>
        <v>826524</v>
      </c>
      <c r="E132" s="113">
        <f>E131*12</f>
        <v>0</v>
      </c>
      <c r="F132" s="115">
        <f>F131*12</f>
        <v>0</v>
      </c>
    </row>
    <row r="134" spans="1:7" ht="15.75" customHeight="1" thickBot="1" x14ac:dyDescent="0.4">
      <c r="A134" s="15" t="s">
        <v>1</v>
      </c>
    </row>
    <row r="135" spans="1:7" ht="15" thickBot="1" x14ac:dyDescent="0.4">
      <c r="A135" s="297" t="s">
        <v>45</v>
      </c>
      <c r="B135" s="298"/>
      <c r="C135" s="298"/>
      <c r="D135" s="298"/>
      <c r="E135" s="298"/>
      <c r="F135" s="298"/>
    </row>
    <row r="136" spans="1:7" ht="26.5" thickBot="1" x14ac:dyDescent="0.4">
      <c r="A136" s="2" t="s">
        <v>3</v>
      </c>
      <c r="B136" s="2" t="s">
        <v>4</v>
      </c>
      <c r="C136" s="29" t="s">
        <v>46</v>
      </c>
      <c r="D136" s="4" t="s">
        <v>6</v>
      </c>
      <c r="E136" s="6" t="s">
        <v>252</v>
      </c>
      <c r="F136" s="161" t="s">
        <v>253</v>
      </c>
    </row>
    <row r="137" spans="1:7" ht="15" thickBot="1" x14ac:dyDescent="0.4">
      <c r="A137" s="25"/>
      <c r="B137" s="26" t="s">
        <v>47</v>
      </c>
      <c r="C137" s="9" t="s">
        <v>48</v>
      </c>
      <c r="D137" s="10">
        <v>1</v>
      </c>
      <c r="E137" s="106">
        <v>0</v>
      </c>
      <c r="F137" s="107">
        <f>D137*E137</f>
        <v>0</v>
      </c>
    </row>
    <row r="138" spans="1:7" ht="15" thickBot="1" x14ac:dyDescent="0.4">
      <c r="A138" s="318" t="s">
        <v>82</v>
      </c>
      <c r="B138" s="319"/>
      <c r="C138" s="320"/>
      <c r="D138" s="30">
        <f t="shared" ref="D138" si="20">SUM(D137)</f>
        <v>1</v>
      </c>
      <c r="E138" s="108">
        <f t="shared" ref="E138" si="21">SUM(E137)</f>
        <v>0</v>
      </c>
      <c r="F138" s="108">
        <f>SUM(F137)</f>
        <v>0</v>
      </c>
    </row>
    <row r="139" spans="1:7" ht="37.5" customHeight="1" thickBot="1" x14ac:dyDescent="0.4">
      <c r="A139" s="318" t="s">
        <v>255</v>
      </c>
      <c r="B139" s="319"/>
      <c r="C139" s="320"/>
      <c r="D139" s="30">
        <f>D138*12</f>
        <v>12</v>
      </c>
      <c r="E139" s="108">
        <f>E138*12</f>
        <v>0</v>
      </c>
      <c r="F139" s="108">
        <f>F138*12</f>
        <v>0</v>
      </c>
    </row>
    <row r="141" spans="1:7" ht="15" thickBot="1" x14ac:dyDescent="0.4">
      <c r="A141" s="15" t="s">
        <v>49</v>
      </c>
      <c r="G141" s="88"/>
    </row>
    <row r="142" spans="1:7" ht="15" thickBot="1" x14ac:dyDescent="0.4">
      <c r="A142" s="290" t="s">
        <v>50</v>
      </c>
      <c r="B142" s="291"/>
      <c r="C142" s="291"/>
      <c r="D142" s="291"/>
      <c r="E142" s="291"/>
      <c r="F142" s="292"/>
    </row>
    <row r="143" spans="1:7" ht="15" thickBot="1" x14ac:dyDescent="0.4">
      <c r="A143" s="310" t="s">
        <v>51</v>
      </c>
      <c r="B143" s="344"/>
      <c r="C143" s="311"/>
      <c r="D143" s="345" t="s">
        <v>247</v>
      </c>
      <c r="E143" s="367"/>
      <c r="F143" s="346"/>
    </row>
    <row r="144" spans="1:7" ht="15" thickBot="1" x14ac:dyDescent="0.4">
      <c r="A144" s="371" t="s">
        <v>52</v>
      </c>
      <c r="B144" s="372"/>
      <c r="C144" s="32" t="s">
        <v>53</v>
      </c>
      <c r="D144" s="368" t="e">
        <f>#REF!</f>
        <v>#REF!</v>
      </c>
      <c r="E144" s="369"/>
      <c r="F144" s="370"/>
    </row>
    <row r="145" spans="1:6" ht="15" thickBot="1" x14ac:dyDescent="0.4">
      <c r="A145" s="373" t="s">
        <v>54</v>
      </c>
      <c r="B145" s="374"/>
      <c r="C145" s="32" t="s">
        <v>55</v>
      </c>
      <c r="D145" s="363" t="e">
        <f>#REF!</f>
        <v>#REF!</v>
      </c>
      <c r="E145" s="364"/>
      <c r="F145" s="365"/>
    </row>
    <row r="146" spans="1:6" ht="15" thickBot="1" x14ac:dyDescent="0.4">
      <c r="A146" s="342" t="s">
        <v>47</v>
      </c>
      <c r="B146" s="343"/>
      <c r="C146" s="90" t="s">
        <v>56</v>
      </c>
      <c r="D146" s="363" t="e">
        <f>#REF!</f>
        <v>#REF!</v>
      </c>
      <c r="E146" s="364"/>
      <c r="F146" s="365"/>
    </row>
    <row r="147" spans="1:6" ht="15" thickBot="1" x14ac:dyDescent="0.4">
      <c r="A147" s="310" t="s">
        <v>57</v>
      </c>
      <c r="B147" s="344"/>
      <c r="C147" s="311"/>
      <c r="D147" s="356" t="e">
        <f>SUM(D144:F146)</f>
        <v>#REF!</v>
      </c>
      <c r="E147" s="366"/>
      <c r="F147" s="357"/>
    </row>
  </sheetData>
  <protectedRanges>
    <protectedRange sqref="A84:C84 A90:D90 A141:A146 A125:C137 D140:D142 A1:F1 D117:D118 D133:F139 D125:D132 D144:F146 A139:B140 C119:D119 A118:B119 C139:C146 A60:F83" name="Range1"/>
    <protectedRange sqref="A85:D89 D84:F84" name="Range1_1"/>
    <protectedRange sqref="A117:C117" name="Range1_2"/>
    <protectedRange sqref="A138:C138" name="Range1_2_2"/>
    <protectedRange sqref="A147 C147:D147" name="Range1_3"/>
    <protectedRange sqref="D143" name="Range1_8_1"/>
    <protectedRange sqref="E137 E140:E142 E72:E73 E71:F71 E83 E1 E90 E138:F139 E82:F82 E63:E70 E75:E81 E129:E135 E119 E117:F118 E60:E61 E125:E126" name="Range1_2_7"/>
    <protectedRange sqref="E84 F88:F89 E86:E89" name="Range1_1_1_3"/>
    <protectedRange sqref="E143" name="Range1_8_3"/>
    <protectedRange sqref="E149" name="Range1_19_1_2"/>
    <protectedRange sqref="E147:F147" name="Range1_21_2"/>
    <protectedRange sqref="E144:E146" name="Range1_2_6_4_2"/>
    <protectedRange sqref="E62" name="Range1_1_4"/>
    <protectedRange sqref="E74" name="Range1_3_4"/>
    <protectedRange sqref="E85" name="Range1_4_2"/>
    <protectedRange sqref="E127:E128" name="Range1_6_2"/>
    <protectedRange sqref="E136" name="Range1_7_2"/>
    <protectedRange sqref="A4:D4 A2:F3 A5:F22" name="Range1_1_5"/>
    <protectedRange sqref="E4:F4" name="Range1_5"/>
    <protectedRange sqref="E4" name="Range1_1_4_1"/>
    <protectedRange sqref="A24:D24 A23:F23 A25:F59" name="Range1_1_6"/>
    <protectedRange sqref="E24:F24" name="Range1_2_8"/>
    <protectedRange sqref="E24" name="Range1_1_4_1_1"/>
    <protectedRange sqref="A93:F104 A92:D92 A91:F91 A107:F107" name="Range1_1_7"/>
    <protectedRange sqref="E92:F92" name="Range1_3_5"/>
    <protectedRange sqref="E92" name="Range1_1_4_2"/>
    <protectedRange sqref="A109:D109 A108:F108 A110:F113" name="Range1_1_8"/>
    <protectedRange sqref="E109:F109" name="Range1_5_1"/>
    <protectedRange sqref="E109" name="Range1_1_4_4"/>
    <protectedRange sqref="A122:F124 A121:D121 A120:F120" name="Range1_1_9"/>
    <protectedRange sqref="E121:F121" name="Range1_6_3"/>
    <protectedRange sqref="E121" name="Range1_1_4_5"/>
    <protectedRange sqref="A105:E106" name="Range1_9"/>
    <protectedRange sqref="A115:E116 A114:F114" name="Range1_10"/>
  </protectedRanges>
  <mergeCells count="41">
    <mergeCell ref="E127:E128"/>
    <mergeCell ref="F127:F128"/>
    <mergeCell ref="A3:F3"/>
    <mergeCell ref="A21:F21"/>
    <mergeCell ref="A58:F58"/>
    <mergeCell ref="A107:F107"/>
    <mergeCell ref="A105:C105"/>
    <mergeCell ref="A106:C106"/>
    <mergeCell ref="A114:C114"/>
    <mergeCell ref="A115:C115"/>
    <mergeCell ref="A117:C117"/>
    <mergeCell ref="A118:C118"/>
    <mergeCell ref="A89:C89"/>
    <mergeCell ref="D146:F146"/>
    <mergeCell ref="A146:B146"/>
    <mergeCell ref="A147:C147"/>
    <mergeCell ref="A135:F135"/>
    <mergeCell ref="A126:F126"/>
    <mergeCell ref="D147:F147"/>
    <mergeCell ref="D143:F143"/>
    <mergeCell ref="D144:F144"/>
    <mergeCell ref="D145:F145"/>
    <mergeCell ref="A142:F142"/>
    <mergeCell ref="A143:C143"/>
    <mergeCell ref="A144:B144"/>
    <mergeCell ref="A145:B145"/>
    <mergeCell ref="B127:B128"/>
    <mergeCell ref="C127:C128"/>
    <mergeCell ref="D127:D128"/>
    <mergeCell ref="A131:C131"/>
    <mergeCell ref="A132:C132"/>
    <mergeCell ref="A138:C138"/>
    <mergeCell ref="A139:C139"/>
    <mergeCell ref="A127:A128"/>
    <mergeCell ref="A1:F1"/>
    <mergeCell ref="A70:C70"/>
    <mergeCell ref="A71:C71"/>
    <mergeCell ref="A81:C81"/>
    <mergeCell ref="A88:C88"/>
    <mergeCell ref="A61:F61"/>
    <mergeCell ref="A82:C82"/>
  </mergeCells>
  <pageMargins left="0.7" right="0.7" top="0.75" bottom="0.75" header="0.3" footer="0.3"/>
  <pageSetup paperSize="9" orientation="portrait" horizontalDpi="4294967293"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9F013-9B03-4599-8602-74612E121699}">
  <dimension ref="A1:J140"/>
  <sheetViews>
    <sheetView topLeftCell="A126" workbookViewId="0">
      <selection activeCell="B139" sqref="B139"/>
    </sheetView>
  </sheetViews>
  <sheetFormatPr defaultRowHeight="14.5" x14ac:dyDescent="0.35"/>
  <cols>
    <col min="1" max="1" width="10.36328125" customWidth="1"/>
    <col min="2" max="2" width="58.1796875" customWidth="1"/>
    <col min="3" max="3" width="20.54296875" customWidth="1"/>
    <col min="4" max="4" width="21.7265625" customWidth="1"/>
    <col min="5" max="5" width="19" customWidth="1"/>
    <col min="6" max="6" width="19.7265625" customWidth="1"/>
  </cols>
  <sheetData>
    <row r="1" spans="1:6" ht="25" x14ac:dyDescent="0.35">
      <c r="A1" s="384" t="s">
        <v>300</v>
      </c>
      <c r="C1" s="223"/>
      <c r="D1" s="223"/>
      <c r="E1" s="223"/>
    </row>
    <row r="2" spans="1:6" ht="12" customHeight="1" x14ac:dyDescent="0.35">
      <c r="B2" s="223"/>
      <c r="C2" s="223"/>
      <c r="D2" s="223"/>
      <c r="E2" s="223"/>
    </row>
    <row r="3" spans="1:6" ht="15" thickBot="1" x14ac:dyDescent="0.4">
      <c r="A3" s="15" t="s">
        <v>232</v>
      </c>
    </row>
    <row r="4" spans="1:6" ht="22.5" customHeight="1" thickBot="1" x14ac:dyDescent="0.4">
      <c r="A4" s="300" t="s">
        <v>84</v>
      </c>
      <c r="B4" s="301"/>
      <c r="C4" s="301"/>
      <c r="D4" s="301"/>
      <c r="E4" s="301"/>
      <c r="F4" s="302"/>
    </row>
    <row r="5" spans="1:6" s="57" customFormat="1" ht="36" customHeight="1" thickBot="1" x14ac:dyDescent="0.3">
      <c r="A5" s="240" t="s">
        <v>4</v>
      </c>
      <c r="B5" s="248" t="s">
        <v>325</v>
      </c>
      <c r="C5" s="249" t="s">
        <v>263</v>
      </c>
      <c r="D5" s="233" t="s">
        <v>283</v>
      </c>
      <c r="E5" s="250" t="s">
        <v>268</v>
      </c>
      <c r="F5" s="251" t="s">
        <v>282</v>
      </c>
    </row>
    <row r="6" spans="1:6" ht="19" customHeight="1" thickBot="1" x14ac:dyDescent="0.4">
      <c r="A6" s="254" t="s">
        <v>326</v>
      </c>
      <c r="B6" s="62" t="s">
        <v>87</v>
      </c>
      <c r="C6" s="224">
        <v>43</v>
      </c>
      <c r="D6" s="224">
        <f>C6*36</f>
        <v>1548</v>
      </c>
      <c r="E6" s="110">
        <v>0</v>
      </c>
      <c r="F6" s="205">
        <f>D6*E6</f>
        <v>0</v>
      </c>
    </row>
    <row r="7" spans="1:6" ht="19" customHeight="1" thickBot="1" x14ac:dyDescent="0.4">
      <c r="A7" s="255" t="s">
        <v>310</v>
      </c>
      <c r="B7" s="253" t="s">
        <v>309</v>
      </c>
      <c r="C7" s="224">
        <v>43</v>
      </c>
      <c r="D7" s="224">
        <f>C7*36</f>
        <v>1548</v>
      </c>
      <c r="E7" s="110">
        <v>0</v>
      </c>
      <c r="F7" s="125"/>
    </row>
    <row r="8" spans="1:6" ht="19" customHeight="1" thickBot="1" x14ac:dyDescent="0.4">
      <c r="A8" s="256" t="s">
        <v>311</v>
      </c>
      <c r="B8" s="59" t="s">
        <v>92</v>
      </c>
      <c r="C8" s="224">
        <v>6</v>
      </c>
      <c r="D8" s="224">
        <f t="shared" ref="D8:D19" si="0">C8*36</f>
        <v>216</v>
      </c>
      <c r="E8" s="110">
        <v>0</v>
      </c>
      <c r="F8" s="125">
        <f t="shared" ref="F8:F19" si="1">D8*E8</f>
        <v>0</v>
      </c>
    </row>
    <row r="9" spans="1:6" ht="18.649999999999999" customHeight="1" thickBot="1" x14ac:dyDescent="0.4">
      <c r="A9" s="255" t="s">
        <v>312</v>
      </c>
      <c r="B9" s="59" t="s">
        <v>96</v>
      </c>
      <c r="C9" s="224">
        <v>42</v>
      </c>
      <c r="D9" s="224">
        <f t="shared" si="0"/>
        <v>1512</v>
      </c>
      <c r="E9" s="110">
        <v>0</v>
      </c>
      <c r="F9" s="125">
        <f t="shared" si="1"/>
        <v>0</v>
      </c>
    </row>
    <row r="10" spans="1:6" ht="18.649999999999999" customHeight="1" thickBot="1" x14ac:dyDescent="0.4">
      <c r="A10" s="256" t="s">
        <v>313</v>
      </c>
      <c r="B10" s="59" t="s">
        <v>98</v>
      </c>
      <c r="C10" s="224">
        <v>42</v>
      </c>
      <c r="D10" s="224">
        <f t="shared" si="0"/>
        <v>1512</v>
      </c>
      <c r="E10" s="110">
        <v>0</v>
      </c>
      <c r="F10" s="125">
        <f t="shared" si="1"/>
        <v>0</v>
      </c>
    </row>
    <row r="11" spans="1:6" ht="18.649999999999999" customHeight="1" thickBot="1" x14ac:dyDescent="0.4">
      <c r="A11" s="255" t="s">
        <v>314</v>
      </c>
      <c r="B11" s="59" t="s">
        <v>100</v>
      </c>
      <c r="C11" s="224">
        <v>94</v>
      </c>
      <c r="D11" s="224">
        <f t="shared" si="0"/>
        <v>3384</v>
      </c>
      <c r="E11" s="110">
        <v>0</v>
      </c>
      <c r="F11" s="125">
        <f t="shared" si="1"/>
        <v>0</v>
      </c>
    </row>
    <row r="12" spans="1:6" ht="18.649999999999999" customHeight="1" thickBot="1" x14ac:dyDescent="0.4">
      <c r="A12" s="255" t="s">
        <v>315</v>
      </c>
      <c r="B12" s="59" t="s">
        <v>102</v>
      </c>
      <c r="C12" s="224">
        <v>3</v>
      </c>
      <c r="D12" s="224">
        <f t="shared" si="0"/>
        <v>108</v>
      </c>
      <c r="E12" s="110">
        <v>0</v>
      </c>
      <c r="F12" s="125">
        <f t="shared" si="1"/>
        <v>0</v>
      </c>
    </row>
    <row r="13" spans="1:6" ht="18.649999999999999" customHeight="1" thickBot="1" x14ac:dyDescent="0.4">
      <c r="A13" s="255" t="s">
        <v>315</v>
      </c>
      <c r="B13" s="59" t="s">
        <v>104</v>
      </c>
      <c r="C13" s="224">
        <v>13</v>
      </c>
      <c r="D13" s="224">
        <f t="shared" si="0"/>
        <v>468</v>
      </c>
      <c r="E13" s="110">
        <v>0</v>
      </c>
      <c r="F13" s="125">
        <f t="shared" si="1"/>
        <v>0</v>
      </c>
    </row>
    <row r="14" spans="1:6" ht="18.649999999999999" customHeight="1" thickBot="1" x14ac:dyDescent="0.4">
      <c r="A14" s="255" t="s">
        <v>315</v>
      </c>
      <c r="B14" s="59" t="s">
        <v>106</v>
      </c>
      <c r="C14" s="224">
        <v>120</v>
      </c>
      <c r="D14" s="224">
        <f t="shared" si="0"/>
        <v>4320</v>
      </c>
      <c r="E14" s="110">
        <v>0</v>
      </c>
      <c r="F14" s="125">
        <f t="shared" si="1"/>
        <v>0</v>
      </c>
    </row>
    <row r="15" spans="1:6" ht="18.649999999999999" customHeight="1" thickBot="1" x14ac:dyDescent="0.4">
      <c r="A15" s="255" t="s">
        <v>316</v>
      </c>
      <c r="B15" s="260" t="s">
        <v>108</v>
      </c>
      <c r="C15" s="224">
        <v>42</v>
      </c>
      <c r="D15" s="224">
        <f t="shared" si="0"/>
        <v>1512</v>
      </c>
      <c r="E15" s="110">
        <v>0</v>
      </c>
      <c r="F15" s="125">
        <f t="shared" si="1"/>
        <v>0</v>
      </c>
    </row>
    <row r="16" spans="1:6" ht="18.649999999999999" customHeight="1" thickBot="1" x14ac:dyDescent="0.4">
      <c r="A16" s="255" t="s">
        <v>317</v>
      </c>
      <c r="B16" s="59" t="s">
        <v>110</v>
      </c>
      <c r="C16" s="224">
        <v>94</v>
      </c>
      <c r="D16" s="224">
        <f t="shared" si="0"/>
        <v>3384</v>
      </c>
      <c r="E16" s="110">
        <v>0</v>
      </c>
      <c r="F16" s="125">
        <f t="shared" si="1"/>
        <v>0</v>
      </c>
    </row>
    <row r="17" spans="1:6" ht="18.649999999999999" customHeight="1" thickBot="1" x14ac:dyDescent="0.4">
      <c r="A17" s="256" t="s">
        <v>318</v>
      </c>
      <c r="B17" s="59" t="s">
        <v>322</v>
      </c>
      <c r="C17" s="224">
        <v>100</v>
      </c>
      <c r="D17" s="224">
        <f t="shared" si="0"/>
        <v>3600</v>
      </c>
      <c r="E17" s="110">
        <v>0</v>
      </c>
      <c r="F17" s="125">
        <f t="shared" si="1"/>
        <v>0</v>
      </c>
    </row>
    <row r="18" spans="1:6" ht="19" customHeight="1" thickBot="1" x14ac:dyDescent="0.4">
      <c r="A18" s="255" t="s">
        <v>319</v>
      </c>
      <c r="B18" s="59" t="s">
        <v>116</v>
      </c>
      <c r="C18" s="224">
        <v>65</v>
      </c>
      <c r="D18" s="224">
        <f t="shared" si="0"/>
        <v>2340</v>
      </c>
      <c r="E18" s="110">
        <v>0</v>
      </c>
      <c r="F18" s="125">
        <f t="shared" si="1"/>
        <v>0</v>
      </c>
    </row>
    <row r="19" spans="1:6" ht="19" customHeight="1" thickBot="1" x14ac:dyDescent="0.4">
      <c r="A19" s="255" t="s">
        <v>320</v>
      </c>
      <c r="B19" s="59" t="s">
        <v>118</v>
      </c>
      <c r="C19" s="224">
        <v>65</v>
      </c>
      <c r="D19" s="224">
        <f t="shared" si="0"/>
        <v>2340</v>
      </c>
      <c r="E19" s="110">
        <v>0</v>
      </c>
      <c r="F19" s="125">
        <f t="shared" si="1"/>
        <v>0</v>
      </c>
    </row>
    <row r="20" spans="1:6" ht="19" customHeight="1" thickBot="1" x14ac:dyDescent="0.4">
      <c r="A20" s="277" t="s">
        <v>321</v>
      </c>
      <c r="B20" s="239" t="s">
        <v>122</v>
      </c>
      <c r="C20" s="74">
        <v>1</v>
      </c>
      <c r="D20" s="74">
        <f>C20*36</f>
        <v>36</v>
      </c>
      <c r="E20" s="109">
        <v>0</v>
      </c>
      <c r="F20" s="205">
        <f>D20*E20</f>
        <v>0</v>
      </c>
    </row>
    <row r="21" spans="1:6" ht="19" customHeight="1" thickBot="1" x14ac:dyDescent="0.4">
      <c r="A21" s="278"/>
      <c r="B21" s="239" t="s">
        <v>123</v>
      </c>
      <c r="C21" s="74">
        <v>1</v>
      </c>
      <c r="D21" s="74">
        <f t="shared" ref="D21:D24" si="2">C21*36</f>
        <v>36</v>
      </c>
      <c r="E21" s="109">
        <v>0</v>
      </c>
      <c r="F21" s="205">
        <f t="shared" ref="F21:F24" si="3">D21*E21</f>
        <v>0</v>
      </c>
    </row>
    <row r="22" spans="1:6" ht="19" customHeight="1" thickBot="1" x14ac:dyDescent="0.4">
      <c r="A22" s="279"/>
      <c r="B22" s="239" t="s">
        <v>124</v>
      </c>
      <c r="C22" s="224">
        <v>3</v>
      </c>
      <c r="D22" s="74">
        <f t="shared" si="2"/>
        <v>108</v>
      </c>
      <c r="E22" s="109">
        <v>0</v>
      </c>
      <c r="F22" s="205">
        <f t="shared" si="3"/>
        <v>0</v>
      </c>
    </row>
    <row r="23" spans="1:6" ht="19" customHeight="1" thickBot="1" x14ac:dyDescent="0.4">
      <c r="A23" s="255" t="s">
        <v>323</v>
      </c>
      <c r="B23" s="24" t="s">
        <v>307</v>
      </c>
      <c r="C23" s="234">
        <v>2</v>
      </c>
      <c r="D23" s="74">
        <f t="shared" si="2"/>
        <v>72</v>
      </c>
      <c r="E23" s="109">
        <v>0</v>
      </c>
      <c r="F23" s="205">
        <f t="shared" si="3"/>
        <v>0</v>
      </c>
    </row>
    <row r="24" spans="1:6" ht="19" customHeight="1" thickBot="1" x14ac:dyDescent="0.4">
      <c r="A24" s="255" t="s">
        <v>324</v>
      </c>
      <c r="B24" s="24" t="s">
        <v>295</v>
      </c>
      <c r="C24" s="224">
        <v>2</v>
      </c>
      <c r="D24" s="74">
        <f t="shared" si="2"/>
        <v>72</v>
      </c>
      <c r="E24" s="109">
        <v>0</v>
      </c>
      <c r="F24" s="205">
        <f t="shared" si="3"/>
        <v>0</v>
      </c>
    </row>
    <row r="25" spans="1:6" ht="18" customHeight="1" thickBot="1" x14ac:dyDescent="0.4">
      <c r="A25" s="275" t="s">
        <v>271</v>
      </c>
      <c r="B25" s="276"/>
      <c r="C25" s="103">
        <f>SUM(C6:C24)</f>
        <v>781</v>
      </c>
      <c r="D25" s="103">
        <f>SUM(D6:D24)</f>
        <v>28116</v>
      </c>
      <c r="E25" s="103">
        <f>SUM(E6:E24)</f>
        <v>0</v>
      </c>
      <c r="F25" s="103">
        <f>SUM(F6:F24)</f>
        <v>0</v>
      </c>
    </row>
    <row r="27" spans="1:6" ht="18.75" customHeight="1" thickBot="1" x14ac:dyDescent="0.4">
      <c r="A27" s="15" t="s">
        <v>232</v>
      </c>
    </row>
    <row r="28" spans="1:6" ht="18.75" customHeight="1" thickBot="1" x14ac:dyDescent="0.4">
      <c r="A28" s="297" t="s">
        <v>302</v>
      </c>
      <c r="B28" s="298"/>
      <c r="C28" s="298"/>
      <c r="D28" s="298"/>
      <c r="E28" s="298"/>
      <c r="F28" s="299"/>
    </row>
    <row r="29" spans="1:6" ht="41.25" customHeight="1" thickBot="1" x14ac:dyDescent="0.4">
      <c r="A29" s="257" t="s">
        <v>4</v>
      </c>
      <c r="B29" s="252" t="s">
        <v>73</v>
      </c>
      <c r="C29" s="249" t="s">
        <v>6</v>
      </c>
      <c r="D29" s="233" t="s">
        <v>284</v>
      </c>
      <c r="E29" s="250" t="s">
        <v>268</v>
      </c>
      <c r="F29" s="251" t="s">
        <v>282</v>
      </c>
    </row>
    <row r="30" spans="1:6" ht="18.5" customHeight="1" thickBot="1" x14ac:dyDescent="0.4">
      <c r="A30" s="294" t="s">
        <v>327</v>
      </c>
      <c r="B30" s="9" t="s">
        <v>9</v>
      </c>
      <c r="C30" s="76">
        <v>17</v>
      </c>
      <c r="D30" s="76">
        <f>C30*36</f>
        <v>612</v>
      </c>
      <c r="E30" s="123">
        <v>0</v>
      </c>
      <c r="F30" s="128">
        <f>D30*E30</f>
        <v>0</v>
      </c>
    </row>
    <row r="31" spans="1:6" ht="18.5" customHeight="1" thickBot="1" x14ac:dyDescent="0.4">
      <c r="A31" s="295"/>
      <c r="B31" s="9" t="s">
        <v>11</v>
      </c>
      <c r="C31" s="76">
        <v>15</v>
      </c>
      <c r="D31" s="76">
        <f t="shared" ref="D31:D36" si="4">C31*36</f>
        <v>540</v>
      </c>
      <c r="E31" s="123">
        <v>0</v>
      </c>
      <c r="F31" s="128">
        <f t="shared" ref="F31:F36" si="5">D31*E31</f>
        <v>0</v>
      </c>
    </row>
    <row r="32" spans="1:6" ht="18.5" customHeight="1" thickBot="1" x14ac:dyDescent="0.4">
      <c r="A32" s="295"/>
      <c r="B32" s="9" t="s">
        <v>13</v>
      </c>
      <c r="C32" s="76">
        <v>281</v>
      </c>
      <c r="D32" s="76">
        <f t="shared" si="4"/>
        <v>10116</v>
      </c>
      <c r="E32" s="123">
        <v>0</v>
      </c>
      <c r="F32" s="128">
        <f t="shared" si="5"/>
        <v>0</v>
      </c>
    </row>
    <row r="33" spans="1:6" ht="18.5" customHeight="1" thickBot="1" x14ac:dyDescent="0.4">
      <c r="A33" s="295"/>
      <c r="B33" s="9" t="s">
        <v>15</v>
      </c>
      <c r="C33" s="76">
        <v>221</v>
      </c>
      <c r="D33" s="76">
        <f t="shared" si="4"/>
        <v>7956</v>
      </c>
      <c r="E33" s="123">
        <v>0</v>
      </c>
      <c r="F33" s="128">
        <f t="shared" si="5"/>
        <v>0</v>
      </c>
    </row>
    <row r="34" spans="1:6" ht="18.5" customHeight="1" thickBot="1" x14ac:dyDescent="0.4">
      <c r="A34" s="295"/>
      <c r="B34" s="9" t="s">
        <v>17</v>
      </c>
      <c r="C34" s="76">
        <v>429</v>
      </c>
      <c r="D34" s="76">
        <f t="shared" si="4"/>
        <v>15444</v>
      </c>
      <c r="E34" s="123">
        <v>0</v>
      </c>
      <c r="F34" s="128">
        <f t="shared" si="5"/>
        <v>0</v>
      </c>
    </row>
    <row r="35" spans="1:6" ht="18.5" customHeight="1" thickBot="1" x14ac:dyDescent="0.4">
      <c r="A35" s="295"/>
      <c r="B35" s="9" t="s">
        <v>19</v>
      </c>
      <c r="C35" s="76">
        <v>422</v>
      </c>
      <c r="D35" s="76">
        <f t="shared" si="4"/>
        <v>15192</v>
      </c>
      <c r="E35" s="123">
        <v>0</v>
      </c>
      <c r="F35" s="128">
        <f t="shared" si="5"/>
        <v>0</v>
      </c>
    </row>
    <row r="36" spans="1:6" ht="30.5" customHeight="1" thickBot="1" x14ac:dyDescent="0.4">
      <c r="A36" s="296"/>
      <c r="B36" s="12" t="s">
        <v>21</v>
      </c>
      <c r="C36" s="76">
        <v>7</v>
      </c>
      <c r="D36" s="76">
        <f t="shared" si="4"/>
        <v>252</v>
      </c>
      <c r="E36" s="123">
        <v>0</v>
      </c>
      <c r="F36" s="128">
        <f t="shared" si="5"/>
        <v>0</v>
      </c>
    </row>
    <row r="37" spans="1:6" ht="21" customHeight="1" thickBot="1" x14ac:dyDescent="0.4">
      <c r="A37" s="275" t="s">
        <v>277</v>
      </c>
      <c r="B37" s="276"/>
      <c r="C37" s="51">
        <f>SUM(C30:C36)</f>
        <v>1392</v>
      </c>
      <c r="D37" s="51">
        <f>SUM(D30:D36)</f>
        <v>50112</v>
      </c>
      <c r="E37" s="120">
        <f>SUM(E30:E36)</f>
        <v>0</v>
      </c>
      <c r="F37" s="120">
        <f>SUM(F30:F36)</f>
        <v>0</v>
      </c>
    </row>
    <row r="38" spans="1:6" ht="13.5" customHeight="1" x14ac:dyDescent="0.35"/>
    <row r="39" spans="1:6" ht="17.25" customHeight="1" thickBot="1" x14ac:dyDescent="0.4">
      <c r="A39" s="15" t="s">
        <v>232</v>
      </c>
    </row>
    <row r="40" spans="1:6" ht="38.25" customHeight="1" thickBot="1" x14ac:dyDescent="0.4">
      <c r="A40" s="258" t="s">
        <v>4</v>
      </c>
      <c r="B40" s="16" t="s">
        <v>23</v>
      </c>
      <c r="C40" s="68" t="s">
        <v>6</v>
      </c>
      <c r="D40" s="227" t="s">
        <v>285</v>
      </c>
      <c r="E40" s="228" t="s">
        <v>268</v>
      </c>
      <c r="F40" s="229" t="s">
        <v>282</v>
      </c>
    </row>
    <row r="41" spans="1:6" ht="17.25" customHeight="1" thickBot="1" x14ac:dyDescent="0.4">
      <c r="A41" s="284" t="s">
        <v>330</v>
      </c>
      <c r="B41" s="9" t="s">
        <v>26</v>
      </c>
      <c r="C41" s="76">
        <v>11</v>
      </c>
      <c r="D41" s="76">
        <f>C41*36</f>
        <v>396</v>
      </c>
      <c r="E41" s="124">
        <v>0</v>
      </c>
      <c r="F41" s="128">
        <f>D41*E41</f>
        <v>0</v>
      </c>
    </row>
    <row r="42" spans="1:6" ht="17.25" customHeight="1" thickBot="1" x14ac:dyDescent="0.4">
      <c r="A42" s="293"/>
      <c r="B42" s="9" t="s">
        <v>28</v>
      </c>
      <c r="C42" s="76">
        <v>31</v>
      </c>
      <c r="D42" s="76">
        <f t="shared" ref="D42:D44" si="6">C42*36</f>
        <v>1116</v>
      </c>
      <c r="E42" s="124">
        <v>0</v>
      </c>
      <c r="F42" s="128">
        <f t="shared" ref="F42:F44" si="7">D42*E42</f>
        <v>0</v>
      </c>
    </row>
    <row r="43" spans="1:6" ht="17.25" customHeight="1" thickBot="1" x14ac:dyDescent="0.4">
      <c r="A43" s="293"/>
      <c r="B43" s="9" t="s">
        <v>17</v>
      </c>
      <c r="C43" s="76">
        <v>340</v>
      </c>
      <c r="D43" s="76">
        <f t="shared" si="6"/>
        <v>12240</v>
      </c>
      <c r="E43" s="124">
        <v>0</v>
      </c>
      <c r="F43" s="128">
        <f t="shared" si="7"/>
        <v>0</v>
      </c>
    </row>
    <row r="44" spans="1:6" ht="17.25" customHeight="1" thickBot="1" x14ac:dyDescent="0.4">
      <c r="A44" s="285"/>
      <c r="B44" s="9" t="s">
        <v>31</v>
      </c>
      <c r="C44" s="76">
        <v>1099</v>
      </c>
      <c r="D44" s="76">
        <f t="shared" si="6"/>
        <v>39564</v>
      </c>
      <c r="E44" s="124">
        <v>0</v>
      </c>
      <c r="F44" s="128">
        <f t="shared" si="7"/>
        <v>0</v>
      </c>
    </row>
    <row r="45" spans="1:6" ht="17.25" customHeight="1" thickBot="1" x14ac:dyDescent="0.4">
      <c r="A45" s="275" t="s">
        <v>276</v>
      </c>
      <c r="B45" s="276"/>
      <c r="C45" s="2">
        <f>SUM(C41:C44)</f>
        <v>1481</v>
      </c>
      <c r="D45" s="2">
        <f>SUM(D41:D44)</f>
        <v>53316</v>
      </c>
      <c r="E45" s="129">
        <f>SUM(E41:E44)</f>
        <v>0</v>
      </c>
      <c r="F45" s="129">
        <f>SUM(F41:F44)</f>
        <v>0</v>
      </c>
    </row>
    <row r="46" spans="1:6" ht="15" customHeight="1" x14ac:dyDescent="0.35"/>
    <row r="47" spans="1:6" ht="15" thickBot="1" x14ac:dyDescent="0.4">
      <c r="A47" s="15" t="s">
        <v>232</v>
      </c>
    </row>
    <row r="48" spans="1:6" ht="46.5" thickBot="1" x14ac:dyDescent="0.4">
      <c r="A48" s="258" t="s">
        <v>4</v>
      </c>
      <c r="B48" s="16" t="s">
        <v>328</v>
      </c>
      <c r="C48" s="227" t="s">
        <v>6</v>
      </c>
      <c r="D48" s="227" t="s">
        <v>286</v>
      </c>
      <c r="E48" s="228" t="s">
        <v>268</v>
      </c>
      <c r="F48" s="229" t="s">
        <v>282</v>
      </c>
    </row>
    <row r="49" spans="1:6" ht="15" thickBot="1" x14ac:dyDescent="0.4">
      <c r="A49" s="284" t="s">
        <v>331</v>
      </c>
      <c r="B49" s="245" t="s">
        <v>77</v>
      </c>
      <c r="C49" s="76">
        <v>1</v>
      </c>
      <c r="D49" s="76">
        <f>C49*36</f>
        <v>36</v>
      </c>
      <c r="E49" s="124">
        <v>0</v>
      </c>
      <c r="F49" s="134">
        <f>D49*E49</f>
        <v>0</v>
      </c>
    </row>
    <row r="50" spans="1:6" ht="15" thickBot="1" x14ac:dyDescent="0.4">
      <c r="A50" s="285"/>
      <c r="B50" s="245" t="s">
        <v>79</v>
      </c>
      <c r="C50" s="76">
        <v>33</v>
      </c>
      <c r="D50" s="76">
        <f>C50*36</f>
        <v>1188</v>
      </c>
      <c r="E50" s="135">
        <v>0</v>
      </c>
      <c r="F50" s="136">
        <f t="shared" ref="F50" si="8">D50*E50</f>
        <v>0</v>
      </c>
    </row>
    <row r="51" spans="1:6" ht="18" customHeight="1" thickBot="1" x14ac:dyDescent="0.4">
      <c r="A51" s="275" t="s">
        <v>329</v>
      </c>
      <c r="B51" s="276"/>
      <c r="C51" s="19">
        <f>SUM(C49:C50)</f>
        <v>34</v>
      </c>
      <c r="D51" s="19">
        <f>SUM(D49:D50)</f>
        <v>1224</v>
      </c>
      <c r="E51" s="120">
        <f t="shared" ref="E51:F51" si="9">SUM(E49:E50)</f>
        <v>0</v>
      </c>
      <c r="F51" s="120">
        <f t="shared" si="9"/>
        <v>0</v>
      </c>
    </row>
    <row r="52" spans="1:6" ht="16.5" customHeight="1" x14ac:dyDescent="0.35">
      <c r="B52" s="177"/>
      <c r="C52" s="177"/>
      <c r="D52" s="177"/>
      <c r="E52" s="177"/>
    </row>
    <row r="53" spans="1:6" ht="18" customHeight="1" thickBot="1" x14ac:dyDescent="0.4">
      <c r="A53" s="15" t="s">
        <v>232</v>
      </c>
      <c r="C53" s="88"/>
      <c r="D53" s="88"/>
      <c r="E53" s="88"/>
    </row>
    <row r="54" spans="1:6" ht="37.5" customHeight="1" thickBot="1" x14ac:dyDescent="0.4">
      <c r="A54" s="258" t="s">
        <v>4</v>
      </c>
      <c r="B54" s="230" t="s">
        <v>184</v>
      </c>
      <c r="C54" s="231" t="s">
        <v>6</v>
      </c>
      <c r="D54" s="68" t="s">
        <v>287</v>
      </c>
      <c r="E54" s="228" t="s">
        <v>268</v>
      </c>
      <c r="F54" s="229" t="s">
        <v>282</v>
      </c>
    </row>
    <row r="55" spans="1:6" ht="19.5" customHeight="1" thickBot="1" x14ac:dyDescent="0.4">
      <c r="A55" s="284" t="s">
        <v>332</v>
      </c>
      <c r="B55" s="9" t="s">
        <v>187</v>
      </c>
      <c r="C55" s="148">
        <v>858</v>
      </c>
      <c r="D55" s="148">
        <f>C55*36</f>
        <v>30888</v>
      </c>
      <c r="E55" s="110">
        <v>0</v>
      </c>
      <c r="F55" s="205">
        <f>D55*E55</f>
        <v>0</v>
      </c>
    </row>
    <row r="56" spans="1:6" ht="19.5" customHeight="1" thickBot="1" x14ac:dyDescent="0.4">
      <c r="A56" s="293"/>
      <c r="B56" s="22" t="s">
        <v>189</v>
      </c>
      <c r="C56" s="148">
        <v>580</v>
      </c>
      <c r="D56" s="148">
        <f t="shared" ref="D56:D67" si="10">C56*36</f>
        <v>20880</v>
      </c>
      <c r="E56" s="105">
        <v>0</v>
      </c>
      <c r="F56" s="168">
        <f t="shared" ref="F56:F67" si="11">D56*E56</f>
        <v>0</v>
      </c>
    </row>
    <row r="57" spans="1:6" ht="19.5" customHeight="1" thickBot="1" x14ac:dyDescent="0.4">
      <c r="A57" s="293"/>
      <c r="B57" s="22" t="s">
        <v>191</v>
      </c>
      <c r="C57" s="221">
        <v>3</v>
      </c>
      <c r="D57" s="148">
        <f t="shared" si="10"/>
        <v>108</v>
      </c>
      <c r="E57" s="105">
        <v>0</v>
      </c>
      <c r="F57" s="168">
        <f t="shared" si="11"/>
        <v>0</v>
      </c>
    </row>
    <row r="58" spans="1:6" ht="19.5" customHeight="1" thickBot="1" x14ac:dyDescent="0.4">
      <c r="A58" s="293"/>
      <c r="B58" s="22" t="s">
        <v>193</v>
      </c>
      <c r="C58" s="148">
        <v>1</v>
      </c>
      <c r="D58" s="148">
        <f t="shared" si="10"/>
        <v>36</v>
      </c>
      <c r="E58" s="105">
        <v>0</v>
      </c>
      <c r="F58" s="168">
        <f t="shared" si="11"/>
        <v>0</v>
      </c>
    </row>
    <row r="59" spans="1:6" ht="19.5" customHeight="1" thickBot="1" x14ac:dyDescent="0.4">
      <c r="A59" s="293"/>
      <c r="B59" s="22" t="s">
        <v>195</v>
      </c>
      <c r="C59" s="148">
        <v>3086</v>
      </c>
      <c r="D59" s="148">
        <f t="shared" si="10"/>
        <v>111096</v>
      </c>
      <c r="E59" s="105">
        <v>0</v>
      </c>
      <c r="F59" s="168">
        <f t="shared" si="11"/>
        <v>0</v>
      </c>
    </row>
    <row r="60" spans="1:6" ht="19.5" customHeight="1" thickBot="1" x14ac:dyDescent="0.4">
      <c r="A60" s="293"/>
      <c r="B60" s="22" t="s">
        <v>197</v>
      </c>
      <c r="C60" s="148">
        <v>1</v>
      </c>
      <c r="D60" s="148">
        <f t="shared" si="10"/>
        <v>36</v>
      </c>
      <c r="E60" s="105">
        <v>0</v>
      </c>
      <c r="F60" s="168">
        <f t="shared" si="11"/>
        <v>0</v>
      </c>
    </row>
    <row r="61" spans="1:6" ht="19.5" customHeight="1" thickBot="1" x14ac:dyDescent="0.4">
      <c r="A61" s="293"/>
      <c r="B61" s="22" t="s">
        <v>199</v>
      </c>
      <c r="C61" s="221">
        <v>13</v>
      </c>
      <c r="D61" s="148">
        <f t="shared" si="10"/>
        <v>468</v>
      </c>
      <c r="E61" s="105">
        <v>0</v>
      </c>
      <c r="F61" s="168">
        <f t="shared" si="11"/>
        <v>0</v>
      </c>
    </row>
    <row r="62" spans="1:6" ht="19.5" customHeight="1" thickBot="1" x14ac:dyDescent="0.4">
      <c r="A62" s="293"/>
      <c r="B62" s="22" t="s">
        <v>201</v>
      </c>
      <c r="C62" s="148">
        <v>7847</v>
      </c>
      <c r="D62" s="148">
        <f t="shared" si="10"/>
        <v>282492</v>
      </c>
      <c r="E62" s="105">
        <v>0</v>
      </c>
      <c r="F62" s="168">
        <f t="shared" si="11"/>
        <v>0</v>
      </c>
    </row>
    <row r="63" spans="1:6" ht="19.5" customHeight="1" thickBot="1" x14ac:dyDescent="0.4">
      <c r="A63" s="293"/>
      <c r="B63" s="22" t="s">
        <v>203</v>
      </c>
      <c r="C63" s="148">
        <v>1</v>
      </c>
      <c r="D63" s="148">
        <f t="shared" si="10"/>
        <v>36</v>
      </c>
      <c r="E63" s="105">
        <v>0</v>
      </c>
      <c r="F63" s="168">
        <f t="shared" si="11"/>
        <v>0</v>
      </c>
    </row>
    <row r="64" spans="1:6" ht="19.5" customHeight="1" thickBot="1" x14ac:dyDescent="0.4">
      <c r="A64" s="293"/>
      <c r="B64" s="22" t="s">
        <v>204</v>
      </c>
      <c r="C64" s="149">
        <v>120</v>
      </c>
      <c r="D64" s="148">
        <f t="shared" si="10"/>
        <v>4320</v>
      </c>
      <c r="E64" s="141">
        <v>0</v>
      </c>
      <c r="F64" s="171">
        <f t="shared" si="11"/>
        <v>0</v>
      </c>
    </row>
    <row r="65" spans="1:6" ht="19.5" customHeight="1" thickBot="1" x14ac:dyDescent="0.4">
      <c r="A65" s="293"/>
      <c r="B65" s="22" t="s">
        <v>206</v>
      </c>
      <c r="C65" s="148">
        <v>1</v>
      </c>
      <c r="D65" s="148">
        <f t="shared" si="10"/>
        <v>36</v>
      </c>
      <c r="E65" s="105">
        <v>0</v>
      </c>
      <c r="F65" s="168">
        <f t="shared" si="11"/>
        <v>0</v>
      </c>
    </row>
    <row r="66" spans="1:6" ht="19.5" customHeight="1" thickBot="1" x14ac:dyDescent="0.4">
      <c r="A66" s="293"/>
      <c r="B66" s="22" t="s">
        <v>291</v>
      </c>
      <c r="C66" s="221">
        <v>1237</v>
      </c>
      <c r="D66" s="148">
        <f t="shared" si="10"/>
        <v>44532</v>
      </c>
      <c r="E66" s="105">
        <v>0</v>
      </c>
      <c r="F66" s="168">
        <f t="shared" si="11"/>
        <v>0</v>
      </c>
    </row>
    <row r="67" spans="1:6" ht="19.5" customHeight="1" thickBot="1" x14ac:dyDescent="0.4">
      <c r="A67" s="285"/>
      <c r="B67" s="22" t="s">
        <v>208</v>
      </c>
      <c r="C67" s="148">
        <v>37</v>
      </c>
      <c r="D67" s="148">
        <f t="shared" si="10"/>
        <v>1332</v>
      </c>
      <c r="E67" s="105">
        <v>0</v>
      </c>
      <c r="F67" s="168">
        <f t="shared" si="11"/>
        <v>0</v>
      </c>
    </row>
    <row r="68" spans="1:6" ht="15" customHeight="1" thickBot="1" x14ac:dyDescent="0.4">
      <c r="A68" s="303" t="s">
        <v>274</v>
      </c>
      <c r="B68" s="304"/>
      <c r="C68" s="222">
        <f>SUM(C55:C67)</f>
        <v>13785</v>
      </c>
      <c r="D68" s="220">
        <f>SUM(D55:D67)</f>
        <v>496260</v>
      </c>
      <c r="E68" s="184">
        <f>SUM(E55:E67)</f>
        <v>0</v>
      </c>
      <c r="F68" s="184">
        <f>SUM(F55:F67)</f>
        <v>0</v>
      </c>
    </row>
    <row r="69" spans="1:6" ht="17.5" customHeight="1" thickBot="1" x14ac:dyDescent="0.4">
      <c r="A69" s="305" t="s">
        <v>294</v>
      </c>
      <c r="B69" s="306"/>
      <c r="C69" s="306"/>
      <c r="D69" s="306"/>
      <c r="E69" s="306"/>
      <c r="F69" s="307"/>
    </row>
    <row r="70" spans="1:6" s="94" customFormat="1" x14ac:dyDescent="0.35">
      <c r="B70" s="202"/>
      <c r="C70" s="202"/>
      <c r="D70" s="202"/>
      <c r="E70" s="202"/>
      <c r="F70" s="202"/>
    </row>
    <row r="71" spans="1:6" ht="15" thickBot="1" x14ac:dyDescent="0.4">
      <c r="A71" s="15" t="s">
        <v>232</v>
      </c>
    </row>
    <row r="72" spans="1:6" ht="30" customHeight="1" thickBot="1" x14ac:dyDescent="0.4">
      <c r="A72" s="261" t="s">
        <v>4</v>
      </c>
      <c r="B72" s="68" t="s">
        <v>209</v>
      </c>
      <c r="C72" s="68" t="s">
        <v>6</v>
      </c>
      <c r="D72" s="227" t="s">
        <v>288</v>
      </c>
      <c r="E72" s="228" t="s">
        <v>268</v>
      </c>
      <c r="F72" s="229" t="s">
        <v>282</v>
      </c>
    </row>
    <row r="73" spans="1:6" s="94" customFormat="1" ht="21" customHeight="1" thickBot="1" x14ac:dyDescent="0.4">
      <c r="A73" s="287" t="s">
        <v>333</v>
      </c>
      <c r="B73" s="246" t="s">
        <v>212</v>
      </c>
      <c r="C73" s="77">
        <v>205</v>
      </c>
      <c r="D73" s="218">
        <f>C73*36</f>
        <v>7380</v>
      </c>
      <c r="E73" s="208">
        <v>0</v>
      </c>
      <c r="F73" s="211">
        <f>D73*E73</f>
        <v>0</v>
      </c>
    </row>
    <row r="74" spans="1:6" ht="19.5" customHeight="1" thickBot="1" x14ac:dyDescent="0.4">
      <c r="A74" s="287"/>
      <c r="B74" s="246" t="s">
        <v>264</v>
      </c>
      <c r="C74" s="77">
        <v>301</v>
      </c>
      <c r="D74" s="218">
        <f t="shared" ref="D74:D75" si="12">C74*36</f>
        <v>10836</v>
      </c>
      <c r="E74" s="208">
        <v>0</v>
      </c>
      <c r="F74" s="211">
        <f t="shared" ref="F74:F75" si="13">D74*E74</f>
        <v>0</v>
      </c>
    </row>
    <row r="75" spans="1:6" ht="19.5" customHeight="1" thickBot="1" x14ac:dyDescent="0.4">
      <c r="A75" s="287"/>
      <c r="B75" s="246" t="s">
        <v>265</v>
      </c>
      <c r="C75" s="77">
        <v>2695</v>
      </c>
      <c r="D75" s="218">
        <f t="shared" si="12"/>
        <v>97020</v>
      </c>
      <c r="E75" s="208">
        <v>0</v>
      </c>
      <c r="F75" s="211">
        <f t="shared" si="13"/>
        <v>0</v>
      </c>
    </row>
    <row r="76" spans="1:6" ht="25.5" thickBot="1" x14ac:dyDescent="0.4">
      <c r="A76" s="287"/>
      <c r="B76" s="247" t="s">
        <v>218</v>
      </c>
      <c r="C76" s="66" t="s">
        <v>219</v>
      </c>
      <c r="D76" s="66" t="s">
        <v>219</v>
      </c>
      <c r="E76" s="66" t="s">
        <v>219</v>
      </c>
      <c r="F76" s="66" t="s">
        <v>219</v>
      </c>
    </row>
    <row r="77" spans="1:6" ht="15" customHeight="1" thickBot="1" x14ac:dyDescent="0.4">
      <c r="A77" s="275" t="s">
        <v>275</v>
      </c>
      <c r="B77" s="276"/>
      <c r="C77" s="210">
        <f>SUM(C73:C75)</f>
        <v>3201</v>
      </c>
      <c r="D77" s="213">
        <f t="shared" ref="D77" si="14">SUM(D73:D75)</f>
        <v>115236</v>
      </c>
      <c r="E77" s="209">
        <f>SUM(E73:E75)</f>
        <v>0</v>
      </c>
      <c r="F77" s="209">
        <f>SUM(F73:F75)</f>
        <v>0</v>
      </c>
    </row>
    <row r="78" spans="1:6" s="94" customFormat="1" x14ac:dyDescent="0.35">
      <c r="B78" s="91"/>
      <c r="C78" s="219"/>
      <c r="D78" s="243"/>
      <c r="E78" s="244"/>
      <c r="F78" s="244"/>
    </row>
    <row r="79" spans="1:6" s="94" customFormat="1" ht="18" customHeight="1" thickBot="1" x14ac:dyDescent="0.4">
      <c r="A79" s="15" t="s">
        <v>232</v>
      </c>
      <c r="C79" s="198"/>
      <c r="D79" s="198"/>
      <c r="E79" s="199"/>
      <c r="F79" s="199"/>
    </row>
    <row r="80" spans="1:6" s="94" customFormat="1" ht="37" customHeight="1" thickBot="1" x14ac:dyDescent="0.4">
      <c r="A80" s="258" t="s">
        <v>4</v>
      </c>
      <c r="B80" s="68" t="s">
        <v>305</v>
      </c>
      <c r="C80" s="68" t="s">
        <v>6</v>
      </c>
      <c r="D80" s="227" t="s">
        <v>308</v>
      </c>
      <c r="E80" s="228" t="s">
        <v>268</v>
      </c>
      <c r="F80" s="229" t="s">
        <v>282</v>
      </c>
    </row>
    <row r="81" spans="1:6" s="94" customFormat="1" ht="18" customHeight="1" thickBot="1" x14ac:dyDescent="0.4">
      <c r="A81" s="286" t="s">
        <v>334</v>
      </c>
      <c r="B81" s="238" t="s">
        <v>303</v>
      </c>
      <c r="C81" s="74">
        <v>1</v>
      </c>
      <c r="D81" s="74">
        <f t="shared" ref="D81:D103" si="15">C81*36</f>
        <v>36</v>
      </c>
      <c r="E81" s="163">
        <v>0</v>
      </c>
      <c r="F81" s="205">
        <f t="shared" ref="F81:F103" si="16">D81*E81</f>
        <v>0</v>
      </c>
    </row>
    <row r="82" spans="1:6" s="94" customFormat="1" ht="18" customHeight="1" thickBot="1" x14ac:dyDescent="0.4">
      <c r="A82" s="287"/>
      <c r="B82" s="239" t="s">
        <v>304</v>
      </c>
      <c r="C82" s="74">
        <v>1</v>
      </c>
      <c r="D82" s="74">
        <f t="shared" si="15"/>
        <v>36</v>
      </c>
      <c r="E82" s="109">
        <v>0</v>
      </c>
      <c r="F82" s="205">
        <f t="shared" si="16"/>
        <v>0</v>
      </c>
    </row>
    <row r="83" spans="1:6" s="94" customFormat="1" ht="18" customHeight="1" thickBot="1" x14ac:dyDescent="0.4">
      <c r="A83" s="287"/>
      <c r="B83" s="24" t="s">
        <v>139</v>
      </c>
      <c r="C83" s="74">
        <v>1</v>
      </c>
      <c r="D83" s="74">
        <f t="shared" si="15"/>
        <v>36</v>
      </c>
      <c r="E83" s="109">
        <v>0</v>
      </c>
      <c r="F83" s="205">
        <f t="shared" si="16"/>
        <v>0</v>
      </c>
    </row>
    <row r="84" spans="1:6" s="94" customFormat="1" ht="18" customHeight="1" thickBot="1" x14ac:dyDescent="0.4">
      <c r="A84" s="287"/>
      <c r="B84" s="24" t="s">
        <v>141</v>
      </c>
      <c r="C84" s="74">
        <v>1</v>
      </c>
      <c r="D84" s="74">
        <f t="shared" si="15"/>
        <v>36</v>
      </c>
      <c r="E84" s="109">
        <v>0</v>
      </c>
      <c r="F84" s="205">
        <f t="shared" si="16"/>
        <v>0</v>
      </c>
    </row>
    <row r="85" spans="1:6" s="94" customFormat="1" ht="18" customHeight="1" thickBot="1" x14ac:dyDescent="0.4">
      <c r="A85" s="287"/>
      <c r="B85" s="24" t="s">
        <v>143</v>
      </c>
      <c r="C85" s="74">
        <v>1</v>
      </c>
      <c r="D85" s="74">
        <f t="shared" si="15"/>
        <v>36</v>
      </c>
      <c r="E85" s="109">
        <v>0</v>
      </c>
      <c r="F85" s="205">
        <f t="shared" si="16"/>
        <v>0</v>
      </c>
    </row>
    <row r="86" spans="1:6" s="94" customFormat="1" ht="18" customHeight="1" thickBot="1" x14ac:dyDescent="0.4">
      <c r="A86" s="287"/>
      <c r="B86" s="24" t="s">
        <v>145</v>
      </c>
      <c r="C86" s="74">
        <v>1</v>
      </c>
      <c r="D86" s="74">
        <f t="shared" si="15"/>
        <v>36</v>
      </c>
      <c r="E86" s="109">
        <v>0</v>
      </c>
      <c r="F86" s="205">
        <f t="shared" si="16"/>
        <v>0</v>
      </c>
    </row>
    <row r="87" spans="1:6" s="94" customFormat="1" ht="18" customHeight="1" thickBot="1" x14ac:dyDescent="0.4">
      <c r="A87" s="287"/>
      <c r="B87" s="24" t="s">
        <v>147</v>
      </c>
      <c r="C87" s="74">
        <v>1</v>
      </c>
      <c r="D87" s="74">
        <f t="shared" si="15"/>
        <v>36</v>
      </c>
      <c r="E87" s="109">
        <v>0</v>
      </c>
      <c r="F87" s="205">
        <f t="shared" si="16"/>
        <v>0</v>
      </c>
    </row>
    <row r="88" spans="1:6" s="94" customFormat="1" ht="18" customHeight="1" thickBot="1" x14ac:dyDescent="0.4">
      <c r="A88" s="287"/>
      <c r="B88" s="24" t="s">
        <v>149</v>
      </c>
      <c r="C88" s="74">
        <v>1</v>
      </c>
      <c r="D88" s="74">
        <f t="shared" si="15"/>
        <v>36</v>
      </c>
      <c r="E88" s="109">
        <v>0</v>
      </c>
      <c r="F88" s="205">
        <f t="shared" si="16"/>
        <v>0</v>
      </c>
    </row>
    <row r="89" spans="1:6" s="94" customFormat="1" ht="18" customHeight="1" thickBot="1" x14ac:dyDescent="0.4">
      <c r="A89" s="287"/>
      <c r="B89" s="24" t="s">
        <v>151</v>
      </c>
      <c r="C89" s="74">
        <v>1</v>
      </c>
      <c r="D89" s="74">
        <f t="shared" si="15"/>
        <v>36</v>
      </c>
      <c r="E89" s="109">
        <v>0</v>
      </c>
      <c r="F89" s="205">
        <f t="shared" si="16"/>
        <v>0</v>
      </c>
    </row>
    <row r="90" spans="1:6" s="94" customFormat="1" ht="18" customHeight="1" thickBot="1" x14ac:dyDescent="0.4">
      <c r="A90" s="287"/>
      <c r="B90" s="24" t="s">
        <v>153</v>
      </c>
      <c r="C90" s="74">
        <v>1</v>
      </c>
      <c r="D90" s="74">
        <f t="shared" si="15"/>
        <v>36</v>
      </c>
      <c r="E90" s="109">
        <v>0</v>
      </c>
      <c r="F90" s="205">
        <f t="shared" si="16"/>
        <v>0</v>
      </c>
    </row>
    <row r="91" spans="1:6" s="94" customFormat="1" ht="18" customHeight="1" thickBot="1" x14ac:dyDescent="0.4">
      <c r="A91" s="287"/>
      <c r="B91" s="24" t="s">
        <v>155</v>
      </c>
      <c r="C91" s="74">
        <v>1</v>
      </c>
      <c r="D91" s="74">
        <f t="shared" si="15"/>
        <v>36</v>
      </c>
      <c r="E91" s="109">
        <v>0</v>
      </c>
      <c r="F91" s="205">
        <f t="shared" si="16"/>
        <v>0</v>
      </c>
    </row>
    <row r="92" spans="1:6" s="94" customFormat="1" ht="18" customHeight="1" thickBot="1" x14ac:dyDescent="0.4">
      <c r="A92" s="287"/>
      <c r="B92" s="24" t="s">
        <v>157</v>
      </c>
      <c r="C92" s="74">
        <v>1</v>
      </c>
      <c r="D92" s="74">
        <f t="shared" si="15"/>
        <v>36</v>
      </c>
      <c r="E92" s="109">
        <v>0</v>
      </c>
      <c r="F92" s="205">
        <f t="shared" si="16"/>
        <v>0</v>
      </c>
    </row>
    <row r="93" spans="1:6" s="94" customFormat="1" ht="18" customHeight="1" thickBot="1" x14ac:dyDescent="0.4">
      <c r="A93" s="287"/>
      <c r="B93" s="24" t="s">
        <v>159</v>
      </c>
      <c r="C93" s="74">
        <v>1</v>
      </c>
      <c r="D93" s="74">
        <f t="shared" si="15"/>
        <v>36</v>
      </c>
      <c r="E93" s="109">
        <v>0</v>
      </c>
      <c r="F93" s="205">
        <f t="shared" si="16"/>
        <v>0</v>
      </c>
    </row>
    <row r="94" spans="1:6" s="94" customFormat="1" ht="18" customHeight="1" thickBot="1" x14ac:dyDescent="0.4">
      <c r="A94" s="287"/>
      <c r="B94" s="24" t="s">
        <v>161</v>
      </c>
      <c r="C94" s="74">
        <v>1</v>
      </c>
      <c r="D94" s="74">
        <f t="shared" si="15"/>
        <v>36</v>
      </c>
      <c r="E94" s="109">
        <v>0</v>
      </c>
      <c r="F94" s="205">
        <f t="shared" si="16"/>
        <v>0</v>
      </c>
    </row>
    <row r="95" spans="1:6" s="94" customFormat="1" ht="18" customHeight="1" thickBot="1" x14ac:dyDescent="0.4">
      <c r="A95" s="287"/>
      <c r="B95" s="24" t="s">
        <v>163</v>
      </c>
      <c r="C95" s="74">
        <v>1</v>
      </c>
      <c r="D95" s="74">
        <f t="shared" si="15"/>
        <v>36</v>
      </c>
      <c r="E95" s="109">
        <v>0</v>
      </c>
      <c r="F95" s="205">
        <f t="shared" si="16"/>
        <v>0</v>
      </c>
    </row>
    <row r="96" spans="1:6" s="94" customFormat="1" ht="18" customHeight="1" thickBot="1" x14ac:dyDescent="0.4">
      <c r="A96" s="287"/>
      <c r="B96" s="24" t="s">
        <v>165</v>
      </c>
      <c r="C96" s="74">
        <v>1</v>
      </c>
      <c r="D96" s="74">
        <f t="shared" si="15"/>
        <v>36</v>
      </c>
      <c r="E96" s="109">
        <v>0</v>
      </c>
      <c r="F96" s="205">
        <f t="shared" si="16"/>
        <v>0</v>
      </c>
    </row>
    <row r="97" spans="1:6" s="94" customFormat="1" ht="18" customHeight="1" thickBot="1" x14ac:dyDescent="0.4">
      <c r="A97" s="287"/>
      <c r="B97" s="24" t="s">
        <v>167</v>
      </c>
      <c r="C97" s="74">
        <v>1</v>
      </c>
      <c r="D97" s="74">
        <f t="shared" si="15"/>
        <v>36</v>
      </c>
      <c r="E97" s="109">
        <v>0</v>
      </c>
      <c r="F97" s="205">
        <f t="shared" si="16"/>
        <v>0</v>
      </c>
    </row>
    <row r="98" spans="1:6" s="94" customFormat="1" ht="18" customHeight="1" thickBot="1" x14ac:dyDescent="0.4">
      <c r="A98" s="287"/>
      <c r="B98" s="24" t="s">
        <v>169</v>
      </c>
      <c r="C98" s="74">
        <v>1</v>
      </c>
      <c r="D98" s="74">
        <f t="shared" si="15"/>
        <v>36</v>
      </c>
      <c r="E98" s="109">
        <v>0</v>
      </c>
      <c r="F98" s="205">
        <f t="shared" si="16"/>
        <v>0</v>
      </c>
    </row>
    <row r="99" spans="1:6" s="94" customFormat="1" ht="18" customHeight="1" thickBot="1" x14ac:dyDescent="0.4">
      <c r="A99" s="287"/>
      <c r="B99" s="239" t="s">
        <v>171</v>
      </c>
      <c r="C99" s="74">
        <v>1</v>
      </c>
      <c r="D99" s="74">
        <f t="shared" si="15"/>
        <v>36</v>
      </c>
      <c r="E99" s="109">
        <v>0</v>
      </c>
      <c r="F99" s="205">
        <f t="shared" si="16"/>
        <v>0</v>
      </c>
    </row>
    <row r="100" spans="1:6" s="94" customFormat="1" ht="18" customHeight="1" thickBot="1" x14ac:dyDescent="0.4">
      <c r="A100" s="287"/>
      <c r="B100" s="239" t="s">
        <v>173</v>
      </c>
      <c r="C100" s="74">
        <v>1</v>
      </c>
      <c r="D100" s="74">
        <f t="shared" si="15"/>
        <v>36</v>
      </c>
      <c r="E100" s="109">
        <v>0</v>
      </c>
      <c r="F100" s="205">
        <f t="shared" si="16"/>
        <v>0</v>
      </c>
    </row>
    <row r="101" spans="1:6" s="94" customFormat="1" ht="16.5" customHeight="1" thickBot="1" x14ac:dyDescent="0.4">
      <c r="A101" s="287"/>
      <c r="B101" s="239" t="s">
        <v>175</v>
      </c>
      <c r="C101" s="74">
        <v>1</v>
      </c>
      <c r="D101" s="74">
        <f t="shared" si="15"/>
        <v>36</v>
      </c>
      <c r="E101" s="105">
        <v>0</v>
      </c>
      <c r="F101" s="205">
        <f t="shared" si="16"/>
        <v>0</v>
      </c>
    </row>
    <row r="102" spans="1:6" ht="16.5" customHeight="1" thickBot="1" x14ac:dyDescent="0.4">
      <c r="A102" s="287"/>
      <c r="B102" s="239" t="s">
        <v>177</v>
      </c>
      <c r="C102" s="74">
        <v>1</v>
      </c>
      <c r="D102" s="74">
        <f t="shared" si="15"/>
        <v>36</v>
      </c>
      <c r="E102" s="105">
        <v>0</v>
      </c>
      <c r="F102" s="205">
        <f t="shared" si="16"/>
        <v>0</v>
      </c>
    </row>
    <row r="103" spans="1:6" ht="16.5" customHeight="1" thickBot="1" x14ac:dyDescent="0.4">
      <c r="A103" s="287"/>
      <c r="B103" s="262" t="s">
        <v>179</v>
      </c>
      <c r="C103" s="74">
        <v>1</v>
      </c>
      <c r="D103" s="74">
        <f t="shared" si="15"/>
        <v>36</v>
      </c>
      <c r="E103" s="105">
        <v>0</v>
      </c>
      <c r="F103" s="205">
        <f t="shared" si="16"/>
        <v>0</v>
      </c>
    </row>
    <row r="104" spans="1:6" ht="16.5" customHeight="1" thickBot="1" x14ac:dyDescent="0.4">
      <c r="A104" s="288" t="s">
        <v>343</v>
      </c>
      <c r="B104" s="289"/>
      <c r="C104" s="241">
        <f>SUM(C81:C103)</f>
        <v>23</v>
      </c>
      <c r="D104" s="241">
        <f>SUM(D81:D103)</f>
        <v>828</v>
      </c>
      <c r="E104" s="242">
        <f>SUM(E81:E103)</f>
        <v>0</v>
      </c>
      <c r="F104" s="242">
        <f>SUM(F81:F103)</f>
        <v>0</v>
      </c>
    </row>
    <row r="105" spans="1:6" ht="18" customHeight="1" thickBot="1" x14ac:dyDescent="0.4">
      <c r="A105" s="275" t="s">
        <v>306</v>
      </c>
      <c r="B105" s="276"/>
      <c r="C105" s="51">
        <f>SUM(C37,C45,C51,C68,C77,C104)</f>
        <v>19916</v>
      </c>
      <c r="D105" s="51">
        <f>SUM(D37,D45,D51,D68,D77,D104)</f>
        <v>716976</v>
      </c>
      <c r="E105" s="120">
        <f>SUM(E37,E45,E51,E68,E77,E104)</f>
        <v>0</v>
      </c>
      <c r="F105" s="120">
        <f>SUM(F37,F45,F51,F68,F77,F104)</f>
        <v>0</v>
      </c>
    </row>
    <row r="106" spans="1:6" ht="16.5" customHeight="1" x14ac:dyDescent="0.35"/>
    <row r="107" spans="1:6" ht="15" thickBot="1" x14ac:dyDescent="0.4">
      <c r="A107" s="15" t="s">
        <v>232</v>
      </c>
    </row>
    <row r="108" spans="1:6" ht="34.4" customHeight="1" thickBot="1" x14ac:dyDescent="0.4">
      <c r="A108" s="261" t="s">
        <v>4</v>
      </c>
      <c r="B108" s="68" t="s">
        <v>279</v>
      </c>
      <c r="C108" s="68" t="s">
        <v>6</v>
      </c>
      <c r="D108" s="227" t="s">
        <v>289</v>
      </c>
      <c r="E108" s="228" t="s">
        <v>268</v>
      </c>
      <c r="F108" s="232" t="s">
        <v>282</v>
      </c>
    </row>
    <row r="109" spans="1:6" ht="15" thickBot="1" x14ac:dyDescent="0.4">
      <c r="A109" s="277" t="s">
        <v>336</v>
      </c>
      <c r="B109" s="22" t="s">
        <v>223</v>
      </c>
      <c r="C109" s="76">
        <v>1</v>
      </c>
      <c r="D109" s="216">
        <f>C109*36</f>
        <v>36</v>
      </c>
      <c r="E109" s="215">
        <v>0</v>
      </c>
      <c r="F109" s="126">
        <f>D109*E109</f>
        <v>0</v>
      </c>
    </row>
    <row r="110" spans="1:6" ht="15" thickBot="1" x14ac:dyDescent="0.4">
      <c r="A110" s="278"/>
      <c r="B110" s="22" t="s">
        <v>225</v>
      </c>
      <c r="C110" s="76">
        <v>1</v>
      </c>
      <c r="D110" s="216">
        <f t="shared" ref="D110:D111" si="17">C110*36</f>
        <v>36</v>
      </c>
      <c r="E110" s="215">
        <v>0</v>
      </c>
      <c r="F110" s="126">
        <f t="shared" ref="F110:F111" si="18">D110*E110</f>
        <v>0</v>
      </c>
    </row>
    <row r="111" spans="1:6" ht="15" thickBot="1" x14ac:dyDescent="0.4">
      <c r="A111" s="279"/>
      <c r="B111" s="22" t="s">
        <v>227</v>
      </c>
      <c r="C111" s="76">
        <v>1</v>
      </c>
      <c r="D111" s="216">
        <f t="shared" si="17"/>
        <v>36</v>
      </c>
      <c r="E111" s="215">
        <v>0</v>
      </c>
      <c r="F111" s="126">
        <f t="shared" si="18"/>
        <v>0</v>
      </c>
    </row>
    <row r="112" spans="1:6" ht="15.75" customHeight="1" thickBot="1" x14ac:dyDescent="0.4">
      <c r="A112" s="275" t="s">
        <v>280</v>
      </c>
      <c r="B112" s="280"/>
      <c r="C112" s="217">
        <f>SUM(C109:C111)</f>
        <v>3</v>
      </c>
      <c r="D112" s="217">
        <f>SUM(D109:D111)</f>
        <v>108</v>
      </c>
      <c r="E112" s="204">
        <f>SUM(E109:E111)</f>
        <v>0</v>
      </c>
      <c r="F112" s="204">
        <f t="shared" ref="F112" si="19">SUM(F109:F111)</f>
        <v>0</v>
      </c>
    </row>
    <row r="113" spans="1:6" x14ac:dyDescent="0.35">
      <c r="B113" s="174"/>
      <c r="C113" s="175"/>
      <c r="D113" s="176"/>
      <c r="E113" s="179"/>
      <c r="F113" s="179"/>
    </row>
    <row r="114" spans="1:6" ht="15" thickBot="1" x14ac:dyDescent="0.4">
      <c r="A114" s="15" t="s">
        <v>232</v>
      </c>
    </row>
    <row r="115" spans="1:6" ht="15" thickBot="1" x14ac:dyDescent="0.4">
      <c r="A115" s="290" t="s">
        <v>56</v>
      </c>
      <c r="B115" s="291"/>
      <c r="C115" s="291"/>
      <c r="D115" s="291"/>
      <c r="E115" s="291"/>
      <c r="F115" s="292"/>
    </row>
    <row r="116" spans="1:6" ht="26.25" customHeight="1" thickBot="1" x14ac:dyDescent="0.4">
      <c r="A116" s="261" t="s">
        <v>4</v>
      </c>
      <c r="B116" s="29" t="s">
        <v>292</v>
      </c>
      <c r="C116" s="206" t="s">
        <v>267</v>
      </c>
      <c r="D116" s="68" t="s">
        <v>269</v>
      </c>
      <c r="E116" s="207" t="s">
        <v>267</v>
      </c>
      <c r="F116" s="229" t="s">
        <v>282</v>
      </c>
    </row>
    <row r="117" spans="1:6" ht="21" customHeight="1" thickBot="1" x14ac:dyDescent="0.4">
      <c r="A117" s="263" t="s">
        <v>335</v>
      </c>
      <c r="B117" s="182" t="s">
        <v>48</v>
      </c>
      <c r="C117" s="206" t="s">
        <v>267</v>
      </c>
      <c r="D117" s="203">
        <v>0</v>
      </c>
      <c r="E117" s="206" t="s">
        <v>267</v>
      </c>
      <c r="F117" s="112">
        <f>D117*36</f>
        <v>0</v>
      </c>
    </row>
    <row r="118" spans="1:6" ht="15" customHeight="1" thickBot="1" x14ac:dyDescent="0.4">
      <c r="A118" s="275" t="s">
        <v>273</v>
      </c>
      <c r="B118" s="276"/>
      <c r="C118" s="204"/>
      <c r="D118" s="204">
        <f>SUM(D117)</f>
        <v>0</v>
      </c>
      <c r="E118" s="237">
        <f>SUM(E117)</f>
        <v>0</v>
      </c>
      <c r="F118" s="237">
        <f>SUM(F117)</f>
        <v>0</v>
      </c>
    </row>
    <row r="119" spans="1:6" s="94" customFormat="1" ht="15" customHeight="1" x14ac:dyDescent="0.35">
      <c r="A119" s="264"/>
      <c r="B119" s="264"/>
      <c r="C119" s="214"/>
      <c r="D119" s="214"/>
      <c r="E119" s="199"/>
      <c r="F119" s="199"/>
    </row>
    <row r="120" spans="1:6" ht="16.5" customHeight="1" thickBot="1" x14ac:dyDescent="0.4">
      <c r="A120" s="15" t="s">
        <v>232</v>
      </c>
      <c r="F120" s="146"/>
    </row>
    <row r="121" spans="1:6" ht="15" thickBot="1" x14ac:dyDescent="0.4">
      <c r="A121" s="281" t="s">
        <v>337</v>
      </c>
      <c r="B121" s="282"/>
      <c r="C121" s="282"/>
      <c r="D121" s="282"/>
      <c r="E121" s="282"/>
      <c r="F121" s="283"/>
    </row>
    <row r="122" spans="1:6" ht="35.25" customHeight="1" thickBot="1" x14ac:dyDescent="0.4">
      <c r="A122" s="261" t="s">
        <v>4</v>
      </c>
      <c r="B122" s="250" t="s">
        <v>40</v>
      </c>
      <c r="C122" s="249" t="s">
        <v>272</v>
      </c>
      <c r="D122" s="233" t="s">
        <v>290</v>
      </c>
      <c r="E122" s="250" t="s">
        <v>268</v>
      </c>
      <c r="F122" s="251" t="s">
        <v>282</v>
      </c>
    </row>
    <row r="123" spans="1:6" ht="26.25" customHeight="1" thickBot="1" x14ac:dyDescent="0.4">
      <c r="A123" s="259" t="s">
        <v>338</v>
      </c>
      <c r="B123" s="182" t="s">
        <v>293</v>
      </c>
      <c r="C123" s="225">
        <v>37969.829583333332</v>
      </c>
      <c r="D123" s="226">
        <f>C123*36</f>
        <v>1366913.865</v>
      </c>
      <c r="E123" s="212">
        <v>0</v>
      </c>
      <c r="F123" s="112">
        <f>D123*E123</f>
        <v>0</v>
      </c>
    </row>
    <row r="125" spans="1:6" ht="15" thickBot="1" x14ac:dyDescent="0.4">
      <c r="A125" s="15" t="s">
        <v>232</v>
      </c>
    </row>
    <row r="126" spans="1:6" ht="19.5" customHeight="1" thickBot="1" x14ac:dyDescent="0.4">
      <c r="A126" s="290" t="s">
        <v>50</v>
      </c>
      <c r="B126" s="291"/>
      <c r="C126" s="291"/>
      <c r="D126" s="291"/>
      <c r="E126" s="291"/>
      <c r="F126" s="292"/>
    </row>
    <row r="127" spans="1:6" ht="26.25" customHeight="1" thickBot="1" x14ac:dyDescent="0.4">
      <c r="A127" s="310" t="s">
        <v>51</v>
      </c>
      <c r="B127" s="344"/>
      <c r="C127" s="344"/>
      <c r="D127" s="311"/>
      <c r="E127" s="249" t="s">
        <v>270</v>
      </c>
      <c r="F127" s="251" t="s">
        <v>282</v>
      </c>
    </row>
    <row r="128" spans="1:6" ht="15" thickBot="1" x14ac:dyDescent="0.4">
      <c r="A128" s="254" t="s">
        <v>339</v>
      </c>
      <c r="B128" s="377" t="s">
        <v>260</v>
      </c>
      <c r="C128" s="378"/>
      <c r="D128" s="379"/>
      <c r="E128" s="200">
        <f>E25</f>
        <v>0</v>
      </c>
      <c r="F128" s="201">
        <f>E128*36</f>
        <v>0</v>
      </c>
    </row>
    <row r="129" spans="1:10" ht="15" thickBot="1" x14ac:dyDescent="0.4">
      <c r="A129" s="254" t="s">
        <v>340</v>
      </c>
      <c r="B129" s="380" t="s">
        <v>301</v>
      </c>
      <c r="C129" s="381"/>
      <c r="D129" s="382"/>
      <c r="E129" s="200">
        <f>E105</f>
        <v>0</v>
      </c>
      <c r="F129" s="201">
        <f t="shared" ref="F129:F131" si="20">E129*36</f>
        <v>0</v>
      </c>
    </row>
    <row r="130" spans="1:10" ht="15" thickBot="1" x14ac:dyDescent="0.4">
      <c r="A130" s="254" t="s">
        <v>341</v>
      </c>
      <c r="B130" s="380" t="s">
        <v>281</v>
      </c>
      <c r="C130" s="381"/>
      <c r="D130" s="382"/>
      <c r="E130" s="200">
        <f>E112</f>
        <v>0</v>
      </c>
      <c r="F130" s="201">
        <f t="shared" si="20"/>
        <v>0</v>
      </c>
    </row>
    <row r="131" spans="1:10" ht="15" thickBot="1" x14ac:dyDescent="0.4">
      <c r="A131" s="254" t="s">
        <v>342</v>
      </c>
      <c r="B131" s="380" t="s">
        <v>56</v>
      </c>
      <c r="C131" s="381"/>
      <c r="D131" s="382"/>
      <c r="E131" s="200">
        <f>D118</f>
        <v>0</v>
      </c>
      <c r="F131" s="201">
        <f t="shared" si="20"/>
        <v>0</v>
      </c>
    </row>
    <row r="132" spans="1:10" ht="15" thickBot="1" x14ac:dyDescent="0.4">
      <c r="A132" s="308" t="s">
        <v>266</v>
      </c>
      <c r="B132" s="383"/>
      <c r="C132" s="383"/>
      <c r="D132" s="309"/>
      <c r="E132" s="132">
        <f>SUM(E128:E131)</f>
        <v>0</v>
      </c>
      <c r="F132" s="132">
        <f>SUM(F128:F131)</f>
        <v>0</v>
      </c>
    </row>
    <row r="133" spans="1:10" s="94" customFormat="1" x14ac:dyDescent="0.35"/>
    <row r="134" spans="1:10" s="94" customFormat="1" ht="16" thickBot="1" x14ac:dyDescent="0.4">
      <c r="B134" s="235" t="s">
        <v>297</v>
      </c>
    </row>
    <row r="135" spans="1:10" s="50" customFormat="1" ht="31.5" customHeight="1" thickBot="1" x14ac:dyDescent="0.3">
      <c r="A135" s="300" t="s">
        <v>296</v>
      </c>
      <c r="B135" s="301"/>
      <c r="C135" s="301"/>
      <c r="D135" s="301"/>
      <c r="E135" s="301"/>
      <c r="F135" s="302"/>
    </row>
    <row r="136" spans="1:10" ht="29" customHeight="1" thickBot="1" x14ac:dyDescent="0.4">
      <c r="A136" s="312" t="s">
        <v>298</v>
      </c>
      <c r="B136" s="313"/>
      <c r="C136" s="313"/>
      <c r="D136" s="313"/>
      <c r="E136" s="313"/>
      <c r="F136" s="314"/>
      <c r="G136" s="236"/>
      <c r="H136" s="236"/>
      <c r="I136" s="236"/>
      <c r="J136" s="236"/>
    </row>
    <row r="140" spans="1:10" x14ac:dyDescent="0.35">
      <c r="B140" s="147"/>
    </row>
  </sheetData>
  <protectedRanges>
    <protectedRange sqref="B30:B36 E41:E44 E30:E36 A105 E114:E116 C114:D115 D116:D117 D72:E72 D54:E54 D5:E5 D120:E121 E122 D122:D123 B106:E106 A77 B130:D131 B52:E52 D108:E108 C129:D129 A68 A1 B29:E29 C38:E40 A51 A45 A37 A118:A119 C124:E126 A132 A25 A112 C25:F25 C27:E27 B49:E50 C37:F37 C45:F45 C51:F51 B38 B40:B44 C46:E48 B46 C68:F68 C77:F79 B78 C105:F105 A115 B116:B117 C118:F119 C112:F112 C120:C123 B121:B124 A126:A127 B128 C132:F132 C1:E2 B2" name="Range1"/>
    <protectedRange sqref="C30:D36" name="Range1_2"/>
    <protectedRange sqref="A135 B6:F6 C5 C3:F3 B8:F19 C7:F7 C135:F135" name="Range1_5"/>
    <protectedRange sqref="B20:B24 A3 A104 C83:F104 B81:B103 D20:F24 A27 A39 A47 A53 A71 A79 A107 A114 A120 A125" name="Range1_7"/>
    <protectedRange sqref="B76:F76 B72:C75 E73:F75 C71:F71" name="Range1_9"/>
    <protectedRange sqref="C127:D128 E127" name="Range1_10"/>
    <protectedRange sqref="E128:E131" name="Range1_1_6"/>
    <protectedRange sqref="B109:F111 B108:C108 C107:F107 B113:F113" name="Range1_1"/>
    <protectedRange sqref="C81:F82" name="Range1_7_1"/>
    <protectedRange sqref="B66" name="Range1_8_1_1"/>
    <protectedRange sqref="B5" name="Range1_5_3"/>
    <protectedRange sqref="B129" name="Range1_1_1"/>
    <protectedRange sqref="A4 C4:F4" name="Range1_5_1_1"/>
    <protectedRange sqref="D80:E80" name="Range1_12"/>
    <protectedRange sqref="B80:C80" name="Range1_9_2"/>
    <protectedRange sqref="B7" name="Range1_5_1_3"/>
    <protectedRange sqref="C20:C24" name="Range1_7_3"/>
    <protectedRange sqref="C41:C44" name="Range1_2_12_1"/>
  </protectedRanges>
  <mergeCells count="32">
    <mergeCell ref="A37:B37"/>
    <mergeCell ref="A127:D127"/>
    <mergeCell ref="B128:D128"/>
    <mergeCell ref="B129:D129"/>
    <mergeCell ref="B130:D130"/>
    <mergeCell ref="A4:F4"/>
    <mergeCell ref="A20:A22"/>
    <mergeCell ref="A25:B25"/>
    <mergeCell ref="A28:F28"/>
    <mergeCell ref="A30:A36"/>
    <mergeCell ref="A105:B105"/>
    <mergeCell ref="A41:A44"/>
    <mergeCell ref="A45:B45"/>
    <mergeCell ref="A49:A50"/>
    <mergeCell ref="A51:B51"/>
    <mergeCell ref="A55:A67"/>
    <mergeCell ref="A68:B68"/>
    <mergeCell ref="A69:F69"/>
    <mergeCell ref="A73:A76"/>
    <mergeCell ref="A77:B77"/>
    <mergeCell ref="A81:A103"/>
    <mergeCell ref="A104:B104"/>
    <mergeCell ref="A135:F135"/>
    <mergeCell ref="A136:F136"/>
    <mergeCell ref="A109:A111"/>
    <mergeCell ref="A112:B112"/>
    <mergeCell ref="A115:F115"/>
    <mergeCell ref="A118:B118"/>
    <mergeCell ref="A121:F121"/>
    <mergeCell ref="A126:F126"/>
    <mergeCell ref="B131:D131"/>
    <mergeCell ref="A132:D132"/>
  </mergeCells>
  <pageMargins left="0.7" right="0.7" top="0.75" bottom="0.75" header="0.3" footer="0.3"/>
  <pageSetup paperSize="9" orientation="portrait" horizontalDpi="4294967293"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43"/>
  <sheetViews>
    <sheetView topLeftCell="A116" workbookViewId="0">
      <selection activeCell="D124" sqref="D124:D125"/>
    </sheetView>
  </sheetViews>
  <sheetFormatPr defaultRowHeight="14.5" x14ac:dyDescent="0.35"/>
  <cols>
    <col min="1" max="1" width="10.453125" customWidth="1"/>
    <col min="2" max="2" width="12.7265625" customWidth="1"/>
    <col min="3" max="3" width="47" customWidth="1"/>
    <col min="4" max="4" width="20.7265625" customWidth="1"/>
    <col min="5" max="5" width="18.81640625" customWidth="1"/>
    <col min="6" max="6" width="18.26953125" customWidth="1"/>
  </cols>
  <sheetData>
    <row r="1" spans="1:6" ht="25" x14ac:dyDescent="0.35">
      <c r="A1" s="335" t="s">
        <v>228</v>
      </c>
      <c r="B1" s="335"/>
      <c r="C1" s="335"/>
      <c r="D1" s="335"/>
      <c r="E1" s="335"/>
      <c r="F1" s="335"/>
    </row>
    <row r="2" spans="1:6" ht="15" thickBot="1" x14ac:dyDescent="0.4">
      <c r="A2" s="15" t="s">
        <v>234</v>
      </c>
    </row>
    <row r="3" spans="1:6" ht="26.5" customHeight="1" thickBot="1" x14ac:dyDescent="0.4">
      <c r="A3" s="300" t="s">
        <v>84</v>
      </c>
      <c r="B3" s="301"/>
      <c r="C3" s="301"/>
      <c r="D3" s="301"/>
      <c r="E3" s="301"/>
      <c r="F3" s="302"/>
    </row>
    <row r="4" spans="1:6" s="57" customFormat="1" ht="36" customHeight="1" thickBot="1" x14ac:dyDescent="0.3">
      <c r="A4" s="56" t="s">
        <v>3</v>
      </c>
      <c r="B4" s="49" t="s">
        <v>4</v>
      </c>
      <c r="C4" s="4" t="s">
        <v>85</v>
      </c>
      <c r="D4" s="4" t="s">
        <v>6</v>
      </c>
      <c r="E4" s="6" t="s">
        <v>252</v>
      </c>
      <c r="F4" s="87" t="s">
        <v>253</v>
      </c>
    </row>
    <row r="5" spans="1:6" ht="18.649999999999999" customHeight="1" thickBot="1" x14ac:dyDescent="0.4">
      <c r="A5" s="58"/>
      <c r="B5" s="31" t="s">
        <v>86</v>
      </c>
      <c r="C5" s="59" t="s">
        <v>87</v>
      </c>
      <c r="D5" s="11" t="s">
        <v>88</v>
      </c>
      <c r="E5" s="110">
        <v>0</v>
      </c>
      <c r="F5" s="110">
        <v>0</v>
      </c>
    </row>
    <row r="6" spans="1:6" ht="18.649999999999999" customHeight="1" thickBot="1" x14ac:dyDescent="0.4">
      <c r="A6" s="24"/>
      <c r="B6" s="8" t="s">
        <v>89</v>
      </c>
      <c r="C6" s="59" t="s">
        <v>90</v>
      </c>
      <c r="D6" s="11" t="s">
        <v>88</v>
      </c>
      <c r="E6" s="110">
        <v>0</v>
      </c>
      <c r="F6" s="110">
        <v>0</v>
      </c>
    </row>
    <row r="7" spans="1:6" ht="18.649999999999999" customHeight="1" thickBot="1" x14ac:dyDescent="0.4">
      <c r="A7" s="24"/>
      <c r="B7" s="8" t="s">
        <v>91</v>
      </c>
      <c r="C7" s="59" t="s">
        <v>92</v>
      </c>
      <c r="D7" s="11" t="s">
        <v>88</v>
      </c>
      <c r="E7" s="110">
        <v>0</v>
      </c>
      <c r="F7" s="110">
        <v>0</v>
      </c>
    </row>
    <row r="8" spans="1:6" ht="18.649999999999999" customHeight="1" thickBot="1" x14ac:dyDescent="0.4">
      <c r="A8" s="24"/>
      <c r="B8" s="8" t="s">
        <v>93</v>
      </c>
      <c r="C8" s="59" t="s">
        <v>94</v>
      </c>
      <c r="D8" s="11" t="s">
        <v>88</v>
      </c>
      <c r="E8" s="110">
        <v>0</v>
      </c>
      <c r="F8" s="110">
        <v>0</v>
      </c>
    </row>
    <row r="9" spans="1:6" ht="18.649999999999999" customHeight="1" thickBot="1" x14ac:dyDescent="0.4">
      <c r="A9" s="24"/>
      <c r="B9" s="8" t="s">
        <v>95</v>
      </c>
      <c r="C9" s="59" t="s">
        <v>96</v>
      </c>
      <c r="D9" s="11" t="s">
        <v>88</v>
      </c>
      <c r="E9" s="110">
        <v>0</v>
      </c>
      <c r="F9" s="110">
        <v>0</v>
      </c>
    </row>
    <row r="10" spans="1:6" ht="18.649999999999999" customHeight="1" thickBot="1" x14ac:dyDescent="0.4">
      <c r="A10" s="24"/>
      <c r="B10" s="8" t="s">
        <v>97</v>
      </c>
      <c r="C10" s="59" t="s">
        <v>98</v>
      </c>
      <c r="D10" s="11" t="s">
        <v>88</v>
      </c>
      <c r="E10" s="110">
        <v>0</v>
      </c>
      <c r="F10" s="110">
        <v>0</v>
      </c>
    </row>
    <row r="11" spans="1:6" ht="18.649999999999999" customHeight="1" thickBot="1" x14ac:dyDescent="0.4">
      <c r="A11" s="24"/>
      <c r="B11" s="8" t="s">
        <v>99</v>
      </c>
      <c r="C11" s="59" t="s">
        <v>100</v>
      </c>
      <c r="D11" s="11" t="s">
        <v>88</v>
      </c>
      <c r="E11" s="110">
        <v>0</v>
      </c>
      <c r="F11" s="110">
        <v>0</v>
      </c>
    </row>
    <row r="12" spans="1:6" ht="18.649999999999999" customHeight="1" thickBot="1" x14ac:dyDescent="0.4">
      <c r="A12" s="24"/>
      <c r="B12" s="8" t="s">
        <v>101</v>
      </c>
      <c r="C12" s="59" t="s">
        <v>102</v>
      </c>
      <c r="D12" s="11" t="s">
        <v>88</v>
      </c>
      <c r="E12" s="110">
        <v>0</v>
      </c>
      <c r="F12" s="110">
        <v>0</v>
      </c>
    </row>
    <row r="13" spans="1:6" ht="18.649999999999999" customHeight="1" thickBot="1" x14ac:dyDescent="0.4">
      <c r="A13" s="24"/>
      <c r="B13" s="8" t="s">
        <v>103</v>
      </c>
      <c r="C13" s="59" t="s">
        <v>104</v>
      </c>
      <c r="D13" s="11" t="s">
        <v>88</v>
      </c>
      <c r="E13" s="110">
        <v>0</v>
      </c>
      <c r="F13" s="110">
        <v>0</v>
      </c>
    </row>
    <row r="14" spans="1:6" ht="18.649999999999999" customHeight="1" thickBot="1" x14ac:dyDescent="0.4">
      <c r="A14" s="24"/>
      <c r="B14" s="8" t="s">
        <v>105</v>
      </c>
      <c r="C14" s="59" t="s">
        <v>106</v>
      </c>
      <c r="D14" s="11" t="s">
        <v>88</v>
      </c>
      <c r="E14" s="110">
        <v>0</v>
      </c>
      <c r="F14" s="110">
        <v>0</v>
      </c>
    </row>
    <row r="15" spans="1:6" ht="18.649999999999999" customHeight="1" thickBot="1" x14ac:dyDescent="0.4">
      <c r="A15" s="24"/>
      <c r="B15" s="8" t="s">
        <v>107</v>
      </c>
      <c r="C15" s="59" t="s">
        <v>108</v>
      </c>
      <c r="D15" s="11" t="s">
        <v>88</v>
      </c>
      <c r="E15" s="110">
        <v>0</v>
      </c>
      <c r="F15" s="110">
        <v>0</v>
      </c>
    </row>
    <row r="16" spans="1:6" ht="18.649999999999999" customHeight="1" thickBot="1" x14ac:dyDescent="0.4">
      <c r="A16" s="24"/>
      <c r="B16" s="8" t="s">
        <v>109</v>
      </c>
      <c r="C16" s="59" t="s">
        <v>110</v>
      </c>
      <c r="D16" s="11" t="s">
        <v>88</v>
      </c>
      <c r="E16" s="110">
        <v>0</v>
      </c>
      <c r="F16" s="110">
        <v>0</v>
      </c>
    </row>
    <row r="17" spans="1:6" ht="18.649999999999999" customHeight="1" thickBot="1" x14ac:dyDescent="0.4">
      <c r="A17" s="24"/>
      <c r="B17" s="8" t="s">
        <v>111</v>
      </c>
      <c r="C17" s="59" t="s">
        <v>112</v>
      </c>
      <c r="D17" s="11" t="s">
        <v>88</v>
      </c>
      <c r="E17" s="110">
        <v>0</v>
      </c>
      <c r="F17" s="110">
        <v>0</v>
      </c>
    </row>
    <row r="18" spans="1:6" ht="18.649999999999999" customHeight="1" thickBot="1" x14ac:dyDescent="0.4">
      <c r="A18" s="24"/>
      <c r="B18" s="8" t="s">
        <v>113</v>
      </c>
      <c r="C18" s="59" t="s">
        <v>114</v>
      </c>
      <c r="D18" s="11" t="s">
        <v>88</v>
      </c>
      <c r="E18" s="110">
        <v>0</v>
      </c>
      <c r="F18" s="110">
        <v>0</v>
      </c>
    </row>
    <row r="19" spans="1:6" ht="18.649999999999999" customHeight="1" thickBot="1" x14ac:dyDescent="0.4">
      <c r="A19" s="24"/>
      <c r="B19" s="8" t="s">
        <v>115</v>
      </c>
      <c r="C19" s="59" t="s">
        <v>116</v>
      </c>
      <c r="D19" s="11" t="s">
        <v>88</v>
      </c>
      <c r="E19" s="110">
        <v>0</v>
      </c>
      <c r="F19" s="110">
        <v>0</v>
      </c>
    </row>
    <row r="20" spans="1:6" ht="18.649999999999999" customHeight="1" thickBot="1" x14ac:dyDescent="0.4">
      <c r="A20" s="58"/>
      <c r="B20" s="31" t="s">
        <v>117</v>
      </c>
      <c r="C20" s="59" t="s">
        <v>118</v>
      </c>
      <c r="D20" s="11" t="s">
        <v>88</v>
      </c>
      <c r="E20" s="110">
        <v>0</v>
      </c>
      <c r="F20" s="110">
        <v>0</v>
      </c>
    </row>
    <row r="21" spans="1:6" ht="18.649999999999999" customHeight="1" thickBot="1" x14ac:dyDescent="0.4">
      <c r="A21" s="339" t="s">
        <v>119</v>
      </c>
      <c r="B21" s="340"/>
      <c r="C21" s="340"/>
      <c r="D21" s="340"/>
      <c r="E21" s="340"/>
      <c r="F21" s="341"/>
    </row>
    <row r="23" spans="1:6" ht="15" thickBot="1" x14ac:dyDescent="0.4">
      <c r="A23" s="15" t="s">
        <v>234</v>
      </c>
    </row>
    <row r="24" spans="1:6" ht="26.5" thickBot="1" x14ac:dyDescent="0.4">
      <c r="A24" s="23" t="s">
        <v>3</v>
      </c>
      <c r="B24" s="2" t="s">
        <v>4</v>
      </c>
      <c r="C24" s="60" t="s">
        <v>120</v>
      </c>
      <c r="D24" s="4" t="s">
        <v>6</v>
      </c>
      <c r="E24" s="5" t="s">
        <v>252</v>
      </c>
      <c r="F24" s="87" t="s">
        <v>253</v>
      </c>
    </row>
    <row r="25" spans="1:6" ht="14.5" customHeight="1" thickBot="1" x14ac:dyDescent="0.4">
      <c r="A25" s="58"/>
      <c r="B25" s="7" t="s">
        <v>121</v>
      </c>
      <c r="C25" s="22" t="s">
        <v>122</v>
      </c>
      <c r="D25" s="11" t="s">
        <v>88</v>
      </c>
      <c r="E25" s="109">
        <v>0</v>
      </c>
      <c r="F25" s="110">
        <v>0</v>
      </c>
    </row>
    <row r="26" spans="1:6" ht="14.5" customHeight="1" thickBot="1" x14ac:dyDescent="0.4">
      <c r="A26" s="61"/>
      <c r="B26" s="26" t="s">
        <v>121</v>
      </c>
      <c r="C26" s="22" t="s">
        <v>123</v>
      </c>
      <c r="D26" s="11" t="s">
        <v>88</v>
      </c>
      <c r="E26" s="109">
        <v>0</v>
      </c>
      <c r="F26" s="110">
        <v>0</v>
      </c>
    </row>
    <row r="27" spans="1:6" ht="14.5" customHeight="1" thickBot="1" x14ac:dyDescent="0.4">
      <c r="A27" s="61"/>
      <c r="B27" s="26" t="s">
        <v>121</v>
      </c>
      <c r="C27" s="22" t="s">
        <v>124</v>
      </c>
      <c r="D27" s="11" t="s">
        <v>88</v>
      </c>
      <c r="E27" s="109">
        <v>0</v>
      </c>
      <c r="F27" s="110">
        <v>0</v>
      </c>
    </row>
    <row r="28" spans="1:6" ht="14.5" customHeight="1" thickBot="1" x14ac:dyDescent="0.4">
      <c r="A28" s="61"/>
      <c r="B28" s="26" t="s">
        <v>121</v>
      </c>
      <c r="C28" s="22" t="s">
        <v>125</v>
      </c>
      <c r="D28" s="11" t="s">
        <v>88</v>
      </c>
      <c r="E28" s="109">
        <v>0</v>
      </c>
      <c r="F28" s="110">
        <v>0</v>
      </c>
    </row>
    <row r="29" spans="1:6" ht="14.5" customHeight="1" thickBot="1" x14ac:dyDescent="0.4">
      <c r="A29" s="61"/>
      <c r="B29" s="26" t="s">
        <v>126</v>
      </c>
      <c r="C29" s="59" t="s">
        <v>127</v>
      </c>
      <c r="D29" s="11" t="s">
        <v>88</v>
      </c>
      <c r="E29" s="109">
        <v>0</v>
      </c>
      <c r="F29" s="110">
        <v>0</v>
      </c>
    </row>
    <row r="30" spans="1:6" ht="14.5" customHeight="1" thickBot="1" x14ac:dyDescent="0.4">
      <c r="A30" s="61"/>
      <c r="B30" s="26" t="s">
        <v>128</v>
      </c>
      <c r="C30" s="59" t="s">
        <v>129</v>
      </c>
      <c r="D30" s="11" t="s">
        <v>88</v>
      </c>
      <c r="E30" s="109">
        <v>0</v>
      </c>
      <c r="F30" s="110">
        <v>0</v>
      </c>
    </row>
    <row r="31" spans="1:6" ht="14.5" customHeight="1" thickBot="1" x14ac:dyDescent="0.4">
      <c r="A31" s="61"/>
      <c r="B31" s="53" t="s">
        <v>130</v>
      </c>
      <c r="C31" s="62" t="s">
        <v>131</v>
      </c>
      <c r="D31" s="11" t="s">
        <v>88</v>
      </c>
      <c r="E31" s="127">
        <v>0</v>
      </c>
      <c r="F31" s="137">
        <v>0</v>
      </c>
    </row>
    <row r="32" spans="1:6" ht="14.5" customHeight="1" thickBot="1" x14ac:dyDescent="0.4">
      <c r="A32" s="61"/>
      <c r="B32" s="64" t="s">
        <v>132</v>
      </c>
      <c r="C32" s="65" t="s">
        <v>133</v>
      </c>
      <c r="D32" s="11" t="s">
        <v>88</v>
      </c>
      <c r="E32" s="138">
        <v>0</v>
      </c>
      <c r="F32" s="139">
        <v>0</v>
      </c>
    </row>
    <row r="33" spans="1:6" ht="14.5" customHeight="1" thickBot="1" x14ac:dyDescent="0.4">
      <c r="A33" s="61"/>
      <c r="B33" s="26" t="s">
        <v>134</v>
      </c>
      <c r="C33" s="22" t="s">
        <v>135</v>
      </c>
      <c r="D33" s="11" t="s">
        <v>88</v>
      </c>
      <c r="E33" s="109">
        <v>0</v>
      </c>
      <c r="F33" s="110">
        <v>0</v>
      </c>
    </row>
    <row r="34" spans="1:6" ht="14.5" customHeight="1" thickBot="1" x14ac:dyDescent="0.4">
      <c r="A34" s="61"/>
      <c r="B34" s="26" t="s">
        <v>136</v>
      </c>
      <c r="C34" s="22" t="s">
        <v>137</v>
      </c>
      <c r="D34" s="11" t="s">
        <v>88</v>
      </c>
      <c r="E34" s="109">
        <v>0</v>
      </c>
      <c r="F34" s="110">
        <v>0</v>
      </c>
    </row>
    <row r="35" spans="1:6" ht="14.5" customHeight="1" thickBot="1" x14ac:dyDescent="0.4">
      <c r="A35" s="61"/>
      <c r="B35" s="26" t="s">
        <v>138</v>
      </c>
      <c r="C35" s="59" t="s">
        <v>139</v>
      </c>
      <c r="D35" s="11" t="s">
        <v>88</v>
      </c>
      <c r="E35" s="109">
        <v>0</v>
      </c>
      <c r="F35" s="110">
        <v>0</v>
      </c>
    </row>
    <row r="36" spans="1:6" ht="14.5" customHeight="1" thickBot="1" x14ac:dyDescent="0.4">
      <c r="A36" s="61"/>
      <c r="B36" s="26" t="s">
        <v>140</v>
      </c>
      <c r="C36" s="59" t="s">
        <v>141</v>
      </c>
      <c r="D36" s="11" t="s">
        <v>88</v>
      </c>
      <c r="E36" s="109">
        <v>0</v>
      </c>
      <c r="F36" s="110">
        <v>0</v>
      </c>
    </row>
    <row r="37" spans="1:6" ht="14.5" customHeight="1" thickBot="1" x14ac:dyDescent="0.4">
      <c r="A37" s="61"/>
      <c r="B37" s="26" t="s">
        <v>142</v>
      </c>
      <c r="C37" s="59" t="s">
        <v>143</v>
      </c>
      <c r="D37" s="11" t="s">
        <v>88</v>
      </c>
      <c r="E37" s="109">
        <v>0</v>
      </c>
      <c r="F37" s="110">
        <v>0</v>
      </c>
    </row>
    <row r="38" spans="1:6" ht="14.5" customHeight="1" thickBot="1" x14ac:dyDescent="0.4">
      <c r="A38" s="61"/>
      <c r="B38" s="26" t="s">
        <v>144</v>
      </c>
      <c r="C38" s="59" t="s">
        <v>145</v>
      </c>
      <c r="D38" s="11" t="s">
        <v>88</v>
      </c>
      <c r="E38" s="109">
        <v>0</v>
      </c>
      <c r="F38" s="110">
        <v>0</v>
      </c>
    </row>
    <row r="39" spans="1:6" ht="14.5" customHeight="1" thickBot="1" x14ac:dyDescent="0.4">
      <c r="A39" s="61"/>
      <c r="B39" s="26" t="s">
        <v>146</v>
      </c>
      <c r="C39" s="59" t="s">
        <v>147</v>
      </c>
      <c r="D39" s="11" t="s">
        <v>88</v>
      </c>
      <c r="E39" s="109">
        <v>0</v>
      </c>
      <c r="F39" s="110">
        <v>0</v>
      </c>
    </row>
    <row r="40" spans="1:6" ht="14.5" customHeight="1" thickBot="1" x14ac:dyDescent="0.4">
      <c r="A40" s="61"/>
      <c r="B40" s="26" t="s">
        <v>148</v>
      </c>
      <c r="C40" s="59" t="s">
        <v>149</v>
      </c>
      <c r="D40" s="11" t="s">
        <v>88</v>
      </c>
      <c r="E40" s="109">
        <v>0</v>
      </c>
      <c r="F40" s="110">
        <v>0</v>
      </c>
    </row>
    <row r="41" spans="1:6" ht="14.5" customHeight="1" thickBot="1" x14ac:dyDescent="0.4">
      <c r="A41" s="61"/>
      <c r="B41" s="26" t="s">
        <v>150</v>
      </c>
      <c r="C41" s="59" t="s">
        <v>151</v>
      </c>
      <c r="D41" s="11" t="s">
        <v>88</v>
      </c>
      <c r="E41" s="109">
        <v>0</v>
      </c>
      <c r="F41" s="110">
        <v>0</v>
      </c>
    </row>
    <row r="42" spans="1:6" ht="14.5" customHeight="1" thickBot="1" x14ac:dyDescent="0.4">
      <c r="A42" s="61"/>
      <c r="B42" s="26" t="s">
        <v>152</v>
      </c>
      <c r="C42" s="59" t="s">
        <v>153</v>
      </c>
      <c r="D42" s="11" t="s">
        <v>88</v>
      </c>
      <c r="E42" s="109">
        <v>0</v>
      </c>
      <c r="F42" s="110">
        <v>0</v>
      </c>
    </row>
    <row r="43" spans="1:6" ht="14.5" customHeight="1" thickBot="1" x14ac:dyDescent="0.4">
      <c r="A43" s="61"/>
      <c r="B43" s="26" t="s">
        <v>154</v>
      </c>
      <c r="C43" s="59" t="s">
        <v>155</v>
      </c>
      <c r="D43" s="11" t="s">
        <v>88</v>
      </c>
      <c r="E43" s="109">
        <v>0</v>
      </c>
      <c r="F43" s="110">
        <v>0</v>
      </c>
    </row>
    <row r="44" spans="1:6" ht="14.5" customHeight="1" thickBot="1" x14ac:dyDescent="0.4">
      <c r="A44" s="61"/>
      <c r="B44" s="26" t="s">
        <v>156</v>
      </c>
      <c r="C44" s="59" t="s">
        <v>157</v>
      </c>
      <c r="D44" s="11" t="s">
        <v>88</v>
      </c>
      <c r="E44" s="109">
        <v>0</v>
      </c>
      <c r="F44" s="110">
        <v>0</v>
      </c>
    </row>
    <row r="45" spans="1:6" ht="14.5" customHeight="1" thickBot="1" x14ac:dyDescent="0.4">
      <c r="A45" s="61"/>
      <c r="B45" s="26" t="s">
        <v>158</v>
      </c>
      <c r="C45" s="59" t="s">
        <v>159</v>
      </c>
      <c r="D45" s="11" t="s">
        <v>88</v>
      </c>
      <c r="E45" s="109">
        <v>0</v>
      </c>
      <c r="F45" s="110">
        <v>0</v>
      </c>
    </row>
    <row r="46" spans="1:6" ht="14.5" customHeight="1" thickBot="1" x14ac:dyDescent="0.4">
      <c r="A46" s="61"/>
      <c r="B46" s="26" t="s">
        <v>160</v>
      </c>
      <c r="C46" s="59" t="s">
        <v>161</v>
      </c>
      <c r="D46" s="11" t="s">
        <v>88</v>
      </c>
      <c r="E46" s="109">
        <v>0</v>
      </c>
      <c r="F46" s="110">
        <v>0</v>
      </c>
    </row>
    <row r="47" spans="1:6" ht="14.5" customHeight="1" thickBot="1" x14ac:dyDescent="0.4">
      <c r="A47" s="61"/>
      <c r="B47" s="26" t="s">
        <v>162</v>
      </c>
      <c r="C47" s="59" t="s">
        <v>163</v>
      </c>
      <c r="D47" s="11" t="s">
        <v>88</v>
      </c>
      <c r="E47" s="109">
        <v>0</v>
      </c>
      <c r="F47" s="110">
        <v>0</v>
      </c>
    </row>
    <row r="48" spans="1:6" ht="14.5" customHeight="1" thickBot="1" x14ac:dyDescent="0.4">
      <c r="A48" s="61"/>
      <c r="B48" s="26" t="s">
        <v>164</v>
      </c>
      <c r="C48" s="59" t="s">
        <v>165</v>
      </c>
      <c r="D48" s="11" t="s">
        <v>88</v>
      </c>
      <c r="E48" s="109">
        <v>0</v>
      </c>
      <c r="F48" s="110">
        <v>0</v>
      </c>
    </row>
    <row r="49" spans="1:6" ht="14.5" customHeight="1" thickBot="1" x14ac:dyDescent="0.4">
      <c r="A49" s="61"/>
      <c r="B49" s="26" t="s">
        <v>166</v>
      </c>
      <c r="C49" s="59" t="s">
        <v>167</v>
      </c>
      <c r="D49" s="11" t="s">
        <v>88</v>
      </c>
      <c r="E49" s="109">
        <v>0</v>
      </c>
      <c r="F49" s="110">
        <v>0</v>
      </c>
    </row>
    <row r="50" spans="1:6" ht="14.5" customHeight="1" thickBot="1" x14ac:dyDescent="0.4">
      <c r="A50" s="61"/>
      <c r="B50" s="26" t="s">
        <v>168</v>
      </c>
      <c r="C50" s="59" t="s">
        <v>169</v>
      </c>
      <c r="D50" s="11" t="s">
        <v>88</v>
      </c>
      <c r="E50" s="109">
        <v>0</v>
      </c>
      <c r="F50" s="110">
        <v>0</v>
      </c>
    </row>
    <row r="51" spans="1:6" ht="14.5" customHeight="1" thickBot="1" x14ac:dyDescent="0.4">
      <c r="A51" s="61"/>
      <c r="B51" s="26" t="s">
        <v>170</v>
      </c>
      <c r="C51" s="22" t="s">
        <v>171</v>
      </c>
      <c r="D51" s="11" t="s">
        <v>88</v>
      </c>
      <c r="E51" s="109">
        <v>0</v>
      </c>
      <c r="F51" s="110">
        <v>0</v>
      </c>
    </row>
    <row r="52" spans="1:6" ht="14.5" customHeight="1" thickBot="1" x14ac:dyDescent="0.4">
      <c r="A52" s="61"/>
      <c r="B52" s="26" t="s">
        <v>172</v>
      </c>
      <c r="C52" s="22" t="s">
        <v>173</v>
      </c>
      <c r="D52" s="11" t="s">
        <v>88</v>
      </c>
      <c r="E52" s="109">
        <v>0</v>
      </c>
      <c r="F52" s="110">
        <v>0</v>
      </c>
    </row>
    <row r="53" spans="1:6" ht="14.5" customHeight="1" thickBot="1" x14ac:dyDescent="0.4">
      <c r="A53" s="61"/>
      <c r="B53" s="26" t="s">
        <v>174</v>
      </c>
      <c r="C53" s="22" t="s">
        <v>175</v>
      </c>
      <c r="D53" s="11" t="s">
        <v>88</v>
      </c>
      <c r="E53" s="105">
        <v>0</v>
      </c>
      <c r="F53" s="104">
        <v>0</v>
      </c>
    </row>
    <row r="54" spans="1:6" ht="14.5" customHeight="1" thickBot="1" x14ac:dyDescent="0.4">
      <c r="A54" s="61"/>
      <c r="B54" s="26" t="s">
        <v>176</v>
      </c>
      <c r="C54" s="22" t="s">
        <v>177</v>
      </c>
      <c r="D54" s="11" t="s">
        <v>88</v>
      </c>
      <c r="E54" s="105">
        <v>0</v>
      </c>
      <c r="F54" s="104">
        <v>0</v>
      </c>
    </row>
    <row r="55" spans="1:6" ht="14.5" customHeight="1" thickBot="1" x14ac:dyDescent="0.4">
      <c r="A55" s="61"/>
      <c r="B55" s="26" t="s">
        <v>178</v>
      </c>
      <c r="C55" s="22" t="s">
        <v>179</v>
      </c>
      <c r="D55" s="11" t="s">
        <v>88</v>
      </c>
      <c r="E55" s="105">
        <v>0</v>
      </c>
      <c r="F55" s="104">
        <v>0</v>
      </c>
    </row>
    <row r="56" spans="1:6" ht="14.5" customHeight="1" thickBot="1" x14ac:dyDescent="0.4">
      <c r="A56" s="61"/>
      <c r="B56" s="26" t="s">
        <v>180</v>
      </c>
      <c r="C56" s="59" t="s">
        <v>181</v>
      </c>
      <c r="D56" s="11" t="s">
        <v>88</v>
      </c>
      <c r="E56" s="105">
        <v>0</v>
      </c>
      <c r="F56" s="104">
        <v>0</v>
      </c>
    </row>
    <row r="57" spans="1:6" ht="14.5" customHeight="1" thickBot="1" x14ac:dyDescent="0.4">
      <c r="A57" s="86"/>
      <c r="B57" s="53" t="s">
        <v>182</v>
      </c>
      <c r="C57" s="62" t="s">
        <v>183</v>
      </c>
      <c r="D57" s="63" t="s">
        <v>88</v>
      </c>
      <c r="E57" s="140">
        <v>0</v>
      </c>
      <c r="F57" s="145">
        <v>0</v>
      </c>
    </row>
    <row r="58" spans="1:6" ht="16.5" customHeight="1" thickBot="1" x14ac:dyDescent="0.4">
      <c r="A58" s="339" t="s">
        <v>119</v>
      </c>
      <c r="B58" s="340"/>
      <c r="C58" s="340"/>
      <c r="D58" s="340"/>
      <c r="E58" s="340"/>
      <c r="F58" s="341"/>
    </row>
    <row r="59" spans="1:6" ht="16" thickBot="1" x14ac:dyDescent="0.4">
      <c r="A59" s="15" t="s">
        <v>232</v>
      </c>
      <c r="B59" s="1"/>
      <c r="C59" s="96"/>
    </row>
    <row r="60" spans="1:6" ht="28.5" customHeight="1" thickBot="1" x14ac:dyDescent="0.4">
      <c r="A60" s="297" t="s">
        <v>2</v>
      </c>
      <c r="B60" s="298"/>
      <c r="C60" s="298"/>
      <c r="D60" s="298"/>
      <c r="E60" s="298"/>
      <c r="F60" s="299"/>
    </row>
    <row r="61" spans="1:6" ht="21.5" thickBot="1" x14ac:dyDescent="0.4">
      <c r="A61" s="2" t="s">
        <v>3</v>
      </c>
      <c r="B61" s="2" t="s">
        <v>4</v>
      </c>
      <c r="C61" s="16" t="s">
        <v>5</v>
      </c>
      <c r="D61" s="4" t="s">
        <v>6</v>
      </c>
      <c r="E61" s="6" t="s">
        <v>252</v>
      </c>
      <c r="F61" s="161" t="s">
        <v>253</v>
      </c>
    </row>
    <row r="62" spans="1:6" ht="15" thickBot="1" x14ac:dyDescent="0.4">
      <c r="A62" s="7" t="s">
        <v>7</v>
      </c>
      <c r="B62" s="8" t="s">
        <v>8</v>
      </c>
      <c r="C62" s="9" t="s">
        <v>9</v>
      </c>
      <c r="D62" s="77">
        <v>13</v>
      </c>
      <c r="E62" s="109">
        <v>0</v>
      </c>
      <c r="F62" s="159">
        <f>D62*E62</f>
        <v>0</v>
      </c>
    </row>
    <row r="63" spans="1:6" ht="15" thickBot="1" x14ac:dyDescent="0.4">
      <c r="A63" s="7" t="s">
        <v>10</v>
      </c>
      <c r="B63" s="8" t="s">
        <v>8</v>
      </c>
      <c r="C63" s="9" t="s">
        <v>11</v>
      </c>
      <c r="D63" s="77">
        <v>11</v>
      </c>
      <c r="E63" s="109">
        <v>0</v>
      </c>
      <c r="F63" s="159">
        <f t="shared" ref="F63:F68" si="0">D63*E63</f>
        <v>0</v>
      </c>
    </row>
    <row r="64" spans="1:6" ht="15" thickBot="1" x14ac:dyDescent="0.4">
      <c r="A64" s="7" t="s">
        <v>12</v>
      </c>
      <c r="B64" s="8" t="s">
        <v>8</v>
      </c>
      <c r="C64" s="9" t="s">
        <v>13</v>
      </c>
      <c r="D64" s="77">
        <v>211</v>
      </c>
      <c r="E64" s="109">
        <v>0</v>
      </c>
      <c r="F64" s="159">
        <f t="shared" si="0"/>
        <v>0</v>
      </c>
    </row>
    <row r="65" spans="1:6" ht="15" thickBot="1" x14ac:dyDescent="0.4">
      <c r="A65" s="7" t="s">
        <v>14</v>
      </c>
      <c r="B65" s="8" t="s">
        <v>8</v>
      </c>
      <c r="C65" s="9" t="s">
        <v>15</v>
      </c>
      <c r="D65" s="77">
        <v>166</v>
      </c>
      <c r="E65" s="109">
        <v>0</v>
      </c>
      <c r="F65" s="159">
        <f>D65*E65</f>
        <v>0</v>
      </c>
    </row>
    <row r="66" spans="1:6" ht="15" thickBot="1" x14ac:dyDescent="0.4">
      <c r="A66" s="7" t="s">
        <v>16</v>
      </c>
      <c r="B66" s="8" t="s">
        <v>8</v>
      </c>
      <c r="C66" s="9" t="s">
        <v>17</v>
      </c>
      <c r="D66" s="77">
        <v>321</v>
      </c>
      <c r="E66" s="109">
        <v>0</v>
      </c>
      <c r="F66" s="159">
        <f t="shared" si="0"/>
        <v>0</v>
      </c>
    </row>
    <row r="67" spans="1:6" ht="15" thickBot="1" x14ac:dyDescent="0.4">
      <c r="A67" s="7" t="s">
        <v>18</v>
      </c>
      <c r="B67" s="8" t="s">
        <v>8</v>
      </c>
      <c r="C67" s="9" t="s">
        <v>19</v>
      </c>
      <c r="D67" s="77">
        <v>317</v>
      </c>
      <c r="E67" s="109">
        <v>0</v>
      </c>
      <c r="F67" s="159">
        <f t="shared" si="0"/>
        <v>0</v>
      </c>
    </row>
    <row r="68" spans="1:6" ht="25.5" thickBot="1" x14ac:dyDescent="0.4">
      <c r="A68" s="7" t="s">
        <v>20</v>
      </c>
      <c r="B68" s="8" t="s">
        <v>8</v>
      </c>
      <c r="C68" s="12" t="s">
        <v>21</v>
      </c>
      <c r="D68" s="77">
        <v>5</v>
      </c>
      <c r="E68" s="109">
        <v>0</v>
      </c>
      <c r="F68" s="112">
        <f t="shared" si="0"/>
        <v>0</v>
      </c>
    </row>
    <row r="69" spans="1:6" ht="18.75" customHeight="1" thickBot="1" x14ac:dyDescent="0.4">
      <c r="A69" s="358" t="s">
        <v>22</v>
      </c>
      <c r="B69" s="359"/>
      <c r="C69" s="360"/>
      <c r="D69" s="98">
        <f t="shared" ref="D69" si="1">SUM(D62:D68)</f>
        <v>1044</v>
      </c>
      <c r="E69" s="113">
        <f>SUM(E62:E68)</f>
        <v>0</v>
      </c>
      <c r="F69" s="114">
        <f>SUM(F62:F68)</f>
        <v>0</v>
      </c>
    </row>
    <row r="70" spans="1:6" ht="21" customHeight="1" thickBot="1" x14ac:dyDescent="0.4">
      <c r="A70" s="358" t="s">
        <v>248</v>
      </c>
      <c r="B70" s="359"/>
      <c r="C70" s="360"/>
      <c r="D70" s="98">
        <f>D69*12</f>
        <v>12528</v>
      </c>
      <c r="E70" s="113">
        <f t="shared" ref="E70" si="2">E69*12</f>
        <v>0</v>
      </c>
      <c r="F70" s="113">
        <f>F69*12</f>
        <v>0</v>
      </c>
    </row>
    <row r="71" spans="1:6" x14ac:dyDescent="0.35">
      <c r="A71" s="14"/>
    </row>
    <row r="72" spans="1:6" ht="15" thickBot="1" x14ac:dyDescent="0.4">
      <c r="A72" s="15" t="s">
        <v>232</v>
      </c>
    </row>
    <row r="73" spans="1:6" ht="21.5" thickBot="1" x14ac:dyDescent="0.4">
      <c r="A73" s="2" t="s">
        <v>3</v>
      </c>
      <c r="B73" s="100" t="s">
        <v>4</v>
      </c>
      <c r="C73" s="101" t="s">
        <v>23</v>
      </c>
      <c r="D73" s="87" t="s">
        <v>6</v>
      </c>
      <c r="E73" s="5" t="s">
        <v>252</v>
      </c>
      <c r="F73" s="161" t="s">
        <v>253</v>
      </c>
    </row>
    <row r="74" spans="1:6" ht="15" thickBot="1" x14ac:dyDescent="0.4">
      <c r="A74" s="7" t="s">
        <v>24</v>
      </c>
      <c r="B74" s="8" t="s">
        <v>25</v>
      </c>
      <c r="C74" s="9" t="s">
        <v>26</v>
      </c>
      <c r="D74" s="76">
        <v>8</v>
      </c>
      <c r="E74" s="109">
        <v>0</v>
      </c>
      <c r="F74" s="159">
        <f t="shared" ref="F74:F79" si="3">D74*E74</f>
        <v>0</v>
      </c>
    </row>
    <row r="75" spans="1:6" ht="15" thickBot="1" x14ac:dyDescent="0.4">
      <c r="A75" s="7" t="s">
        <v>27</v>
      </c>
      <c r="B75" s="8" t="s">
        <v>25</v>
      </c>
      <c r="C75" s="9" t="s">
        <v>28</v>
      </c>
      <c r="D75" s="76">
        <v>23</v>
      </c>
      <c r="E75" s="109">
        <v>0</v>
      </c>
      <c r="F75" s="112">
        <f t="shared" si="3"/>
        <v>0</v>
      </c>
    </row>
    <row r="76" spans="1:6" ht="15" thickBot="1" x14ac:dyDescent="0.4">
      <c r="A76" s="7" t="s">
        <v>29</v>
      </c>
      <c r="B76" s="8" t="s">
        <v>25</v>
      </c>
      <c r="C76" s="9" t="s">
        <v>17</v>
      </c>
      <c r="D76" s="76">
        <v>256</v>
      </c>
      <c r="E76" s="109">
        <v>0</v>
      </c>
      <c r="F76" s="117">
        <f t="shared" si="3"/>
        <v>0</v>
      </c>
    </row>
    <row r="77" spans="1:6" ht="15" thickBot="1" x14ac:dyDescent="0.4">
      <c r="A77" s="7" t="s">
        <v>30</v>
      </c>
      <c r="B77" s="8" t="s">
        <v>25</v>
      </c>
      <c r="C77" s="9" t="s">
        <v>31</v>
      </c>
      <c r="D77" s="76">
        <v>826</v>
      </c>
      <c r="E77" s="109">
        <v>0</v>
      </c>
      <c r="F77" s="112">
        <f t="shared" si="3"/>
        <v>0</v>
      </c>
    </row>
    <row r="78" spans="1:6" ht="25.5" thickBot="1" x14ac:dyDescent="0.4">
      <c r="A78" s="7" t="s">
        <v>32</v>
      </c>
      <c r="B78" s="8" t="s">
        <v>25</v>
      </c>
      <c r="C78" s="9" t="s">
        <v>33</v>
      </c>
      <c r="D78" s="76">
        <v>1</v>
      </c>
      <c r="E78" s="109">
        <v>0</v>
      </c>
      <c r="F78" s="117">
        <f t="shared" si="3"/>
        <v>0</v>
      </c>
    </row>
    <row r="79" spans="1:6" ht="25.5" thickBot="1" x14ac:dyDescent="0.4">
      <c r="A79" s="7" t="s">
        <v>34</v>
      </c>
      <c r="B79" s="8" t="s">
        <v>25</v>
      </c>
      <c r="C79" s="9" t="s">
        <v>35</v>
      </c>
      <c r="D79" s="76">
        <v>3</v>
      </c>
      <c r="E79" s="109">
        <v>0</v>
      </c>
      <c r="F79" s="112">
        <f t="shared" si="3"/>
        <v>0</v>
      </c>
    </row>
    <row r="80" spans="1:6" ht="21.75" customHeight="1" thickBot="1" x14ac:dyDescent="0.4">
      <c r="A80" s="318" t="s">
        <v>36</v>
      </c>
      <c r="B80" s="319"/>
      <c r="C80" s="324"/>
      <c r="D80" s="99">
        <f t="shared" ref="D80" si="4">SUM(D74:D79)</f>
        <v>1117</v>
      </c>
      <c r="E80" s="118">
        <f t="shared" ref="E80:F80" si="5">SUM(E74:E79)</f>
        <v>0</v>
      </c>
      <c r="F80" s="119">
        <f t="shared" si="5"/>
        <v>0</v>
      </c>
    </row>
    <row r="81" spans="1:6" ht="21.75" customHeight="1" thickBot="1" x14ac:dyDescent="0.4">
      <c r="A81" s="318" t="s">
        <v>249</v>
      </c>
      <c r="B81" s="319"/>
      <c r="C81" s="320"/>
      <c r="D81" s="13">
        <f>D80*12</f>
        <v>13404</v>
      </c>
      <c r="E81" s="120">
        <f t="shared" ref="E81:F81" si="6">E80*12</f>
        <v>0</v>
      </c>
      <c r="F81" s="120">
        <f t="shared" si="6"/>
        <v>0</v>
      </c>
    </row>
    <row r="82" spans="1:6" s="94" customFormat="1" x14ac:dyDescent="0.35">
      <c r="A82" s="91"/>
      <c r="B82" s="91"/>
      <c r="C82" s="91"/>
      <c r="D82" s="92"/>
      <c r="E82" s="92"/>
      <c r="F82" s="93"/>
    </row>
    <row r="83" spans="1:6" ht="15" thickBot="1" x14ac:dyDescent="0.4">
      <c r="A83" s="15" t="s">
        <v>232</v>
      </c>
    </row>
    <row r="84" spans="1:6" ht="36.65" customHeight="1" thickBot="1" x14ac:dyDescent="0.4">
      <c r="A84" s="2" t="s">
        <v>3</v>
      </c>
      <c r="B84" s="2" t="s">
        <v>4</v>
      </c>
      <c r="C84" s="16" t="s">
        <v>74</v>
      </c>
      <c r="D84" s="4" t="s">
        <v>6</v>
      </c>
      <c r="E84" s="5" t="s">
        <v>252</v>
      </c>
      <c r="F84" s="161" t="s">
        <v>253</v>
      </c>
    </row>
    <row r="85" spans="1:6" ht="17.25" customHeight="1" thickBot="1" x14ac:dyDescent="0.4">
      <c r="A85" s="7" t="s">
        <v>75</v>
      </c>
      <c r="B85" s="8" t="s">
        <v>76</v>
      </c>
      <c r="C85" s="12" t="s">
        <v>77</v>
      </c>
      <c r="D85" s="77">
        <v>1</v>
      </c>
      <c r="E85" s="109">
        <v>0</v>
      </c>
      <c r="F85" s="112">
        <f t="shared" ref="F85:F86" si="7">D85*E85</f>
        <v>0</v>
      </c>
    </row>
    <row r="86" spans="1:6" ht="17.25" customHeight="1" thickBot="1" x14ac:dyDescent="0.4">
      <c r="A86" s="7" t="s">
        <v>78</v>
      </c>
      <c r="B86" s="8" t="s">
        <v>76</v>
      </c>
      <c r="C86" s="12" t="s">
        <v>79</v>
      </c>
      <c r="D86" s="55">
        <v>33</v>
      </c>
      <c r="E86" s="116">
        <v>0</v>
      </c>
      <c r="F86" s="112">
        <f t="shared" si="7"/>
        <v>0</v>
      </c>
    </row>
    <row r="87" spans="1:6" ht="18" customHeight="1" thickBot="1" x14ac:dyDescent="0.4">
      <c r="A87" s="318" t="s">
        <v>80</v>
      </c>
      <c r="B87" s="319"/>
      <c r="C87" s="324"/>
      <c r="D87" s="85">
        <f t="shared" ref="D87" si="8">SUM(D85:D86)</f>
        <v>34</v>
      </c>
      <c r="E87" s="120">
        <f t="shared" ref="E87" si="9">SUM(E85:E86)</f>
        <v>0</v>
      </c>
      <c r="F87" s="120">
        <f>SUM(F85:F86)</f>
        <v>0</v>
      </c>
    </row>
    <row r="88" spans="1:6" ht="18" customHeight="1" thickBot="1" x14ac:dyDescent="0.4">
      <c r="A88" s="318" t="s">
        <v>250</v>
      </c>
      <c r="B88" s="319"/>
      <c r="C88" s="320"/>
      <c r="D88" s="30">
        <f>D87*12</f>
        <v>408</v>
      </c>
      <c r="E88" s="120">
        <f t="shared" ref="E88:F88" si="10">E87*12</f>
        <v>0</v>
      </c>
      <c r="F88" s="120">
        <f t="shared" si="10"/>
        <v>0</v>
      </c>
    </row>
    <row r="89" spans="1:6" x14ac:dyDescent="0.35">
      <c r="D89" s="72"/>
    </row>
    <row r="90" spans="1:6" ht="15" thickBot="1" x14ac:dyDescent="0.4">
      <c r="A90" s="15" t="s">
        <v>234</v>
      </c>
    </row>
    <row r="91" spans="1:6" ht="21.5" thickBot="1" x14ac:dyDescent="0.4">
      <c r="A91" s="23" t="s">
        <v>3</v>
      </c>
      <c r="B91" s="67" t="s">
        <v>4</v>
      </c>
      <c r="C91" s="2" t="s">
        <v>184</v>
      </c>
      <c r="D91" s="4" t="s">
        <v>6</v>
      </c>
      <c r="E91" s="5" t="s">
        <v>252</v>
      </c>
      <c r="F91" s="87" t="s">
        <v>253</v>
      </c>
    </row>
    <row r="92" spans="1:6" ht="21" customHeight="1" thickBot="1" x14ac:dyDescent="0.4">
      <c r="A92" s="7" t="s">
        <v>185</v>
      </c>
      <c r="B92" s="8" t="s">
        <v>186</v>
      </c>
      <c r="C92" s="9" t="s">
        <v>187</v>
      </c>
      <c r="D92" s="73">
        <v>645</v>
      </c>
      <c r="E92" s="110">
        <v>0</v>
      </c>
      <c r="F92" s="110">
        <f t="shared" ref="F92:F103" si="11">D92*E92</f>
        <v>0</v>
      </c>
    </row>
    <row r="93" spans="1:6" ht="21" customHeight="1" thickBot="1" x14ac:dyDescent="0.4">
      <c r="A93" s="31" t="s">
        <v>188</v>
      </c>
      <c r="B93" s="8" t="s">
        <v>186</v>
      </c>
      <c r="C93" s="22" t="s">
        <v>189</v>
      </c>
      <c r="D93" s="73">
        <v>436</v>
      </c>
      <c r="E93" s="105">
        <v>0</v>
      </c>
      <c r="F93" s="104">
        <f t="shared" si="11"/>
        <v>0</v>
      </c>
    </row>
    <row r="94" spans="1:6" ht="21" customHeight="1" thickBot="1" x14ac:dyDescent="0.4">
      <c r="A94" s="31" t="s">
        <v>190</v>
      </c>
      <c r="B94" s="8" t="s">
        <v>186</v>
      </c>
      <c r="C94" s="22" t="s">
        <v>191</v>
      </c>
      <c r="D94" s="73">
        <v>1</v>
      </c>
      <c r="E94" s="105">
        <v>0</v>
      </c>
      <c r="F94" s="104">
        <f t="shared" si="11"/>
        <v>0</v>
      </c>
    </row>
    <row r="95" spans="1:6" ht="21" customHeight="1" thickBot="1" x14ac:dyDescent="0.4">
      <c r="A95" s="31" t="s">
        <v>192</v>
      </c>
      <c r="B95" s="8" t="s">
        <v>186</v>
      </c>
      <c r="C95" s="22" t="s">
        <v>193</v>
      </c>
      <c r="D95" s="73">
        <v>1</v>
      </c>
      <c r="E95" s="105">
        <v>0</v>
      </c>
      <c r="F95" s="104">
        <f t="shared" si="11"/>
        <v>0</v>
      </c>
    </row>
    <row r="96" spans="1:6" ht="21" customHeight="1" thickBot="1" x14ac:dyDescent="0.4">
      <c r="A96" s="31" t="s">
        <v>194</v>
      </c>
      <c r="B96" s="8" t="s">
        <v>186</v>
      </c>
      <c r="C96" s="22" t="s">
        <v>195</v>
      </c>
      <c r="D96" s="73">
        <v>2320</v>
      </c>
      <c r="E96" s="105">
        <v>0</v>
      </c>
      <c r="F96" s="104">
        <f t="shared" si="11"/>
        <v>0</v>
      </c>
    </row>
    <row r="97" spans="1:6" ht="21" customHeight="1" thickBot="1" x14ac:dyDescent="0.4">
      <c r="A97" s="31" t="s">
        <v>196</v>
      </c>
      <c r="B97" s="8" t="s">
        <v>186</v>
      </c>
      <c r="C97" s="22" t="s">
        <v>197</v>
      </c>
      <c r="D97" s="73">
        <v>1</v>
      </c>
      <c r="E97" s="105">
        <v>0</v>
      </c>
      <c r="F97" s="104">
        <f t="shared" si="11"/>
        <v>0</v>
      </c>
    </row>
    <row r="98" spans="1:6" ht="21" customHeight="1" thickBot="1" x14ac:dyDescent="0.4">
      <c r="A98" s="31" t="s">
        <v>198</v>
      </c>
      <c r="B98" s="8" t="s">
        <v>186</v>
      </c>
      <c r="C98" s="22" t="s">
        <v>199</v>
      </c>
      <c r="D98" s="73">
        <v>1</v>
      </c>
      <c r="E98" s="105">
        <v>0</v>
      </c>
      <c r="F98" s="104">
        <f t="shared" si="11"/>
        <v>0</v>
      </c>
    </row>
    <row r="99" spans="1:6" ht="21" customHeight="1" thickBot="1" x14ac:dyDescent="0.4">
      <c r="A99" s="31" t="s">
        <v>200</v>
      </c>
      <c r="B99" s="8" t="s">
        <v>186</v>
      </c>
      <c r="C99" s="22" t="s">
        <v>201</v>
      </c>
      <c r="D99" s="73">
        <v>5900</v>
      </c>
      <c r="E99" s="105">
        <v>0</v>
      </c>
      <c r="F99" s="104">
        <f t="shared" si="11"/>
        <v>0</v>
      </c>
    </row>
    <row r="100" spans="1:6" ht="21" customHeight="1" thickBot="1" x14ac:dyDescent="0.4">
      <c r="A100" s="31" t="s">
        <v>202</v>
      </c>
      <c r="B100" s="8" t="s">
        <v>186</v>
      </c>
      <c r="C100" s="22" t="s">
        <v>203</v>
      </c>
      <c r="D100" s="73">
        <v>1</v>
      </c>
      <c r="E100" s="105">
        <v>0</v>
      </c>
      <c r="F100" s="104">
        <f t="shared" si="11"/>
        <v>0</v>
      </c>
    </row>
    <row r="101" spans="1:6" ht="21" customHeight="1" thickBot="1" x14ac:dyDescent="0.4">
      <c r="A101" s="31" t="s">
        <v>202</v>
      </c>
      <c r="B101" s="8" t="s">
        <v>186</v>
      </c>
      <c r="C101" s="22" t="s">
        <v>204</v>
      </c>
      <c r="D101" s="73">
        <v>1</v>
      </c>
      <c r="E101" s="141">
        <v>0</v>
      </c>
      <c r="F101" s="142">
        <f t="shared" si="11"/>
        <v>0</v>
      </c>
    </row>
    <row r="102" spans="1:6" ht="21" customHeight="1" thickBot="1" x14ac:dyDescent="0.4">
      <c r="A102" s="31" t="s">
        <v>205</v>
      </c>
      <c r="B102" s="8" t="s">
        <v>186</v>
      </c>
      <c r="C102" s="22" t="s">
        <v>206</v>
      </c>
      <c r="D102" s="73">
        <v>1</v>
      </c>
      <c r="E102" s="105">
        <v>0</v>
      </c>
      <c r="F102" s="104">
        <f t="shared" si="11"/>
        <v>0</v>
      </c>
    </row>
    <row r="103" spans="1:6" ht="21" customHeight="1" thickBot="1" x14ac:dyDescent="0.4">
      <c r="A103" s="31" t="s">
        <v>207</v>
      </c>
      <c r="B103" s="8" t="s">
        <v>186</v>
      </c>
      <c r="C103" s="22" t="s">
        <v>208</v>
      </c>
      <c r="D103" s="73">
        <v>28</v>
      </c>
      <c r="E103" s="105">
        <v>0</v>
      </c>
      <c r="F103" s="104">
        <f t="shared" si="11"/>
        <v>0</v>
      </c>
    </row>
    <row r="104" spans="1:6" ht="26.5" customHeight="1" thickBot="1" x14ac:dyDescent="0.4">
      <c r="A104" s="315" t="s">
        <v>240</v>
      </c>
      <c r="B104" s="316"/>
      <c r="C104" s="316"/>
      <c r="D104" s="316"/>
      <c r="E104" s="316"/>
      <c r="F104" s="317"/>
    </row>
    <row r="105" spans="1:6" ht="16.5" customHeight="1" thickBot="1" x14ac:dyDescent="0.4">
      <c r="A105" s="318" t="s">
        <v>37</v>
      </c>
      <c r="B105" s="319"/>
      <c r="C105" s="320"/>
      <c r="D105" s="17">
        <f>SUM(D69+D80+D87)</f>
        <v>2195</v>
      </c>
      <c r="E105" s="158">
        <f>SUM(E69+E80+E87)</f>
        <v>0</v>
      </c>
      <c r="F105" s="158">
        <f t="shared" ref="F105" si="12">SUM(F69+F80+F87)</f>
        <v>0</v>
      </c>
    </row>
    <row r="106" spans="1:6" ht="16.5" customHeight="1" thickBot="1" x14ac:dyDescent="0.4">
      <c r="A106" s="318" t="s">
        <v>251</v>
      </c>
      <c r="B106" s="319"/>
      <c r="C106" s="320"/>
      <c r="D106" s="13">
        <f>D105*12</f>
        <v>26340</v>
      </c>
      <c r="E106" s="120">
        <f t="shared" ref="E106:F106" si="13">E105*12</f>
        <v>0</v>
      </c>
      <c r="F106" s="120">
        <f t="shared" si="13"/>
        <v>0</v>
      </c>
    </row>
    <row r="107" spans="1:6" x14ac:dyDescent="0.35">
      <c r="B107" s="18"/>
    </row>
    <row r="108" spans="1:6" ht="15" thickBot="1" x14ac:dyDescent="0.4">
      <c r="A108" s="15" t="s">
        <v>234</v>
      </c>
    </row>
    <row r="109" spans="1:6" ht="27" customHeight="1" thickBot="1" x14ac:dyDescent="0.4">
      <c r="A109" s="23" t="s">
        <v>3</v>
      </c>
      <c r="B109" s="67" t="s">
        <v>4</v>
      </c>
      <c r="C109" s="68" t="s">
        <v>209</v>
      </c>
      <c r="D109" s="4" t="s">
        <v>6</v>
      </c>
      <c r="E109" s="5" t="s">
        <v>252</v>
      </c>
      <c r="F109" s="87" t="s">
        <v>253</v>
      </c>
    </row>
    <row r="110" spans="1:6" ht="15" thickBot="1" x14ac:dyDescent="0.4">
      <c r="A110" s="7" t="s">
        <v>210</v>
      </c>
      <c r="B110" s="26" t="s">
        <v>211</v>
      </c>
      <c r="C110" s="9" t="s">
        <v>212</v>
      </c>
      <c r="D110" s="10">
        <v>41</v>
      </c>
      <c r="E110" s="109">
        <v>0</v>
      </c>
      <c r="F110" s="125">
        <f>D110*E110</f>
        <v>0</v>
      </c>
    </row>
    <row r="111" spans="1:6" ht="15" thickBot="1" x14ac:dyDescent="0.4">
      <c r="A111" s="7" t="s">
        <v>213</v>
      </c>
      <c r="B111" s="26" t="s">
        <v>211</v>
      </c>
      <c r="C111" s="9" t="s">
        <v>214</v>
      </c>
      <c r="D111" s="10">
        <v>170</v>
      </c>
      <c r="E111" s="109">
        <v>0</v>
      </c>
      <c r="F111" s="125">
        <f t="shared" ref="F111:F112" si="14">D111*E111</f>
        <v>0</v>
      </c>
    </row>
    <row r="112" spans="1:6" ht="15" thickBot="1" x14ac:dyDescent="0.4">
      <c r="A112" s="7" t="s">
        <v>215</v>
      </c>
      <c r="B112" s="26" t="s">
        <v>211</v>
      </c>
      <c r="C112" s="9" t="s">
        <v>216</v>
      </c>
      <c r="D112" s="10">
        <v>150</v>
      </c>
      <c r="E112" s="109">
        <v>0</v>
      </c>
      <c r="F112" s="125">
        <f t="shared" si="14"/>
        <v>0</v>
      </c>
    </row>
    <row r="113" spans="1:6" ht="25.5" thickBot="1" x14ac:dyDescent="0.4">
      <c r="A113" s="69"/>
      <c r="B113" s="26" t="s">
        <v>217</v>
      </c>
      <c r="C113" s="9" t="s">
        <v>218</v>
      </c>
      <c r="D113" s="66" t="s">
        <v>219</v>
      </c>
      <c r="E113" s="66" t="s">
        <v>219</v>
      </c>
      <c r="F113" s="66" t="s">
        <v>219</v>
      </c>
    </row>
    <row r="115" spans="1:6" ht="15" thickBot="1" x14ac:dyDescent="0.4">
      <c r="A115" s="15" t="s">
        <v>234</v>
      </c>
    </row>
    <row r="116" spans="1:6" ht="34.4" customHeight="1" thickBot="1" x14ac:dyDescent="0.4">
      <c r="A116" s="23" t="s">
        <v>3</v>
      </c>
      <c r="B116" s="67" t="s">
        <v>4</v>
      </c>
      <c r="C116" s="68" t="s">
        <v>220</v>
      </c>
      <c r="D116" s="70" t="s">
        <v>6</v>
      </c>
      <c r="E116" s="5" t="s">
        <v>252</v>
      </c>
      <c r="F116" s="87" t="s">
        <v>253</v>
      </c>
    </row>
    <row r="117" spans="1:6" ht="15" thickBot="1" x14ac:dyDescent="0.4">
      <c r="A117" s="31" t="s">
        <v>221</v>
      </c>
      <c r="B117" s="26" t="s">
        <v>222</v>
      </c>
      <c r="C117" s="22" t="s">
        <v>223</v>
      </c>
      <c r="D117" s="20">
        <v>1</v>
      </c>
      <c r="E117" s="116">
        <v>0</v>
      </c>
      <c r="F117" s="126">
        <v>0</v>
      </c>
    </row>
    <row r="118" spans="1:6" ht="15" thickBot="1" x14ac:dyDescent="0.4">
      <c r="A118" s="31" t="s">
        <v>224</v>
      </c>
      <c r="B118" s="26" t="s">
        <v>222</v>
      </c>
      <c r="C118" s="22" t="s">
        <v>225</v>
      </c>
      <c r="D118" s="20">
        <v>1</v>
      </c>
      <c r="E118" s="116">
        <v>0</v>
      </c>
      <c r="F118" s="126">
        <v>0</v>
      </c>
    </row>
    <row r="119" spans="1:6" ht="15" thickBot="1" x14ac:dyDescent="0.4">
      <c r="A119" s="31" t="s">
        <v>226</v>
      </c>
      <c r="B119" s="26" t="s">
        <v>222</v>
      </c>
      <c r="C119" s="22" t="s">
        <v>227</v>
      </c>
      <c r="D119" s="20">
        <v>1</v>
      </c>
      <c r="E119" s="116">
        <v>0</v>
      </c>
      <c r="F119" s="126">
        <v>0</v>
      </c>
    </row>
    <row r="120" spans="1:6" ht="15" thickBot="1" x14ac:dyDescent="0.4">
      <c r="A120" s="15" t="s">
        <v>232</v>
      </c>
      <c r="F120" s="146"/>
    </row>
    <row r="121" spans="1:6" ht="21" customHeight="1" thickBot="1" x14ac:dyDescent="0.4">
      <c r="A121" s="297" t="s">
        <v>39</v>
      </c>
      <c r="B121" s="298"/>
      <c r="C121" s="298"/>
      <c r="D121" s="298"/>
      <c r="E121" s="298"/>
      <c r="F121" s="299"/>
    </row>
    <row r="122" spans="1:6" ht="25.5" customHeight="1" x14ac:dyDescent="0.35">
      <c r="A122" s="79" t="s">
        <v>3</v>
      </c>
      <c r="B122" s="79" t="s">
        <v>4</v>
      </c>
      <c r="C122" s="81" t="s">
        <v>40</v>
      </c>
      <c r="D122" s="83" t="s">
        <v>41</v>
      </c>
      <c r="E122" s="331" t="s">
        <v>252</v>
      </c>
      <c r="F122" s="333" t="s">
        <v>253</v>
      </c>
    </row>
    <row r="123" spans="1:6" ht="15" customHeight="1" thickBot="1" x14ac:dyDescent="0.4">
      <c r="A123" s="80"/>
      <c r="B123" s="80"/>
      <c r="C123" s="82"/>
      <c r="D123" s="84"/>
      <c r="E123" s="332"/>
      <c r="F123" s="334"/>
    </row>
    <row r="124" spans="1:6" ht="39.5" thickBot="1" x14ac:dyDescent="0.4">
      <c r="A124" s="78"/>
      <c r="B124" s="26" t="s">
        <v>42</v>
      </c>
      <c r="C124" s="27" t="s">
        <v>43</v>
      </c>
      <c r="D124" s="28">
        <v>13477</v>
      </c>
      <c r="E124" s="109">
        <v>0</v>
      </c>
      <c r="F124" s="159">
        <f>D124*E124</f>
        <v>0</v>
      </c>
    </row>
    <row r="125" spans="1:6" ht="39.5" thickBot="1" x14ac:dyDescent="0.4">
      <c r="A125" s="78"/>
      <c r="B125" s="26" t="s">
        <v>42</v>
      </c>
      <c r="C125" s="9" t="s">
        <v>44</v>
      </c>
      <c r="D125" s="28">
        <v>11880</v>
      </c>
      <c r="E125" s="109">
        <v>0</v>
      </c>
      <c r="F125" s="159">
        <f>D125*E125</f>
        <v>0</v>
      </c>
    </row>
    <row r="126" spans="1:6" ht="17.25" customHeight="1" thickBot="1" x14ac:dyDescent="0.4">
      <c r="A126" s="318" t="s">
        <v>246</v>
      </c>
      <c r="B126" s="319"/>
      <c r="C126" s="324"/>
      <c r="D126" s="13">
        <f t="shared" ref="D126" si="15">SUM(D124:D125)</f>
        <v>25357</v>
      </c>
      <c r="E126" s="113">
        <f>SUM(E124:E125)</f>
        <v>0</v>
      </c>
      <c r="F126" s="122">
        <f>SUM(F124:F125)</f>
        <v>0</v>
      </c>
    </row>
    <row r="127" spans="1:6" ht="17.25" customHeight="1" thickBot="1" x14ac:dyDescent="0.4">
      <c r="A127" s="318" t="s">
        <v>254</v>
      </c>
      <c r="B127" s="319"/>
      <c r="C127" s="324"/>
      <c r="D127" s="13">
        <f>D126*12</f>
        <v>304284</v>
      </c>
      <c r="E127" s="113">
        <f>E126*12</f>
        <v>0</v>
      </c>
      <c r="F127" s="115">
        <f>F126*12</f>
        <v>0</v>
      </c>
    </row>
    <row r="129" spans="1:6" ht="15" thickBot="1" x14ac:dyDescent="0.4">
      <c r="A129" s="15" t="s">
        <v>232</v>
      </c>
    </row>
    <row r="130" spans="1:6" ht="25.5" customHeight="1" thickBot="1" x14ac:dyDescent="0.4">
      <c r="A130" s="297" t="s">
        <v>45</v>
      </c>
      <c r="B130" s="298"/>
      <c r="C130" s="298"/>
      <c r="D130" s="298"/>
      <c r="E130" s="298"/>
      <c r="F130" s="299"/>
    </row>
    <row r="131" spans="1:6" ht="26.5" thickBot="1" x14ac:dyDescent="0.4">
      <c r="A131" s="2" t="s">
        <v>3</v>
      </c>
      <c r="B131" s="2" t="s">
        <v>4</v>
      </c>
      <c r="C131" s="29" t="s">
        <v>46</v>
      </c>
      <c r="D131" s="4" t="s">
        <v>6</v>
      </c>
      <c r="E131" s="6" t="s">
        <v>252</v>
      </c>
      <c r="F131" s="161" t="s">
        <v>253</v>
      </c>
    </row>
    <row r="132" spans="1:6" ht="25.5" thickBot="1" x14ac:dyDescent="0.4">
      <c r="A132" s="78"/>
      <c r="B132" s="26" t="s">
        <v>47</v>
      </c>
      <c r="C132" s="9" t="s">
        <v>48</v>
      </c>
      <c r="D132" s="77">
        <v>1</v>
      </c>
      <c r="E132" s="106">
        <v>0</v>
      </c>
      <c r="F132" s="107">
        <f>D132*E132</f>
        <v>0</v>
      </c>
    </row>
    <row r="133" spans="1:6" ht="18.75" customHeight="1" thickBot="1" x14ac:dyDescent="0.4">
      <c r="A133" s="318" t="s">
        <v>82</v>
      </c>
      <c r="B133" s="319"/>
      <c r="C133" s="320"/>
      <c r="D133" s="30">
        <f t="shared" ref="D133" si="16">SUM(D132)</f>
        <v>1</v>
      </c>
      <c r="E133" s="108">
        <f t="shared" ref="E133" si="17">SUM(E132)</f>
        <v>0</v>
      </c>
      <c r="F133" s="108">
        <f>SUM(F132)</f>
        <v>0</v>
      </c>
    </row>
    <row r="134" spans="1:6" ht="18.75" customHeight="1" thickBot="1" x14ac:dyDescent="0.4">
      <c r="A134" s="318" t="s">
        <v>255</v>
      </c>
      <c r="B134" s="319"/>
      <c r="C134" s="320"/>
      <c r="D134" s="30">
        <f>D133*12</f>
        <v>12</v>
      </c>
      <c r="E134" s="108">
        <f>E133*12</f>
        <v>0</v>
      </c>
      <c r="F134" s="108">
        <f>F133*12</f>
        <v>0</v>
      </c>
    </row>
    <row r="136" spans="1:6" ht="15" thickBot="1" x14ac:dyDescent="0.4">
      <c r="A136" s="15" t="s">
        <v>233</v>
      </c>
      <c r="B136" s="95"/>
    </row>
    <row r="137" spans="1:6" ht="15" thickBot="1" x14ac:dyDescent="0.4">
      <c r="A137" s="290" t="s">
        <v>50</v>
      </c>
      <c r="B137" s="291"/>
      <c r="C137" s="291"/>
      <c r="D137" s="291"/>
      <c r="E137" s="291"/>
      <c r="F137" s="292"/>
    </row>
    <row r="138" spans="1:6" ht="35.25" customHeight="1" thickBot="1" x14ac:dyDescent="0.4">
      <c r="A138" s="155" t="s">
        <v>51</v>
      </c>
      <c r="B138" s="156"/>
      <c r="C138" s="157"/>
      <c r="D138" s="345" t="s">
        <v>247</v>
      </c>
      <c r="E138" s="367"/>
      <c r="F138" s="346"/>
    </row>
    <row r="139" spans="1:6" ht="16.5" customHeight="1" thickBot="1" x14ac:dyDescent="0.4">
      <c r="A139" s="352" t="s">
        <v>52</v>
      </c>
      <c r="B139" s="353"/>
      <c r="C139" s="32" t="s">
        <v>53</v>
      </c>
      <c r="D139" s="368" t="e">
        <f>#REF!</f>
        <v>#REF!</v>
      </c>
      <c r="E139" s="369"/>
      <c r="F139" s="370"/>
    </row>
    <row r="140" spans="1:6" ht="16.5" customHeight="1" thickBot="1" x14ac:dyDescent="0.4">
      <c r="A140" s="342" t="s">
        <v>54</v>
      </c>
      <c r="B140" s="343"/>
      <c r="C140" s="32" t="s">
        <v>55</v>
      </c>
      <c r="D140" s="363" t="e">
        <f>#REF!</f>
        <v>#REF!</v>
      </c>
      <c r="E140" s="364"/>
      <c r="F140" s="365"/>
    </row>
    <row r="141" spans="1:6" ht="16.5" customHeight="1" thickBot="1" x14ac:dyDescent="0.4">
      <c r="A141" s="342" t="s">
        <v>47</v>
      </c>
      <c r="B141" s="343"/>
      <c r="C141" s="32" t="s">
        <v>56</v>
      </c>
      <c r="D141" s="363" t="e">
        <f>#REF!</f>
        <v>#REF!</v>
      </c>
      <c r="E141" s="364"/>
      <c r="F141" s="365"/>
    </row>
    <row r="142" spans="1:6" ht="15" thickBot="1" x14ac:dyDescent="0.4">
      <c r="A142" s="310" t="s">
        <v>57</v>
      </c>
      <c r="B142" s="344"/>
      <c r="C142" s="311"/>
      <c r="D142" s="356" t="e">
        <f>SUM(D139:F141)</f>
        <v>#REF!</v>
      </c>
      <c r="E142" s="366"/>
      <c r="F142" s="357"/>
    </row>
    <row r="143" spans="1:6" x14ac:dyDescent="0.35">
      <c r="A143" s="180"/>
      <c r="B143" s="88"/>
      <c r="C143" s="88"/>
      <c r="D143" s="88"/>
      <c r="E143" s="88"/>
      <c r="F143" s="181"/>
    </row>
  </sheetData>
  <protectedRanges>
    <protectedRange sqref="A83:C83 A73:F73 A127:C132 A61:D61 D131:F131 D132 A1:F1 A134:B135 D135:D137 D105:D106 A120:C125 D139:D141 A62:F70 A71:D72 A82:F82 D133:F134 A74:D81 D120:D123 C134:C141 C107:D107 D124:F127 D128:D130 A105:B107 A136:A141 A89:F89 A59:F60" name="Range1_2"/>
    <protectedRange sqref="A87:F88 A84:D86 D83:F83" name="Range1_1_1"/>
    <protectedRange sqref="A126:C126" name="Range1"/>
    <protectedRange sqref="A133:C133" name="Range1_2_2"/>
    <protectedRange sqref="A142 C142:D142" name="Range1_3"/>
    <protectedRange sqref="D138" name="Range1_8_1"/>
    <protectedRange sqref="E132 E135:E137 E71:E72 E70:F70 E82 E1 E89 E133:F134 E81:F81 E62:E69 E74:E80 E124:E130 E107 E105:F106 E59:E60 E120:E121" name="Range1_2_4"/>
    <protectedRange sqref="E83 F87:F88 E85:E88" name="Range1_1_1_1"/>
    <protectedRange sqref="E138" name="Range1_8"/>
    <protectedRange sqref="E144" name="Range1_19_1"/>
    <protectedRange sqref="E142:F142" name="Range1_21"/>
    <protectedRange sqref="E139:E141" name="Range1_2_6_4"/>
    <protectedRange sqref="E61" name="Range1_1_2"/>
    <protectedRange sqref="E73" name="Range1_3_1"/>
    <protectedRange sqref="E84" name="Range1_4"/>
    <protectedRange sqref="E122:E123" name="Range1_6"/>
    <protectedRange sqref="E131" name="Range1_7"/>
    <protectedRange sqref="A5:F23 A4:D4 A25:F58 A24:D24 A2:F3" name="Range1_1_4"/>
    <protectedRange sqref="E4" name="Range1_1_2_2"/>
    <protectedRange sqref="E24" name="Range1_1_2_1_2"/>
    <protectedRange sqref="A90:F90 A91:D91 A92:F104" name="Range1_1_5"/>
    <protectedRange sqref="E91" name="Range1_1_2_2_1"/>
    <protectedRange sqref="A117:F119 A116:D116 A108:F108 A109:D109 A110:F115" name="Range1_1_6"/>
    <protectedRange sqref="E109" name="Range1_1_2_3"/>
    <protectedRange sqref="E116" name="Range1_1_2_4"/>
  </protectedRanges>
  <mergeCells count="32">
    <mergeCell ref="A3:F3"/>
    <mergeCell ref="A21:F21"/>
    <mergeCell ref="A58:F58"/>
    <mergeCell ref="A142:C142"/>
    <mergeCell ref="A1:F1"/>
    <mergeCell ref="D142:F142"/>
    <mergeCell ref="D138:F138"/>
    <mergeCell ref="D139:F139"/>
    <mergeCell ref="D140:F140"/>
    <mergeCell ref="D141:F141"/>
    <mergeCell ref="A139:B139"/>
    <mergeCell ref="A140:B140"/>
    <mergeCell ref="A141:B141"/>
    <mergeCell ref="A127:C127"/>
    <mergeCell ref="A133:C133"/>
    <mergeCell ref="A134:C134"/>
    <mergeCell ref="A130:F130"/>
    <mergeCell ref="A137:F137"/>
    <mergeCell ref="A60:F60"/>
    <mergeCell ref="A69:C69"/>
    <mergeCell ref="A70:C70"/>
    <mergeCell ref="A80:C80"/>
    <mergeCell ref="A81:C81"/>
    <mergeCell ref="A87:C87"/>
    <mergeCell ref="A88:C88"/>
    <mergeCell ref="A105:C105"/>
    <mergeCell ref="A121:F121"/>
    <mergeCell ref="A106:C106"/>
    <mergeCell ref="A126:C126"/>
    <mergeCell ref="E122:E123"/>
    <mergeCell ref="F122:F123"/>
    <mergeCell ref="A104:F104"/>
  </mergeCells>
  <pageMargins left="0.7" right="0.7" top="0.75" bottom="0.75" header="0.3" footer="0.3"/>
  <pageSetup paperSize="9" orientation="portrait" horizontalDpi="4294967293"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52295-72D2-4195-91E0-E225A95C0E12}">
  <dimension ref="A1:J140"/>
  <sheetViews>
    <sheetView tabSelected="1" topLeftCell="A128" workbookViewId="0">
      <selection activeCell="E139" sqref="E139"/>
    </sheetView>
  </sheetViews>
  <sheetFormatPr defaultRowHeight="14.5" x14ac:dyDescent="0.35"/>
  <cols>
    <col min="1" max="1" width="10.36328125" customWidth="1"/>
    <col min="2" max="2" width="58.1796875" customWidth="1"/>
    <col min="3" max="3" width="20.54296875" customWidth="1"/>
    <col min="4" max="4" width="21.7265625" customWidth="1"/>
    <col min="5" max="5" width="19" customWidth="1"/>
    <col min="6" max="6" width="19.7265625" customWidth="1"/>
  </cols>
  <sheetData>
    <row r="1" spans="1:6" ht="25" x14ac:dyDescent="0.35">
      <c r="A1" s="384" t="s">
        <v>300</v>
      </c>
      <c r="C1" s="223"/>
      <c r="D1" s="223"/>
      <c r="E1" s="223"/>
    </row>
    <row r="2" spans="1:6" ht="12" customHeight="1" x14ac:dyDescent="0.35">
      <c r="B2" s="223"/>
      <c r="C2" s="223"/>
      <c r="D2" s="223"/>
      <c r="E2" s="223"/>
    </row>
    <row r="3" spans="1:6" ht="15" thickBot="1" x14ac:dyDescent="0.4">
      <c r="A3" s="15" t="s">
        <v>237</v>
      </c>
    </row>
    <row r="4" spans="1:6" ht="22.5" customHeight="1" thickBot="1" x14ac:dyDescent="0.4">
      <c r="A4" s="300" t="s">
        <v>84</v>
      </c>
      <c r="B4" s="301"/>
      <c r="C4" s="301"/>
      <c r="D4" s="301"/>
      <c r="E4" s="301"/>
      <c r="F4" s="302"/>
    </row>
    <row r="5" spans="1:6" s="57" customFormat="1" ht="36" customHeight="1" thickBot="1" x14ac:dyDescent="0.3">
      <c r="A5" s="240" t="s">
        <v>4</v>
      </c>
      <c r="B5" s="248" t="s">
        <v>325</v>
      </c>
      <c r="C5" s="249" t="s">
        <v>263</v>
      </c>
      <c r="D5" s="233" t="s">
        <v>283</v>
      </c>
      <c r="E5" s="250" t="s">
        <v>268</v>
      </c>
      <c r="F5" s="251" t="s">
        <v>282</v>
      </c>
    </row>
    <row r="6" spans="1:6" ht="19" customHeight="1" thickBot="1" x14ac:dyDescent="0.4">
      <c r="A6" s="254" t="s">
        <v>326</v>
      </c>
      <c r="B6" s="62" t="s">
        <v>87</v>
      </c>
      <c r="C6" s="224">
        <v>25</v>
      </c>
      <c r="D6" s="224">
        <f>C6*36</f>
        <v>900</v>
      </c>
      <c r="E6" s="110">
        <v>0</v>
      </c>
      <c r="F6" s="205">
        <f>D6*E6</f>
        <v>0</v>
      </c>
    </row>
    <row r="7" spans="1:6" ht="19" customHeight="1" thickBot="1" x14ac:dyDescent="0.4">
      <c r="A7" s="255" t="s">
        <v>310</v>
      </c>
      <c r="B7" s="253" t="s">
        <v>309</v>
      </c>
      <c r="C7" s="224">
        <v>25</v>
      </c>
      <c r="D7" s="224">
        <f>C7*36</f>
        <v>900</v>
      </c>
      <c r="E7" s="110">
        <v>0</v>
      </c>
      <c r="F7" s="125"/>
    </row>
    <row r="8" spans="1:6" ht="19" customHeight="1" thickBot="1" x14ac:dyDescent="0.4">
      <c r="A8" s="256" t="s">
        <v>311</v>
      </c>
      <c r="B8" s="59" t="s">
        <v>92</v>
      </c>
      <c r="C8" s="224">
        <v>3</v>
      </c>
      <c r="D8" s="224">
        <f t="shared" ref="D8:D19" si="0">C8*36</f>
        <v>108</v>
      </c>
      <c r="E8" s="110">
        <v>0</v>
      </c>
      <c r="F8" s="125">
        <f t="shared" ref="F8:F19" si="1">D8*E8</f>
        <v>0</v>
      </c>
    </row>
    <row r="9" spans="1:6" ht="18.649999999999999" customHeight="1" thickBot="1" x14ac:dyDescent="0.4">
      <c r="A9" s="255" t="s">
        <v>312</v>
      </c>
      <c r="B9" s="59" t="s">
        <v>96</v>
      </c>
      <c r="C9" s="224">
        <v>28</v>
      </c>
      <c r="D9" s="224">
        <f t="shared" si="0"/>
        <v>1008</v>
      </c>
      <c r="E9" s="110">
        <v>0</v>
      </c>
      <c r="F9" s="125">
        <f t="shared" si="1"/>
        <v>0</v>
      </c>
    </row>
    <row r="10" spans="1:6" ht="18.649999999999999" customHeight="1" thickBot="1" x14ac:dyDescent="0.4">
      <c r="A10" s="256" t="s">
        <v>313</v>
      </c>
      <c r="B10" s="59" t="s">
        <v>98</v>
      </c>
      <c r="C10" s="224">
        <v>14</v>
      </c>
      <c r="D10" s="224">
        <f t="shared" si="0"/>
        <v>504</v>
      </c>
      <c r="E10" s="110">
        <v>0</v>
      </c>
      <c r="F10" s="125">
        <f t="shared" si="1"/>
        <v>0</v>
      </c>
    </row>
    <row r="11" spans="1:6" ht="18.649999999999999" customHeight="1" thickBot="1" x14ac:dyDescent="0.4">
      <c r="A11" s="255" t="s">
        <v>314</v>
      </c>
      <c r="B11" s="59" t="s">
        <v>100</v>
      </c>
      <c r="C11" s="224">
        <v>127</v>
      </c>
      <c r="D11" s="224">
        <f t="shared" si="0"/>
        <v>4572</v>
      </c>
      <c r="E11" s="110">
        <v>0</v>
      </c>
      <c r="F11" s="125">
        <f t="shared" si="1"/>
        <v>0</v>
      </c>
    </row>
    <row r="12" spans="1:6" ht="18.649999999999999" customHeight="1" thickBot="1" x14ac:dyDescent="0.4">
      <c r="A12" s="255" t="s">
        <v>315</v>
      </c>
      <c r="B12" s="59" t="s">
        <v>102</v>
      </c>
      <c r="C12" s="224">
        <v>1</v>
      </c>
      <c r="D12" s="224">
        <f t="shared" si="0"/>
        <v>36</v>
      </c>
      <c r="E12" s="110">
        <v>0</v>
      </c>
      <c r="F12" s="125">
        <f t="shared" si="1"/>
        <v>0</v>
      </c>
    </row>
    <row r="13" spans="1:6" ht="18.649999999999999" customHeight="1" thickBot="1" x14ac:dyDescent="0.4">
      <c r="A13" s="255" t="s">
        <v>315</v>
      </c>
      <c r="B13" s="59" t="s">
        <v>104</v>
      </c>
      <c r="C13" s="224">
        <v>107</v>
      </c>
      <c r="D13" s="224">
        <f t="shared" si="0"/>
        <v>3852</v>
      </c>
      <c r="E13" s="110">
        <v>0</v>
      </c>
      <c r="F13" s="125">
        <f t="shared" si="1"/>
        <v>0</v>
      </c>
    </row>
    <row r="14" spans="1:6" ht="18.649999999999999" customHeight="1" thickBot="1" x14ac:dyDescent="0.4">
      <c r="A14" s="255" t="s">
        <v>315</v>
      </c>
      <c r="B14" s="59" t="s">
        <v>106</v>
      </c>
      <c r="C14" s="224">
        <v>248</v>
      </c>
      <c r="D14" s="224">
        <f t="shared" si="0"/>
        <v>8928</v>
      </c>
      <c r="E14" s="110">
        <v>0</v>
      </c>
      <c r="F14" s="125">
        <f t="shared" si="1"/>
        <v>0</v>
      </c>
    </row>
    <row r="15" spans="1:6" ht="18.649999999999999" customHeight="1" thickBot="1" x14ac:dyDescent="0.4">
      <c r="A15" s="255" t="s">
        <v>316</v>
      </c>
      <c r="B15" s="260" t="s">
        <v>108</v>
      </c>
      <c r="C15" s="224">
        <v>28</v>
      </c>
      <c r="D15" s="224">
        <f t="shared" si="0"/>
        <v>1008</v>
      </c>
      <c r="E15" s="110">
        <v>0</v>
      </c>
      <c r="F15" s="125">
        <f t="shared" si="1"/>
        <v>0</v>
      </c>
    </row>
    <row r="16" spans="1:6" ht="18.649999999999999" customHeight="1" thickBot="1" x14ac:dyDescent="0.4">
      <c r="A16" s="255" t="s">
        <v>317</v>
      </c>
      <c r="B16" s="59" t="s">
        <v>110</v>
      </c>
      <c r="C16" s="224">
        <v>127</v>
      </c>
      <c r="D16" s="224">
        <f t="shared" si="0"/>
        <v>4572</v>
      </c>
      <c r="E16" s="110">
        <v>0</v>
      </c>
      <c r="F16" s="125">
        <f t="shared" si="1"/>
        <v>0</v>
      </c>
    </row>
    <row r="17" spans="1:6" ht="18.649999999999999" customHeight="1" thickBot="1" x14ac:dyDescent="0.4">
      <c r="A17" s="256" t="s">
        <v>318</v>
      </c>
      <c r="B17" s="59" t="s">
        <v>322</v>
      </c>
      <c r="C17" s="224">
        <v>139</v>
      </c>
      <c r="D17" s="224">
        <f t="shared" si="0"/>
        <v>5004</v>
      </c>
      <c r="E17" s="110">
        <v>0</v>
      </c>
      <c r="F17" s="125">
        <f t="shared" si="1"/>
        <v>0</v>
      </c>
    </row>
    <row r="18" spans="1:6" ht="19" customHeight="1" thickBot="1" x14ac:dyDescent="0.4">
      <c r="A18" s="255" t="s">
        <v>319</v>
      </c>
      <c r="B18" s="59" t="s">
        <v>116</v>
      </c>
      <c r="C18" s="224">
        <v>139</v>
      </c>
      <c r="D18" s="224">
        <f t="shared" si="0"/>
        <v>5004</v>
      </c>
      <c r="E18" s="110">
        <v>0</v>
      </c>
      <c r="F18" s="125">
        <f t="shared" si="1"/>
        <v>0</v>
      </c>
    </row>
    <row r="19" spans="1:6" ht="19" customHeight="1" thickBot="1" x14ac:dyDescent="0.4">
      <c r="A19" s="255" t="s">
        <v>320</v>
      </c>
      <c r="B19" s="59" t="s">
        <v>118</v>
      </c>
      <c r="C19" s="224">
        <v>139</v>
      </c>
      <c r="D19" s="224">
        <f t="shared" si="0"/>
        <v>5004</v>
      </c>
      <c r="E19" s="110">
        <v>0</v>
      </c>
      <c r="F19" s="125">
        <f t="shared" si="1"/>
        <v>0</v>
      </c>
    </row>
    <row r="20" spans="1:6" ht="19" customHeight="1" thickBot="1" x14ac:dyDescent="0.4">
      <c r="A20" s="277" t="s">
        <v>321</v>
      </c>
      <c r="B20" s="239" t="s">
        <v>122</v>
      </c>
      <c r="C20" s="74">
        <v>1</v>
      </c>
      <c r="D20" s="74">
        <f>C20*36</f>
        <v>36</v>
      </c>
      <c r="E20" s="109">
        <v>0</v>
      </c>
      <c r="F20" s="205">
        <f>D20*E20</f>
        <v>0</v>
      </c>
    </row>
    <row r="21" spans="1:6" ht="19" customHeight="1" thickBot="1" x14ac:dyDescent="0.4">
      <c r="A21" s="278"/>
      <c r="B21" s="239" t="s">
        <v>123</v>
      </c>
      <c r="C21" s="74">
        <v>1</v>
      </c>
      <c r="D21" s="74">
        <f t="shared" ref="D21:D24" si="2">C21*36</f>
        <v>36</v>
      </c>
      <c r="E21" s="109">
        <v>0</v>
      </c>
      <c r="F21" s="205">
        <f t="shared" ref="F21:F24" si="3">D21*E21</f>
        <v>0</v>
      </c>
    </row>
    <row r="22" spans="1:6" ht="19" customHeight="1" thickBot="1" x14ac:dyDescent="0.4">
      <c r="A22" s="279"/>
      <c r="B22" s="239" t="s">
        <v>124</v>
      </c>
      <c r="C22" s="224">
        <v>3</v>
      </c>
      <c r="D22" s="74">
        <f t="shared" si="2"/>
        <v>108</v>
      </c>
      <c r="E22" s="109">
        <v>0</v>
      </c>
      <c r="F22" s="205">
        <f t="shared" si="3"/>
        <v>0</v>
      </c>
    </row>
    <row r="23" spans="1:6" ht="19" customHeight="1" thickBot="1" x14ac:dyDescent="0.4">
      <c r="A23" s="255" t="s">
        <v>323</v>
      </c>
      <c r="B23" s="24" t="s">
        <v>307</v>
      </c>
      <c r="C23" s="224">
        <v>2</v>
      </c>
      <c r="D23" s="74">
        <f t="shared" si="2"/>
        <v>72</v>
      </c>
      <c r="E23" s="109">
        <v>0</v>
      </c>
      <c r="F23" s="205">
        <f t="shared" si="3"/>
        <v>0</v>
      </c>
    </row>
    <row r="24" spans="1:6" ht="19" customHeight="1" thickBot="1" x14ac:dyDescent="0.4">
      <c r="A24" s="255" t="s">
        <v>324</v>
      </c>
      <c r="B24" s="24" t="s">
        <v>295</v>
      </c>
      <c r="C24" s="224">
        <v>2</v>
      </c>
      <c r="D24" s="74">
        <f t="shared" si="2"/>
        <v>72</v>
      </c>
      <c r="E24" s="109">
        <v>0</v>
      </c>
      <c r="F24" s="205">
        <f t="shared" si="3"/>
        <v>0</v>
      </c>
    </row>
    <row r="25" spans="1:6" ht="18" customHeight="1" thickBot="1" x14ac:dyDescent="0.4">
      <c r="A25" s="275" t="s">
        <v>271</v>
      </c>
      <c r="B25" s="276"/>
      <c r="C25" s="103">
        <f>SUM(C6:C24)</f>
        <v>1159</v>
      </c>
      <c r="D25" s="103">
        <f>SUM(D6:D24)</f>
        <v>41724</v>
      </c>
      <c r="E25" s="103">
        <f>SUM(E6:E24)</f>
        <v>0</v>
      </c>
      <c r="F25" s="103">
        <f>SUM(F6:F24)</f>
        <v>0</v>
      </c>
    </row>
    <row r="27" spans="1:6" ht="18.75" customHeight="1" thickBot="1" x14ac:dyDescent="0.4">
      <c r="A27" s="15" t="s">
        <v>237</v>
      </c>
    </row>
    <row r="28" spans="1:6" ht="18.75" customHeight="1" thickBot="1" x14ac:dyDescent="0.4">
      <c r="A28" s="297" t="s">
        <v>302</v>
      </c>
      <c r="B28" s="298"/>
      <c r="C28" s="298"/>
      <c r="D28" s="298"/>
      <c r="E28" s="298"/>
      <c r="F28" s="299"/>
    </row>
    <row r="29" spans="1:6" ht="41.25" customHeight="1" thickBot="1" x14ac:dyDescent="0.4">
      <c r="A29" s="257" t="s">
        <v>4</v>
      </c>
      <c r="B29" s="252" t="s">
        <v>73</v>
      </c>
      <c r="C29" s="249" t="s">
        <v>6</v>
      </c>
      <c r="D29" s="233" t="s">
        <v>284</v>
      </c>
      <c r="E29" s="250" t="s">
        <v>268</v>
      </c>
      <c r="F29" s="251" t="s">
        <v>282</v>
      </c>
    </row>
    <row r="30" spans="1:6" ht="18.5" customHeight="1" thickBot="1" x14ac:dyDescent="0.4">
      <c r="A30" s="294" t="s">
        <v>327</v>
      </c>
      <c r="B30" s="9" t="s">
        <v>9</v>
      </c>
      <c r="C30" s="76">
        <v>31</v>
      </c>
      <c r="D30" s="76">
        <f>C30*36</f>
        <v>1116</v>
      </c>
      <c r="E30" s="123">
        <v>0</v>
      </c>
      <c r="F30" s="128">
        <f>D30*E30</f>
        <v>0</v>
      </c>
    </row>
    <row r="31" spans="1:6" ht="18.5" customHeight="1" thickBot="1" x14ac:dyDescent="0.4">
      <c r="A31" s="295"/>
      <c r="B31" s="9" t="s">
        <v>11</v>
      </c>
      <c r="C31" s="76">
        <v>150</v>
      </c>
      <c r="D31" s="76">
        <f t="shared" ref="D31:D36" si="4">C31*36</f>
        <v>5400</v>
      </c>
      <c r="E31" s="123">
        <v>0</v>
      </c>
      <c r="F31" s="128">
        <f t="shared" ref="F31:F36" si="5">D31*E31</f>
        <v>0</v>
      </c>
    </row>
    <row r="32" spans="1:6" ht="18.5" customHeight="1" thickBot="1" x14ac:dyDescent="0.4">
      <c r="A32" s="295"/>
      <c r="B32" s="9" t="s">
        <v>13</v>
      </c>
      <c r="C32" s="76">
        <v>1552</v>
      </c>
      <c r="D32" s="76">
        <f t="shared" si="4"/>
        <v>55872</v>
      </c>
      <c r="E32" s="123">
        <v>0</v>
      </c>
      <c r="F32" s="128">
        <f t="shared" si="5"/>
        <v>0</v>
      </c>
    </row>
    <row r="33" spans="1:6" ht="18.5" customHeight="1" thickBot="1" x14ac:dyDescent="0.4">
      <c r="A33" s="295"/>
      <c r="B33" s="9" t="s">
        <v>15</v>
      </c>
      <c r="C33" s="76">
        <v>1693</v>
      </c>
      <c r="D33" s="76">
        <f t="shared" si="4"/>
        <v>60948</v>
      </c>
      <c r="E33" s="123">
        <v>0</v>
      </c>
      <c r="F33" s="128">
        <f t="shared" si="5"/>
        <v>0</v>
      </c>
    </row>
    <row r="34" spans="1:6" ht="18.5" customHeight="1" thickBot="1" x14ac:dyDescent="0.4">
      <c r="A34" s="295"/>
      <c r="B34" s="9" t="s">
        <v>17</v>
      </c>
      <c r="C34" s="76">
        <v>1184</v>
      </c>
      <c r="D34" s="76">
        <f t="shared" si="4"/>
        <v>42624</v>
      </c>
      <c r="E34" s="123">
        <v>0</v>
      </c>
      <c r="F34" s="128">
        <f t="shared" si="5"/>
        <v>0</v>
      </c>
    </row>
    <row r="35" spans="1:6" ht="18.5" customHeight="1" thickBot="1" x14ac:dyDescent="0.4">
      <c r="A35" s="295"/>
      <c r="B35" s="9" t="s">
        <v>19</v>
      </c>
      <c r="C35" s="76">
        <v>1369</v>
      </c>
      <c r="D35" s="76">
        <f t="shared" si="4"/>
        <v>49284</v>
      </c>
      <c r="E35" s="123">
        <v>0</v>
      </c>
      <c r="F35" s="128">
        <f t="shared" si="5"/>
        <v>0</v>
      </c>
    </row>
    <row r="36" spans="1:6" ht="30.5" customHeight="1" thickBot="1" x14ac:dyDescent="0.4">
      <c r="A36" s="296"/>
      <c r="B36" s="12" t="s">
        <v>21</v>
      </c>
      <c r="C36" s="77">
        <v>117</v>
      </c>
      <c r="D36" s="76">
        <f t="shared" si="4"/>
        <v>4212</v>
      </c>
      <c r="E36" s="123">
        <v>0</v>
      </c>
      <c r="F36" s="128">
        <f t="shared" si="5"/>
        <v>0</v>
      </c>
    </row>
    <row r="37" spans="1:6" ht="21" customHeight="1" thickBot="1" x14ac:dyDescent="0.4">
      <c r="A37" s="275" t="s">
        <v>277</v>
      </c>
      <c r="B37" s="276"/>
      <c r="C37" s="51">
        <f>SUM(C30:C36)</f>
        <v>6096</v>
      </c>
      <c r="D37" s="51">
        <f>SUM(D30:D36)</f>
        <v>219456</v>
      </c>
      <c r="E37" s="120">
        <f>SUM(E30:E36)</f>
        <v>0</v>
      </c>
      <c r="F37" s="120">
        <f>SUM(F30:F36)</f>
        <v>0</v>
      </c>
    </row>
    <row r="38" spans="1:6" ht="13.5" customHeight="1" x14ac:dyDescent="0.35"/>
    <row r="39" spans="1:6" ht="17.25" customHeight="1" thickBot="1" x14ac:dyDescent="0.4">
      <c r="A39" s="15" t="s">
        <v>237</v>
      </c>
    </row>
    <row r="40" spans="1:6" ht="38.25" customHeight="1" thickBot="1" x14ac:dyDescent="0.4">
      <c r="A40" s="258" t="s">
        <v>4</v>
      </c>
      <c r="B40" s="16" t="s">
        <v>23</v>
      </c>
      <c r="C40" s="68" t="s">
        <v>6</v>
      </c>
      <c r="D40" s="227" t="s">
        <v>285</v>
      </c>
      <c r="E40" s="228" t="s">
        <v>268</v>
      </c>
      <c r="F40" s="229" t="s">
        <v>282</v>
      </c>
    </row>
    <row r="41" spans="1:6" ht="17.25" customHeight="1" thickBot="1" x14ac:dyDescent="0.4">
      <c r="A41" s="284" t="s">
        <v>330</v>
      </c>
      <c r="B41" s="9" t="s">
        <v>26</v>
      </c>
      <c r="C41" s="76">
        <v>233</v>
      </c>
      <c r="D41" s="76">
        <f>C41*36</f>
        <v>8388</v>
      </c>
      <c r="E41" s="124">
        <v>0</v>
      </c>
      <c r="F41" s="128">
        <f>D41*E41</f>
        <v>0</v>
      </c>
    </row>
    <row r="42" spans="1:6" ht="17.25" customHeight="1" thickBot="1" x14ac:dyDescent="0.4">
      <c r="A42" s="293"/>
      <c r="B42" s="9" t="s">
        <v>28</v>
      </c>
      <c r="C42" s="76">
        <v>23</v>
      </c>
      <c r="D42" s="76">
        <f t="shared" ref="D42:D44" si="6">C42*36</f>
        <v>828</v>
      </c>
      <c r="E42" s="124">
        <v>0</v>
      </c>
      <c r="F42" s="128">
        <f t="shared" ref="F42:F44" si="7">D42*E42</f>
        <v>0</v>
      </c>
    </row>
    <row r="43" spans="1:6" ht="17.25" customHeight="1" thickBot="1" x14ac:dyDescent="0.4">
      <c r="A43" s="293"/>
      <c r="B43" s="9" t="s">
        <v>17</v>
      </c>
      <c r="C43" s="76">
        <v>133</v>
      </c>
      <c r="D43" s="76">
        <f t="shared" si="6"/>
        <v>4788</v>
      </c>
      <c r="E43" s="124">
        <v>0</v>
      </c>
      <c r="F43" s="128">
        <f t="shared" si="7"/>
        <v>0</v>
      </c>
    </row>
    <row r="44" spans="1:6" ht="17.25" customHeight="1" thickBot="1" x14ac:dyDescent="0.4">
      <c r="A44" s="285"/>
      <c r="B44" s="9" t="s">
        <v>31</v>
      </c>
      <c r="C44" s="76">
        <v>366</v>
      </c>
      <c r="D44" s="76">
        <f t="shared" si="6"/>
        <v>13176</v>
      </c>
      <c r="E44" s="124">
        <v>0</v>
      </c>
      <c r="F44" s="128">
        <f t="shared" si="7"/>
        <v>0</v>
      </c>
    </row>
    <row r="45" spans="1:6" ht="17.25" customHeight="1" thickBot="1" x14ac:dyDescent="0.4">
      <c r="A45" s="275" t="s">
        <v>276</v>
      </c>
      <c r="B45" s="276"/>
      <c r="C45" s="2">
        <f>SUM(C41:C44)</f>
        <v>755</v>
      </c>
      <c r="D45" s="2">
        <f>SUM(D41:D44)</f>
        <v>27180</v>
      </c>
      <c r="E45" s="129">
        <f>SUM(E41:E44)</f>
        <v>0</v>
      </c>
      <c r="F45" s="129">
        <f>SUM(F41:F44)</f>
        <v>0</v>
      </c>
    </row>
    <row r="46" spans="1:6" ht="15" customHeight="1" x14ac:dyDescent="0.35"/>
    <row r="47" spans="1:6" ht="15" thickBot="1" x14ac:dyDescent="0.4">
      <c r="A47" s="15" t="s">
        <v>237</v>
      </c>
    </row>
    <row r="48" spans="1:6" ht="46.5" thickBot="1" x14ac:dyDescent="0.4">
      <c r="A48" s="258" t="s">
        <v>4</v>
      </c>
      <c r="B48" s="16" t="s">
        <v>328</v>
      </c>
      <c r="C48" s="227" t="s">
        <v>6</v>
      </c>
      <c r="D48" s="227" t="s">
        <v>286</v>
      </c>
      <c r="E48" s="228" t="s">
        <v>268</v>
      </c>
      <c r="F48" s="229" t="s">
        <v>282</v>
      </c>
    </row>
    <row r="49" spans="1:6" ht="15" thickBot="1" x14ac:dyDescent="0.4">
      <c r="A49" s="284" t="s">
        <v>331</v>
      </c>
      <c r="B49" s="245" t="s">
        <v>77</v>
      </c>
      <c r="C49" s="76">
        <v>16</v>
      </c>
      <c r="D49" s="76">
        <f>C49*36</f>
        <v>576</v>
      </c>
      <c r="E49" s="124">
        <v>0</v>
      </c>
      <c r="F49" s="134">
        <f>D49*E49</f>
        <v>0</v>
      </c>
    </row>
    <row r="50" spans="1:6" ht="15" thickBot="1" x14ac:dyDescent="0.4">
      <c r="A50" s="285"/>
      <c r="B50" s="245" t="s">
        <v>79</v>
      </c>
      <c r="C50" s="76">
        <v>337</v>
      </c>
      <c r="D50" s="76">
        <f>C50*36</f>
        <v>12132</v>
      </c>
      <c r="E50" s="135">
        <v>0</v>
      </c>
      <c r="F50" s="136">
        <f t="shared" ref="F50" si="8">D50*E50</f>
        <v>0</v>
      </c>
    </row>
    <row r="51" spans="1:6" ht="18" customHeight="1" thickBot="1" x14ac:dyDescent="0.4">
      <c r="A51" s="275" t="s">
        <v>329</v>
      </c>
      <c r="B51" s="276"/>
      <c r="C51" s="19">
        <f>SUM(C49:C50)</f>
        <v>353</v>
      </c>
      <c r="D51" s="19">
        <f>SUM(D49:D50)</f>
        <v>12708</v>
      </c>
      <c r="E51" s="120">
        <f t="shared" ref="E51:F51" si="9">SUM(E49:E50)</f>
        <v>0</v>
      </c>
      <c r="F51" s="120">
        <f t="shared" si="9"/>
        <v>0</v>
      </c>
    </row>
    <row r="52" spans="1:6" ht="16.5" customHeight="1" x14ac:dyDescent="0.35">
      <c r="B52" s="177"/>
      <c r="C52" s="177"/>
      <c r="D52" s="177"/>
      <c r="E52" s="177"/>
    </row>
    <row r="53" spans="1:6" ht="18" customHeight="1" thickBot="1" x14ac:dyDescent="0.4">
      <c r="A53" s="15" t="s">
        <v>237</v>
      </c>
      <c r="C53" s="88"/>
      <c r="D53" s="88"/>
      <c r="E53" s="88"/>
    </row>
    <row r="54" spans="1:6" ht="37.5" customHeight="1" thickBot="1" x14ac:dyDescent="0.4">
      <c r="A54" s="258" t="s">
        <v>4</v>
      </c>
      <c r="B54" s="230" t="s">
        <v>184</v>
      </c>
      <c r="C54" s="231" t="s">
        <v>6</v>
      </c>
      <c r="D54" s="68" t="s">
        <v>287</v>
      </c>
      <c r="E54" s="228" t="s">
        <v>268</v>
      </c>
      <c r="F54" s="229" t="s">
        <v>282</v>
      </c>
    </row>
    <row r="55" spans="1:6" ht="19.5" customHeight="1" thickBot="1" x14ac:dyDescent="0.4">
      <c r="A55" s="284" t="s">
        <v>332</v>
      </c>
      <c r="B55" s="9" t="s">
        <v>187</v>
      </c>
      <c r="C55" s="148">
        <v>5236</v>
      </c>
      <c r="D55" s="148">
        <f>C55*36</f>
        <v>188496</v>
      </c>
      <c r="E55" s="110">
        <v>0</v>
      </c>
      <c r="F55" s="205">
        <f>D55*E55</f>
        <v>0</v>
      </c>
    </row>
    <row r="56" spans="1:6" ht="19.5" customHeight="1" thickBot="1" x14ac:dyDescent="0.4">
      <c r="A56" s="293"/>
      <c r="B56" s="22" t="s">
        <v>189</v>
      </c>
      <c r="C56" s="148">
        <v>1</v>
      </c>
      <c r="D56" s="148">
        <f t="shared" ref="D56:D67" si="10">C56*36</f>
        <v>36</v>
      </c>
      <c r="E56" s="105">
        <v>0</v>
      </c>
      <c r="F56" s="168">
        <f t="shared" ref="F56:F67" si="11">D56*E56</f>
        <v>0</v>
      </c>
    </row>
    <row r="57" spans="1:6" ht="19.5" customHeight="1" thickBot="1" x14ac:dyDescent="0.4">
      <c r="A57" s="293"/>
      <c r="B57" s="22" t="s">
        <v>191</v>
      </c>
      <c r="C57" s="221">
        <v>1</v>
      </c>
      <c r="D57" s="148">
        <f t="shared" si="10"/>
        <v>36</v>
      </c>
      <c r="E57" s="105">
        <v>0</v>
      </c>
      <c r="F57" s="168">
        <f t="shared" si="11"/>
        <v>0</v>
      </c>
    </row>
    <row r="58" spans="1:6" ht="19.5" customHeight="1" thickBot="1" x14ac:dyDescent="0.4">
      <c r="A58" s="293"/>
      <c r="B58" s="22" t="s">
        <v>193</v>
      </c>
      <c r="C58" s="148">
        <v>1</v>
      </c>
      <c r="D58" s="148">
        <f t="shared" si="10"/>
        <v>36</v>
      </c>
      <c r="E58" s="105">
        <v>0</v>
      </c>
      <c r="F58" s="168">
        <f t="shared" si="11"/>
        <v>0</v>
      </c>
    </row>
    <row r="59" spans="1:6" ht="19.5" customHeight="1" thickBot="1" x14ac:dyDescent="0.4">
      <c r="A59" s="293"/>
      <c r="B59" s="22" t="s">
        <v>195</v>
      </c>
      <c r="C59" s="148">
        <v>15232</v>
      </c>
      <c r="D59" s="148">
        <f t="shared" si="10"/>
        <v>548352</v>
      </c>
      <c r="E59" s="105">
        <v>0</v>
      </c>
      <c r="F59" s="168">
        <f t="shared" si="11"/>
        <v>0</v>
      </c>
    </row>
    <row r="60" spans="1:6" ht="19.5" customHeight="1" thickBot="1" x14ac:dyDescent="0.4">
      <c r="A60" s="293"/>
      <c r="B60" s="22" t="s">
        <v>197</v>
      </c>
      <c r="C60" s="148">
        <v>4493</v>
      </c>
      <c r="D60" s="148">
        <f t="shared" si="10"/>
        <v>161748</v>
      </c>
      <c r="E60" s="105">
        <v>0</v>
      </c>
      <c r="F60" s="168">
        <f t="shared" si="11"/>
        <v>0</v>
      </c>
    </row>
    <row r="61" spans="1:6" ht="19.5" customHeight="1" thickBot="1" x14ac:dyDescent="0.4">
      <c r="A61" s="293"/>
      <c r="B61" s="22" t="s">
        <v>199</v>
      </c>
      <c r="C61" s="221">
        <v>107</v>
      </c>
      <c r="D61" s="148">
        <f t="shared" si="10"/>
        <v>3852</v>
      </c>
      <c r="E61" s="105">
        <v>0</v>
      </c>
      <c r="F61" s="168">
        <f t="shared" si="11"/>
        <v>0</v>
      </c>
    </row>
    <row r="62" spans="1:6" ht="19.5" customHeight="1" thickBot="1" x14ac:dyDescent="0.4">
      <c r="A62" s="293"/>
      <c r="B62" s="22" t="s">
        <v>201</v>
      </c>
      <c r="C62" s="148">
        <v>4434</v>
      </c>
      <c r="D62" s="148">
        <f t="shared" si="10"/>
        <v>159624</v>
      </c>
      <c r="E62" s="105">
        <v>0</v>
      </c>
      <c r="F62" s="168">
        <f t="shared" si="11"/>
        <v>0</v>
      </c>
    </row>
    <row r="63" spans="1:6" ht="19.5" customHeight="1" thickBot="1" x14ac:dyDescent="0.4">
      <c r="A63" s="293"/>
      <c r="B63" s="22" t="s">
        <v>203</v>
      </c>
      <c r="C63" s="148">
        <v>4182</v>
      </c>
      <c r="D63" s="148">
        <f t="shared" si="10"/>
        <v>150552</v>
      </c>
      <c r="E63" s="105">
        <v>0</v>
      </c>
      <c r="F63" s="168">
        <f t="shared" si="11"/>
        <v>0</v>
      </c>
    </row>
    <row r="64" spans="1:6" ht="19.5" customHeight="1" thickBot="1" x14ac:dyDescent="0.4">
      <c r="A64" s="293"/>
      <c r="B64" s="22" t="s">
        <v>204</v>
      </c>
      <c r="C64" s="149">
        <v>248</v>
      </c>
      <c r="D64" s="148">
        <f t="shared" si="10"/>
        <v>8928</v>
      </c>
      <c r="E64" s="141">
        <v>0</v>
      </c>
      <c r="F64" s="171">
        <f t="shared" si="11"/>
        <v>0</v>
      </c>
    </row>
    <row r="65" spans="1:6" ht="19.5" customHeight="1" thickBot="1" x14ac:dyDescent="0.4">
      <c r="A65" s="293"/>
      <c r="B65" s="22" t="s">
        <v>206</v>
      </c>
      <c r="C65" s="148">
        <v>7616</v>
      </c>
      <c r="D65" s="148">
        <f t="shared" si="10"/>
        <v>274176</v>
      </c>
      <c r="E65" s="105">
        <v>0</v>
      </c>
      <c r="F65" s="168">
        <f t="shared" si="11"/>
        <v>0</v>
      </c>
    </row>
    <row r="66" spans="1:6" ht="19.5" customHeight="1" thickBot="1" x14ac:dyDescent="0.4">
      <c r="A66" s="293"/>
      <c r="B66" s="22" t="s">
        <v>291</v>
      </c>
      <c r="C66" s="221">
        <v>5642</v>
      </c>
      <c r="D66" s="148">
        <f t="shared" si="10"/>
        <v>203112</v>
      </c>
      <c r="E66" s="105">
        <v>0</v>
      </c>
      <c r="F66" s="168">
        <f t="shared" si="11"/>
        <v>0</v>
      </c>
    </row>
    <row r="67" spans="1:6" ht="19.5" customHeight="1" thickBot="1" x14ac:dyDescent="0.4">
      <c r="A67" s="285"/>
      <c r="B67" s="22" t="s">
        <v>208</v>
      </c>
      <c r="C67" s="148">
        <v>63</v>
      </c>
      <c r="D67" s="148">
        <f t="shared" si="10"/>
        <v>2268</v>
      </c>
      <c r="E67" s="105">
        <v>0</v>
      </c>
      <c r="F67" s="168">
        <f t="shared" si="11"/>
        <v>0</v>
      </c>
    </row>
    <row r="68" spans="1:6" ht="15" customHeight="1" thickBot="1" x14ac:dyDescent="0.4">
      <c r="A68" s="303" t="s">
        <v>274</v>
      </c>
      <c r="B68" s="304"/>
      <c r="C68" s="222">
        <f>SUM(C55:C67)</f>
        <v>47256</v>
      </c>
      <c r="D68" s="220">
        <f>SUM(D55:D67)</f>
        <v>1701216</v>
      </c>
      <c r="E68" s="184">
        <f>SUM(E55:E67)</f>
        <v>0</v>
      </c>
      <c r="F68" s="184">
        <f>SUM(F55:F67)</f>
        <v>0</v>
      </c>
    </row>
    <row r="69" spans="1:6" ht="17.5" customHeight="1" thickBot="1" x14ac:dyDescent="0.4">
      <c r="A69" s="305" t="s">
        <v>294</v>
      </c>
      <c r="B69" s="306"/>
      <c r="C69" s="306"/>
      <c r="D69" s="306"/>
      <c r="E69" s="306"/>
      <c r="F69" s="307"/>
    </row>
    <row r="70" spans="1:6" s="94" customFormat="1" x14ac:dyDescent="0.35">
      <c r="B70" s="202"/>
      <c r="C70" s="202"/>
      <c r="D70" s="202"/>
      <c r="E70" s="202"/>
      <c r="F70" s="202"/>
    </row>
    <row r="71" spans="1:6" ht="15" thickBot="1" x14ac:dyDescent="0.4">
      <c r="A71" s="15" t="s">
        <v>237</v>
      </c>
    </row>
    <row r="72" spans="1:6" ht="30" customHeight="1" thickBot="1" x14ac:dyDescent="0.4">
      <c r="A72" s="261" t="s">
        <v>4</v>
      </c>
      <c r="B72" s="68" t="s">
        <v>209</v>
      </c>
      <c r="C72" s="68" t="s">
        <v>6</v>
      </c>
      <c r="D72" s="227" t="s">
        <v>288</v>
      </c>
      <c r="E72" s="228" t="s">
        <v>268</v>
      </c>
      <c r="F72" s="229" t="s">
        <v>282</v>
      </c>
    </row>
    <row r="73" spans="1:6" s="94" customFormat="1" ht="21" customHeight="1" thickBot="1" x14ac:dyDescent="0.4">
      <c r="A73" s="287" t="s">
        <v>333</v>
      </c>
      <c r="B73" s="246" t="s">
        <v>212</v>
      </c>
      <c r="C73" s="77">
        <v>35</v>
      </c>
      <c r="D73" s="218">
        <f>C73*36</f>
        <v>1260</v>
      </c>
      <c r="E73" s="208">
        <v>0</v>
      </c>
      <c r="F73" s="211">
        <f>D73*E73</f>
        <v>0</v>
      </c>
    </row>
    <row r="74" spans="1:6" ht="19.5" customHeight="1" thickBot="1" x14ac:dyDescent="0.4">
      <c r="A74" s="287"/>
      <c r="B74" s="246" t="s">
        <v>264</v>
      </c>
      <c r="C74" s="77">
        <v>3860</v>
      </c>
      <c r="D74" s="218">
        <f t="shared" ref="D74:D75" si="12">C74*36</f>
        <v>138960</v>
      </c>
      <c r="E74" s="208">
        <v>0</v>
      </c>
      <c r="F74" s="211">
        <f t="shared" ref="F74:F75" si="13">D74*E74</f>
        <v>0</v>
      </c>
    </row>
    <row r="75" spans="1:6" ht="19.5" customHeight="1" thickBot="1" x14ac:dyDescent="0.4">
      <c r="A75" s="287"/>
      <c r="B75" s="246" t="s">
        <v>265</v>
      </c>
      <c r="C75" s="77">
        <v>8940</v>
      </c>
      <c r="D75" s="218">
        <f t="shared" si="12"/>
        <v>321840</v>
      </c>
      <c r="E75" s="208">
        <v>0</v>
      </c>
      <c r="F75" s="211">
        <f t="shared" si="13"/>
        <v>0</v>
      </c>
    </row>
    <row r="76" spans="1:6" ht="25.5" thickBot="1" x14ac:dyDescent="0.4">
      <c r="A76" s="287"/>
      <c r="B76" s="247" t="s">
        <v>218</v>
      </c>
      <c r="C76" s="66" t="s">
        <v>219</v>
      </c>
      <c r="D76" s="66" t="s">
        <v>219</v>
      </c>
      <c r="E76" s="66" t="s">
        <v>219</v>
      </c>
      <c r="F76" s="66" t="s">
        <v>219</v>
      </c>
    </row>
    <row r="77" spans="1:6" ht="15" customHeight="1" thickBot="1" x14ac:dyDescent="0.4">
      <c r="A77" s="275" t="s">
        <v>275</v>
      </c>
      <c r="B77" s="276"/>
      <c r="C77" s="210">
        <f>SUM(C73:C75)</f>
        <v>12835</v>
      </c>
      <c r="D77" s="213">
        <f t="shared" ref="D77" si="14">SUM(D73:D75)</f>
        <v>462060</v>
      </c>
      <c r="E77" s="209">
        <f>SUM(E73:E75)</f>
        <v>0</v>
      </c>
      <c r="F77" s="209">
        <f>SUM(F73:F75)</f>
        <v>0</v>
      </c>
    </row>
    <row r="78" spans="1:6" s="94" customFormat="1" x14ac:dyDescent="0.35">
      <c r="B78" s="91"/>
      <c r="C78" s="219"/>
      <c r="D78" s="243"/>
      <c r="E78" s="244"/>
      <c r="F78" s="244"/>
    </row>
    <row r="79" spans="1:6" s="94" customFormat="1" ht="18" customHeight="1" thickBot="1" x14ac:dyDescent="0.4">
      <c r="A79" s="15" t="s">
        <v>237</v>
      </c>
      <c r="C79" s="198"/>
      <c r="D79" s="198"/>
      <c r="E79" s="199"/>
      <c r="F79" s="199"/>
    </row>
    <row r="80" spans="1:6" s="94" customFormat="1" ht="37" customHeight="1" thickBot="1" x14ac:dyDescent="0.4">
      <c r="A80" s="258" t="s">
        <v>4</v>
      </c>
      <c r="B80" s="68" t="s">
        <v>305</v>
      </c>
      <c r="C80" s="68" t="s">
        <v>6</v>
      </c>
      <c r="D80" s="227" t="s">
        <v>308</v>
      </c>
      <c r="E80" s="228" t="s">
        <v>268</v>
      </c>
      <c r="F80" s="229" t="s">
        <v>282</v>
      </c>
    </row>
    <row r="81" spans="1:6" s="94" customFormat="1" ht="18" customHeight="1" thickBot="1" x14ac:dyDescent="0.4">
      <c r="A81" s="286" t="s">
        <v>334</v>
      </c>
      <c r="B81" s="238" t="s">
        <v>303</v>
      </c>
      <c r="C81" s="74">
        <v>1</v>
      </c>
      <c r="D81" s="74">
        <f t="shared" ref="D81:D103" si="15">C81*36</f>
        <v>36</v>
      </c>
      <c r="E81" s="163">
        <v>0</v>
      </c>
      <c r="F81" s="205">
        <f t="shared" ref="F81:F103" si="16">D81*E81</f>
        <v>0</v>
      </c>
    </row>
    <row r="82" spans="1:6" s="94" customFormat="1" ht="18" customHeight="1" thickBot="1" x14ac:dyDescent="0.4">
      <c r="A82" s="287"/>
      <c r="B82" s="239" t="s">
        <v>304</v>
      </c>
      <c r="C82" s="74">
        <v>1</v>
      </c>
      <c r="D82" s="74">
        <f t="shared" si="15"/>
        <v>36</v>
      </c>
      <c r="E82" s="109">
        <v>0</v>
      </c>
      <c r="F82" s="205">
        <f t="shared" si="16"/>
        <v>0</v>
      </c>
    </row>
    <row r="83" spans="1:6" s="94" customFormat="1" ht="18" customHeight="1" thickBot="1" x14ac:dyDescent="0.4">
      <c r="A83" s="287"/>
      <c r="B83" s="24" t="s">
        <v>139</v>
      </c>
      <c r="C83" s="74">
        <v>1</v>
      </c>
      <c r="D83" s="74">
        <f t="shared" si="15"/>
        <v>36</v>
      </c>
      <c r="E83" s="109">
        <v>0</v>
      </c>
      <c r="F83" s="205">
        <f t="shared" si="16"/>
        <v>0</v>
      </c>
    </row>
    <row r="84" spans="1:6" s="94" customFormat="1" ht="18" customHeight="1" thickBot="1" x14ac:dyDescent="0.4">
      <c r="A84" s="287"/>
      <c r="B84" s="24" t="s">
        <v>141</v>
      </c>
      <c r="C84" s="74">
        <v>1</v>
      </c>
      <c r="D84" s="74">
        <f t="shared" si="15"/>
        <v>36</v>
      </c>
      <c r="E84" s="109">
        <v>0</v>
      </c>
      <c r="F84" s="205">
        <f t="shared" si="16"/>
        <v>0</v>
      </c>
    </row>
    <row r="85" spans="1:6" s="94" customFormat="1" ht="18" customHeight="1" thickBot="1" x14ac:dyDescent="0.4">
      <c r="A85" s="287"/>
      <c r="B85" s="24" t="s">
        <v>143</v>
      </c>
      <c r="C85" s="74">
        <v>1</v>
      </c>
      <c r="D85" s="74">
        <f t="shared" si="15"/>
        <v>36</v>
      </c>
      <c r="E85" s="109">
        <v>0</v>
      </c>
      <c r="F85" s="205">
        <f t="shared" si="16"/>
        <v>0</v>
      </c>
    </row>
    <row r="86" spans="1:6" s="94" customFormat="1" ht="18" customHeight="1" thickBot="1" x14ac:dyDescent="0.4">
      <c r="A86" s="287"/>
      <c r="B86" s="24" t="s">
        <v>145</v>
      </c>
      <c r="C86" s="74">
        <v>1</v>
      </c>
      <c r="D86" s="74">
        <f t="shared" si="15"/>
        <v>36</v>
      </c>
      <c r="E86" s="109">
        <v>0</v>
      </c>
      <c r="F86" s="205">
        <f t="shared" si="16"/>
        <v>0</v>
      </c>
    </row>
    <row r="87" spans="1:6" s="94" customFormat="1" ht="18" customHeight="1" thickBot="1" x14ac:dyDescent="0.4">
      <c r="A87" s="287"/>
      <c r="B87" s="24" t="s">
        <v>147</v>
      </c>
      <c r="C87" s="74">
        <v>1</v>
      </c>
      <c r="D87" s="74">
        <f t="shared" si="15"/>
        <v>36</v>
      </c>
      <c r="E87" s="109">
        <v>0</v>
      </c>
      <c r="F87" s="205">
        <f t="shared" si="16"/>
        <v>0</v>
      </c>
    </row>
    <row r="88" spans="1:6" s="94" customFormat="1" ht="18" customHeight="1" thickBot="1" x14ac:dyDescent="0.4">
      <c r="A88" s="287"/>
      <c r="B88" s="24" t="s">
        <v>149</v>
      </c>
      <c r="C88" s="74">
        <v>1</v>
      </c>
      <c r="D88" s="74">
        <f t="shared" si="15"/>
        <v>36</v>
      </c>
      <c r="E88" s="109">
        <v>0</v>
      </c>
      <c r="F88" s="205">
        <f t="shared" si="16"/>
        <v>0</v>
      </c>
    </row>
    <row r="89" spans="1:6" s="94" customFormat="1" ht="18" customHeight="1" thickBot="1" x14ac:dyDescent="0.4">
      <c r="A89" s="287"/>
      <c r="B89" s="24" t="s">
        <v>151</v>
      </c>
      <c r="C89" s="74">
        <v>1</v>
      </c>
      <c r="D89" s="74">
        <f t="shared" si="15"/>
        <v>36</v>
      </c>
      <c r="E89" s="109">
        <v>0</v>
      </c>
      <c r="F89" s="205">
        <f t="shared" si="16"/>
        <v>0</v>
      </c>
    </row>
    <row r="90" spans="1:6" s="94" customFormat="1" ht="18" customHeight="1" thickBot="1" x14ac:dyDescent="0.4">
      <c r="A90" s="287"/>
      <c r="B90" s="24" t="s">
        <v>153</v>
      </c>
      <c r="C90" s="74">
        <v>1</v>
      </c>
      <c r="D90" s="74">
        <f t="shared" si="15"/>
        <v>36</v>
      </c>
      <c r="E90" s="109">
        <v>0</v>
      </c>
      <c r="F90" s="205">
        <f t="shared" si="16"/>
        <v>0</v>
      </c>
    </row>
    <row r="91" spans="1:6" s="94" customFormat="1" ht="18" customHeight="1" thickBot="1" x14ac:dyDescent="0.4">
      <c r="A91" s="287"/>
      <c r="B91" s="24" t="s">
        <v>155</v>
      </c>
      <c r="C91" s="74">
        <v>1</v>
      </c>
      <c r="D91" s="74">
        <f t="shared" si="15"/>
        <v>36</v>
      </c>
      <c r="E91" s="109">
        <v>0</v>
      </c>
      <c r="F91" s="205">
        <f t="shared" si="16"/>
        <v>0</v>
      </c>
    </row>
    <row r="92" spans="1:6" s="94" customFormat="1" ht="18" customHeight="1" thickBot="1" x14ac:dyDescent="0.4">
      <c r="A92" s="287"/>
      <c r="B92" s="24" t="s">
        <v>157</v>
      </c>
      <c r="C92" s="74">
        <v>1</v>
      </c>
      <c r="D92" s="74">
        <f t="shared" si="15"/>
        <v>36</v>
      </c>
      <c r="E92" s="109">
        <v>0</v>
      </c>
      <c r="F92" s="205">
        <f t="shared" si="16"/>
        <v>0</v>
      </c>
    </row>
    <row r="93" spans="1:6" s="94" customFormat="1" ht="18" customHeight="1" thickBot="1" x14ac:dyDescent="0.4">
      <c r="A93" s="287"/>
      <c r="B93" s="24" t="s">
        <v>159</v>
      </c>
      <c r="C93" s="74">
        <v>1</v>
      </c>
      <c r="D93" s="74">
        <f t="shared" si="15"/>
        <v>36</v>
      </c>
      <c r="E93" s="109">
        <v>0</v>
      </c>
      <c r="F93" s="205">
        <f t="shared" si="16"/>
        <v>0</v>
      </c>
    </row>
    <row r="94" spans="1:6" s="94" customFormat="1" ht="18" customHeight="1" thickBot="1" x14ac:dyDescent="0.4">
      <c r="A94" s="287"/>
      <c r="B94" s="24" t="s">
        <v>161</v>
      </c>
      <c r="C94" s="74">
        <v>1</v>
      </c>
      <c r="D94" s="74">
        <f t="shared" si="15"/>
        <v>36</v>
      </c>
      <c r="E94" s="109">
        <v>0</v>
      </c>
      <c r="F94" s="205">
        <f t="shared" si="16"/>
        <v>0</v>
      </c>
    </row>
    <row r="95" spans="1:6" s="94" customFormat="1" ht="18" customHeight="1" thickBot="1" x14ac:dyDescent="0.4">
      <c r="A95" s="287"/>
      <c r="B95" s="24" t="s">
        <v>163</v>
      </c>
      <c r="C95" s="74">
        <v>1</v>
      </c>
      <c r="D95" s="74">
        <f t="shared" si="15"/>
        <v>36</v>
      </c>
      <c r="E95" s="109">
        <v>0</v>
      </c>
      <c r="F95" s="205">
        <f t="shared" si="16"/>
        <v>0</v>
      </c>
    </row>
    <row r="96" spans="1:6" s="94" customFormat="1" ht="18" customHeight="1" thickBot="1" x14ac:dyDescent="0.4">
      <c r="A96" s="287"/>
      <c r="B96" s="24" t="s">
        <v>165</v>
      </c>
      <c r="C96" s="74">
        <v>1</v>
      </c>
      <c r="D96" s="74">
        <f t="shared" si="15"/>
        <v>36</v>
      </c>
      <c r="E96" s="109">
        <v>0</v>
      </c>
      <c r="F96" s="205">
        <f t="shared" si="16"/>
        <v>0</v>
      </c>
    </row>
    <row r="97" spans="1:6" s="94" customFormat="1" ht="18" customHeight="1" thickBot="1" x14ac:dyDescent="0.4">
      <c r="A97" s="287"/>
      <c r="B97" s="24" t="s">
        <v>167</v>
      </c>
      <c r="C97" s="74">
        <v>1</v>
      </c>
      <c r="D97" s="74">
        <f t="shared" si="15"/>
        <v>36</v>
      </c>
      <c r="E97" s="109">
        <v>0</v>
      </c>
      <c r="F97" s="205">
        <f t="shared" si="16"/>
        <v>0</v>
      </c>
    </row>
    <row r="98" spans="1:6" s="94" customFormat="1" ht="18" customHeight="1" thickBot="1" x14ac:dyDescent="0.4">
      <c r="A98" s="287"/>
      <c r="B98" s="24" t="s">
        <v>169</v>
      </c>
      <c r="C98" s="74">
        <v>1</v>
      </c>
      <c r="D98" s="74">
        <f t="shared" si="15"/>
        <v>36</v>
      </c>
      <c r="E98" s="109">
        <v>0</v>
      </c>
      <c r="F98" s="205">
        <f t="shared" si="16"/>
        <v>0</v>
      </c>
    </row>
    <row r="99" spans="1:6" s="94" customFormat="1" ht="18" customHeight="1" thickBot="1" x14ac:dyDescent="0.4">
      <c r="A99" s="287"/>
      <c r="B99" s="239" t="s">
        <v>171</v>
      </c>
      <c r="C99" s="74">
        <v>1</v>
      </c>
      <c r="D99" s="74">
        <f t="shared" si="15"/>
        <v>36</v>
      </c>
      <c r="E99" s="109">
        <v>0</v>
      </c>
      <c r="F99" s="205">
        <f t="shared" si="16"/>
        <v>0</v>
      </c>
    </row>
    <row r="100" spans="1:6" s="94" customFormat="1" ht="18" customHeight="1" thickBot="1" x14ac:dyDescent="0.4">
      <c r="A100" s="287"/>
      <c r="B100" s="239" t="s">
        <v>173</v>
      </c>
      <c r="C100" s="74">
        <v>1</v>
      </c>
      <c r="D100" s="74">
        <f t="shared" si="15"/>
        <v>36</v>
      </c>
      <c r="E100" s="109">
        <v>0</v>
      </c>
      <c r="F100" s="205">
        <f t="shared" si="16"/>
        <v>0</v>
      </c>
    </row>
    <row r="101" spans="1:6" s="94" customFormat="1" ht="16.5" customHeight="1" thickBot="1" x14ac:dyDescent="0.4">
      <c r="A101" s="287"/>
      <c r="B101" s="239" t="s">
        <v>175</v>
      </c>
      <c r="C101" s="74">
        <v>1</v>
      </c>
      <c r="D101" s="74">
        <f t="shared" si="15"/>
        <v>36</v>
      </c>
      <c r="E101" s="105">
        <v>0</v>
      </c>
      <c r="F101" s="205">
        <f t="shared" si="16"/>
        <v>0</v>
      </c>
    </row>
    <row r="102" spans="1:6" ht="16.5" customHeight="1" thickBot="1" x14ac:dyDescent="0.4">
      <c r="A102" s="287"/>
      <c r="B102" s="239" t="s">
        <v>177</v>
      </c>
      <c r="C102" s="74">
        <v>1</v>
      </c>
      <c r="D102" s="74">
        <f t="shared" si="15"/>
        <v>36</v>
      </c>
      <c r="E102" s="105">
        <v>0</v>
      </c>
      <c r="F102" s="205">
        <f t="shared" si="16"/>
        <v>0</v>
      </c>
    </row>
    <row r="103" spans="1:6" ht="16.5" customHeight="1" thickBot="1" x14ac:dyDescent="0.4">
      <c r="A103" s="287"/>
      <c r="B103" s="262" t="s">
        <v>179</v>
      </c>
      <c r="C103" s="74">
        <v>1</v>
      </c>
      <c r="D103" s="74">
        <f t="shared" si="15"/>
        <v>36</v>
      </c>
      <c r="E103" s="105">
        <v>0</v>
      </c>
      <c r="F103" s="205">
        <f t="shared" si="16"/>
        <v>0</v>
      </c>
    </row>
    <row r="104" spans="1:6" ht="16.5" customHeight="1" thickBot="1" x14ac:dyDescent="0.4">
      <c r="A104" s="288" t="s">
        <v>343</v>
      </c>
      <c r="B104" s="289"/>
      <c r="C104" s="241">
        <f>SUM(C81:C103)</f>
        <v>23</v>
      </c>
      <c r="D104" s="241">
        <f>SUM(D81:D103)</f>
        <v>828</v>
      </c>
      <c r="E104" s="242">
        <f>SUM(E81:E103)</f>
        <v>0</v>
      </c>
      <c r="F104" s="242">
        <f>SUM(F81:F103)</f>
        <v>0</v>
      </c>
    </row>
    <row r="105" spans="1:6" ht="18" customHeight="1" thickBot="1" x14ac:dyDescent="0.4">
      <c r="A105" s="275" t="s">
        <v>306</v>
      </c>
      <c r="B105" s="276"/>
      <c r="C105" s="51">
        <f>SUM(C37,C45,C51,C68,C77,C104)</f>
        <v>67318</v>
      </c>
      <c r="D105" s="51">
        <f>SUM(D37,D45,D51,D68,D77,D104)</f>
        <v>2423448</v>
      </c>
      <c r="E105" s="120">
        <f>SUM(E37,E45,E51,E68,E77,E104)</f>
        <v>0</v>
      </c>
      <c r="F105" s="120">
        <f>SUM(F37,F45,F51,F68,F77,F104)</f>
        <v>0</v>
      </c>
    </row>
    <row r="106" spans="1:6" ht="16.5" customHeight="1" x14ac:dyDescent="0.35"/>
    <row r="107" spans="1:6" ht="15" thickBot="1" x14ac:dyDescent="0.4">
      <c r="A107" s="15" t="s">
        <v>237</v>
      </c>
    </row>
    <row r="108" spans="1:6" ht="34.4" customHeight="1" thickBot="1" x14ac:dyDescent="0.4">
      <c r="A108" s="261" t="s">
        <v>4</v>
      </c>
      <c r="B108" s="68" t="s">
        <v>279</v>
      </c>
      <c r="C108" s="68" t="s">
        <v>6</v>
      </c>
      <c r="D108" s="227" t="s">
        <v>289</v>
      </c>
      <c r="E108" s="228" t="s">
        <v>268</v>
      </c>
      <c r="F108" s="232" t="s">
        <v>282</v>
      </c>
    </row>
    <row r="109" spans="1:6" ht="15" thickBot="1" x14ac:dyDescent="0.4">
      <c r="A109" s="277" t="s">
        <v>336</v>
      </c>
      <c r="B109" s="22" t="s">
        <v>223</v>
      </c>
      <c r="C109" s="76">
        <v>1</v>
      </c>
      <c r="D109" s="216">
        <f>C109*36</f>
        <v>36</v>
      </c>
      <c r="E109" s="215">
        <v>0</v>
      </c>
      <c r="F109" s="126">
        <f>D109*E109</f>
        <v>0</v>
      </c>
    </row>
    <row r="110" spans="1:6" ht="15" thickBot="1" x14ac:dyDescent="0.4">
      <c r="A110" s="278"/>
      <c r="B110" s="22" t="s">
        <v>225</v>
      </c>
      <c r="C110" s="76">
        <v>1</v>
      </c>
      <c r="D110" s="216">
        <f t="shared" ref="D110:D111" si="17">C110*36</f>
        <v>36</v>
      </c>
      <c r="E110" s="215">
        <v>0</v>
      </c>
      <c r="F110" s="126">
        <f t="shared" ref="F110:F111" si="18">D110*E110</f>
        <v>0</v>
      </c>
    </row>
    <row r="111" spans="1:6" ht="15" thickBot="1" x14ac:dyDescent="0.4">
      <c r="A111" s="279"/>
      <c r="B111" s="22" t="s">
        <v>227</v>
      </c>
      <c r="C111" s="76">
        <v>1</v>
      </c>
      <c r="D111" s="216">
        <f t="shared" si="17"/>
        <v>36</v>
      </c>
      <c r="E111" s="215">
        <v>0</v>
      </c>
      <c r="F111" s="126">
        <f t="shared" si="18"/>
        <v>0</v>
      </c>
    </row>
    <row r="112" spans="1:6" ht="15.75" customHeight="1" thickBot="1" x14ac:dyDescent="0.4">
      <c r="A112" s="275" t="s">
        <v>280</v>
      </c>
      <c r="B112" s="280"/>
      <c r="C112" s="217">
        <f>SUM(C109:C111)</f>
        <v>3</v>
      </c>
      <c r="D112" s="217">
        <f>SUM(D109:D111)</f>
        <v>108</v>
      </c>
      <c r="E112" s="204">
        <f>SUM(E109:E111)</f>
        <v>0</v>
      </c>
      <c r="F112" s="204">
        <f t="shared" ref="F112" si="19">SUM(F109:F111)</f>
        <v>0</v>
      </c>
    </row>
    <row r="113" spans="1:6" x14ac:dyDescent="0.35">
      <c r="B113" s="174"/>
      <c r="C113" s="175"/>
      <c r="D113" s="176"/>
      <c r="E113" s="179"/>
      <c r="F113" s="179"/>
    </row>
    <row r="114" spans="1:6" ht="15" thickBot="1" x14ac:dyDescent="0.4">
      <c r="A114" s="15" t="s">
        <v>237</v>
      </c>
    </row>
    <row r="115" spans="1:6" ht="15" thickBot="1" x14ac:dyDescent="0.4">
      <c r="A115" s="290" t="s">
        <v>56</v>
      </c>
      <c r="B115" s="291"/>
      <c r="C115" s="291"/>
      <c r="D115" s="291"/>
      <c r="E115" s="291"/>
      <c r="F115" s="292"/>
    </row>
    <row r="116" spans="1:6" ht="26.25" customHeight="1" thickBot="1" x14ac:dyDescent="0.4">
      <c r="A116" s="261" t="s">
        <v>4</v>
      </c>
      <c r="B116" s="29" t="s">
        <v>292</v>
      </c>
      <c r="C116" s="206" t="s">
        <v>267</v>
      </c>
      <c r="D116" s="68" t="s">
        <v>269</v>
      </c>
      <c r="E116" s="207" t="s">
        <v>267</v>
      </c>
      <c r="F116" s="229" t="s">
        <v>282</v>
      </c>
    </row>
    <row r="117" spans="1:6" ht="21" customHeight="1" thickBot="1" x14ac:dyDescent="0.4">
      <c r="A117" s="263" t="s">
        <v>335</v>
      </c>
      <c r="B117" s="182" t="s">
        <v>48</v>
      </c>
      <c r="C117" s="206" t="s">
        <v>267</v>
      </c>
      <c r="D117" s="203">
        <v>0</v>
      </c>
      <c r="E117" s="206" t="s">
        <v>267</v>
      </c>
      <c r="F117" s="112">
        <f>D117*36</f>
        <v>0</v>
      </c>
    </row>
    <row r="118" spans="1:6" ht="15" customHeight="1" thickBot="1" x14ac:dyDescent="0.4">
      <c r="A118" s="275" t="s">
        <v>273</v>
      </c>
      <c r="B118" s="276"/>
      <c r="C118" s="204"/>
      <c r="D118" s="204">
        <f>SUM(D117)</f>
        <v>0</v>
      </c>
      <c r="E118" s="237">
        <f>SUM(E117)</f>
        <v>0</v>
      </c>
      <c r="F118" s="237">
        <f>SUM(F117)</f>
        <v>0</v>
      </c>
    </row>
    <row r="119" spans="1:6" s="94" customFormat="1" ht="15" customHeight="1" x14ac:dyDescent="0.35">
      <c r="A119" s="264"/>
      <c r="B119" s="264"/>
      <c r="C119" s="214"/>
      <c r="D119" s="214"/>
      <c r="E119" s="199"/>
      <c r="F119" s="199"/>
    </row>
    <row r="120" spans="1:6" ht="16.5" customHeight="1" thickBot="1" x14ac:dyDescent="0.4">
      <c r="A120" s="15" t="s">
        <v>237</v>
      </c>
      <c r="F120" s="146"/>
    </row>
    <row r="121" spans="1:6" ht="15" thickBot="1" x14ac:dyDescent="0.4">
      <c r="A121" s="281" t="s">
        <v>337</v>
      </c>
      <c r="B121" s="282"/>
      <c r="C121" s="282"/>
      <c r="D121" s="282"/>
      <c r="E121" s="282"/>
      <c r="F121" s="283"/>
    </row>
    <row r="122" spans="1:6" ht="35.25" customHeight="1" thickBot="1" x14ac:dyDescent="0.4">
      <c r="A122" s="261" t="s">
        <v>4</v>
      </c>
      <c r="B122" s="250" t="s">
        <v>40</v>
      </c>
      <c r="C122" s="249" t="s">
        <v>272</v>
      </c>
      <c r="D122" s="233" t="s">
        <v>290</v>
      </c>
      <c r="E122" s="250" t="s">
        <v>268</v>
      </c>
      <c r="F122" s="251" t="s">
        <v>282</v>
      </c>
    </row>
    <row r="123" spans="1:6" ht="26.25" customHeight="1" thickBot="1" x14ac:dyDescent="0.4">
      <c r="A123" s="259" t="s">
        <v>338</v>
      </c>
      <c r="B123" s="182" t="s">
        <v>293</v>
      </c>
      <c r="C123" s="28">
        <v>154993.84375</v>
      </c>
      <c r="D123" s="226">
        <f>C123*36</f>
        <v>5579778.375</v>
      </c>
      <c r="E123" s="212">
        <v>0</v>
      </c>
      <c r="F123" s="112">
        <f>D123*E123</f>
        <v>0</v>
      </c>
    </row>
    <row r="125" spans="1:6" ht="15" thickBot="1" x14ac:dyDescent="0.4">
      <c r="A125" s="15" t="s">
        <v>237</v>
      </c>
    </row>
    <row r="126" spans="1:6" ht="19.5" customHeight="1" thickBot="1" x14ac:dyDescent="0.4">
      <c r="A126" s="290" t="s">
        <v>50</v>
      </c>
      <c r="B126" s="291"/>
      <c r="C126" s="291"/>
      <c r="D126" s="291"/>
      <c r="E126" s="291"/>
      <c r="F126" s="292"/>
    </row>
    <row r="127" spans="1:6" ht="26.25" customHeight="1" thickBot="1" x14ac:dyDescent="0.4">
      <c r="A127" s="310" t="s">
        <v>51</v>
      </c>
      <c r="B127" s="344"/>
      <c r="C127" s="344"/>
      <c r="D127" s="311"/>
      <c r="E127" s="249" t="s">
        <v>270</v>
      </c>
      <c r="F127" s="251" t="s">
        <v>282</v>
      </c>
    </row>
    <row r="128" spans="1:6" ht="15" thickBot="1" x14ac:dyDescent="0.4">
      <c r="A128" s="254" t="s">
        <v>339</v>
      </c>
      <c r="B128" s="377" t="s">
        <v>260</v>
      </c>
      <c r="C128" s="378"/>
      <c r="D128" s="379"/>
      <c r="E128" s="200">
        <f>E25</f>
        <v>0</v>
      </c>
      <c r="F128" s="201">
        <f>E128*36</f>
        <v>0</v>
      </c>
    </row>
    <row r="129" spans="1:10" ht="15" thickBot="1" x14ac:dyDescent="0.4">
      <c r="A129" s="254" t="s">
        <v>340</v>
      </c>
      <c r="B129" s="380" t="s">
        <v>301</v>
      </c>
      <c r="C129" s="381"/>
      <c r="D129" s="382"/>
      <c r="E129" s="200">
        <f>E105</f>
        <v>0</v>
      </c>
      <c r="F129" s="201">
        <f t="shared" ref="F129:F131" si="20">E129*36</f>
        <v>0</v>
      </c>
    </row>
    <row r="130" spans="1:10" ht="15" thickBot="1" x14ac:dyDescent="0.4">
      <c r="A130" s="254" t="s">
        <v>341</v>
      </c>
      <c r="B130" s="380" t="s">
        <v>281</v>
      </c>
      <c r="C130" s="381"/>
      <c r="D130" s="382"/>
      <c r="E130" s="200">
        <f>E112</f>
        <v>0</v>
      </c>
      <c r="F130" s="201">
        <f t="shared" si="20"/>
        <v>0</v>
      </c>
    </row>
    <row r="131" spans="1:10" ht="15" thickBot="1" x14ac:dyDescent="0.4">
      <c r="A131" s="254" t="s">
        <v>342</v>
      </c>
      <c r="B131" s="380" t="s">
        <v>56</v>
      </c>
      <c r="C131" s="381"/>
      <c r="D131" s="382"/>
      <c r="E131" s="200">
        <f>D118</f>
        <v>0</v>
      </c>
      <c r="F131" s="201">
        <f t="shared" si="20"/>
        <v>0</v>
      </c>
    </row>
    <row r="132" spans="1:10" ht="15" thickBot="1" x14ac:dyDescent="0.4">
      <c r="A132" s="308" t="s">
        <v>266</v>
      </c>
      <c r="B132" s="383"/>
      <c r="C132" s="383"/>
      <c r="D132" s="309"/>
      <c r="E132" s="132">
        <f>SUM(E128:E131)</f>
        <v>0</v>
      </c>
      <c r="F132" s="132">
        <f>SUM(F128:F131)</f>
        <v>0</v>
      </c>
    </row>
    <row r="133" spans="1:10" s="94" customFormat="1" x14ac:dyDescent="0.35"/>
    <row r="134" spans="1:10" s="94" customFormat="1" ht="16" thickBot="1" x14ac:dyDescent="0.4">
      <c r="B134" s="235" t="s">
        <v>297</v>
      </c>
    </row>
    <row r="135" spans="1:10" s="50" customFormat="1" ht="31.5" customHeight="1" thickBot="1" x14ac:dyDescent="0.3">
      <c r="A135" s="300" t="s">
        <v>296</v>
      </c>
      <c r="B135" s="301"/>
      <c r="C135" s="301"/>
      <c r="D135" s="301"/>
      <c r="E135" s="301"/>
      <c r="F135" s="302"/>
    </row>
    <row r="136" spans="1:10" ht="29" customHeight="1" thickBot="1" x14ac:dyDescent="0.4">
      <c r="A136" s="312" t="s">
        <v>298</v>
      </c>
      <c r="B136" s="313"/>
      <c r="C136" s="313"/>
      <c r="D136" s="313"/>
      <c r="E136" s="313"/>
      <c r="F136" s="314"/>
      <c r="G136" s="236"/>
      <c r="H136" s="236"/>
      <c r="I136" s="236"/>
      <c r="J136" s="236"/>
    </row>
    <row r="140" spans="1:10" x14ac:dyDescent="0.35">
      <c r="B140" s="147"/>
    </row>
  </sheetData>
  <protectedRanges>
    <protectedRange sqref="B30:B36 E41:E44 E30:E36 A105 E114:E116 C114:D115 D116:D117 D72:E72 D54:E54 D5:E5 D120:E121 E122 D122:D123 B106:E106 A77 B130:D131 B52:E52 D108:E108 C129:D129 A68 A1 B29:E29 C38:E40 A51 A45 A37 A118:A119 C124:E126 A132 A25 A112 C25:F25 C27:E27 B49:E50 C37:F37 C45:F45 C51:F51 B38 B40:B44 C46:E48 B46 C68:F68 C77:F79 B78 C105:F105 A115 B116:B117 C118:F119 C112:F112 C120:C122 B121:B124 A126:A127 B128 C132:F132 C1:E2 B2" name="Range1"/>
    <protectedRange sqref="D30:D36" name="Range1_2"/>
    <protectedRange sqref="A135 B6:F6 C5 C3:F3 B8:B19 C135:F135 D7:F19" name="Range1_5"/>
    <protectedRange sqref="B20:F24 A3 A104 C83:F104 B81:B103 A27 A39 A47 A53 A71 A79 A107 A114 A120 A125" name="Range1_7"/>
    <protectedRange sqref="B54:C54 B55:F65 B67:F67 A69 C66:F66 C53:F53 C69:F70 B70" name="Range1_8"/>
    <protectedRange sqref="B76:F76 B72:C72 E73:F75 C71:F71 B73:B75" name="Range1_9"/>
    <protectedRange sqref="C127:D128 E127" name="Range1_10"/>
    <protectedRange sqref="E128:E131" name="Range1_1_6"/>
    <protectedRange sqref="B109:F111 B108:C108 C107:F107 B113:F113" name="Range1_1"/>
    <protectedRange sqref="C81:F82" name="Range1_7_1"/>
    <protectedRange sqref="B66" name="Range1_8_1_1"/>
    <protectedRange sqref="B5" name="Range1_5_3"/>
    <protectedRange sqref="B129" name="Range1_1_1"/>
    <protectedRange sqref="A4 C4:F4" name="Range1_5_1_1"/>
    <protectedRange sqref="D80:E80" name="Range1_12"/>
    <protectedRange sqref="B80:C80" name="Range1_9_2"/>
    <protectedRange sqref="B7" name="Range1_5_1_3"/>
    <protectedRange sqref="B48" name="Range1_11"/>
    <protectedRange sqref="C30:C36" name="Range1_2_11"/>
    <protectedRange sqref="C41:C44" name="Range1_1_2"/>
    <protectedRange sqref="C73:C75" name="Range1_1_5"/>
    <protectedRange sqref="C123" name="Range1_2_12"/>
  </protectedRanges>
  <mergeCells count="32">
    <mergeCell ref="A37:B37"/>
    <mergeCell ref="A127:D127"/>
    <mergeCell ref="B128:D128"/>
    <mergeCell ref="B129:D129"/>
    <mergeCell ref="B130:D130"/>
    <mergeCell ref="A4:F4"/>
    <mergeCell ref="A20:A22"/>
    <mergeCell ref="A25:B25"/>
    <mergeCell ref="A28:F28"/>
    <mergeCell ref="A30:A36"/>
    <mergeCell ref="A105:B105"/>
    <mergeCell ref="A41:A44"/>
    <mergeCell ref="A45:B45"/>
    <mergeCell ref="A49:A50"/>
    <mergeCell ref="A51:B51"/>
    <mergeCell ref="A55:A67"/>
    <mergeCell ref="A68:B68"/>
    <mergeCell ref="A69:F69"/>
    <mergeCell ref="A73:A76"/>
    <mergeCell ref="A77:B77"/>
    <mergeCell ref="A81:A103"/>
    <mergeCell ref="A104:B104"/>
    <mergeCell ref="A135:F135"/>
    <mergeCell ref="A136:F136"/>
    <mergeCell ref="A109:A111"/>
    <mergeCell ref="A112:B112"/>
    <mergeCell ref="A115:F115"/>
    <mergeCell ref="A118:B118"/>
    <mergeCell ref="A121:F121"/>
    <mergeCell ref="A126:F126"/>
    <mergeCell ref="B131:D131"/>
    <mergeCell ref="A132:D132"/>
  </mergeCells>
  <pageMargins left="0.7" right="0.7" top="0.75" bottom="0.75" header="0.3" footer="0.3"/>
  <pageSetup paperSize="9" orientation="portrait" horizontalDpi="4294967293"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42"/>
  <sheetViews>
    <sheetView topLeftCell="A125" workbookViewId="0">
      <selection activeCell="D124" sqref="D124:D125"/>
    </sheetView>
  </sheetViews>
  <sheetFormatPr defaultRowHeight="14.5" x14ac:dyDescent="0.35"/>
  <cols>
    <col min="1" max="1" width="10.453125" customWidth="1"/>
    <col min="2" max="2" width="12.7265625" customWidth="1"/>
    <col min="3" max="3" width="46.54296875" customWidth="1"/>
    <col min="4" max="4" width="20.7265625" customWidth="1"/>
    <col min="5" max="5" width="18.81640625" customWidth="1"/>
    <col min="6" max="6" width="18.26953125" customWidth="1"/>
  </cols>
  <sheetData>
    <row r="1" spans="1:6" ht="25" x14ac:dyDescent="0.35">
      <c r="A1" s="335" t="s">
        <v>0</v>
      </c>
      <c r="B1" s="335"/>
      <c r="C1" s="335"/>
      <c r="D1" s="335"/>
      <c r="E1" s="335"/>
      <c r="F1" s="335"/>
    </row>
    <row r="2" spans="1:6" ht="15" thickBot="1" x14ac:dyDescent="0.4">
      <c r="A2" s="15" t="s">
        <v>239</v>
      </c>
    </row>
    <row r="3" spans="1:6" ht="26.5" customHeight="1" thickBot="1" x14ac:dyDescent="0.4">
      <c r="A3" s="300" t="s">
        <v>84</v>
      </c>
      <c r="B3" s="301"/>
      <c r="C3" s="301"/>
      <c r="D3" s="301"/>
      <c r="E3" s="301"/>
      <c r="F3" s="302"/>
    </row>
    <row r="4" spans="1:6" s="57" customFormat="1" ht="36" customHeight="1" thickBot="1" x14ac:dyDescent="0.3">
      <c r="A4" s="56" t="s">
        <v>3</v>
      </c>
      <c r="B4" s="49" t="s">
        <v>4</v>
      </c>
      <c r="C4" s="4" t="s">
        <v>85</v>
      </c>
      <c r="D4" s="4" t="s">
        <v>6</v>
      </c>
      <c r="E4" s="6" t="s">
        <v>252</v>
      </c>
      <c r="F4" s="87" t="s">
        <v>253</v>
      </c>
    </row>
    <row r="5" spans="1:6" ht="18.649999999999999" customHeight="1" thickBot="1" x14ac:dyDescent="0.4">
      <c r="A5" s="58"/>
      <c r="B5" s="31" t="s">
        <v>86</v>
      </c>
      <c r="C5" s="59" t="s">
        <v>87</v>
      </c>
      <c r="D5" s="11">
        <v>1</v>
      </c>
      <c r="E5" s="110">
        <v>0</v>
      </c>
      <c r="F5" s="125">
        <v>0</v>
      </c>
    </row>
    <row r="6" spans="1:6" ht="18.649999999999999" customHeight="1" thickBot="1" x14ac:dyDescent="0.4">
      <c r="A6" s="24"/>
      <c r="B6" s="8" t="s">
        <v>89</v>
      </c>
      <c r="C6" s="59" t="s">
        <v>90</v>
      </c>
      <c r="D6" s="74">
        <v>1</v>
      </c>
      <c r="E6" s="110">
        <v>0</v>
      </c>
      <c r="F6" s="125">
        <v>0</v>
      </c>
    </row>
    <row r="7" spans="1:6" ht="18.649999999999999" customHeight="1" thickBot="1" x14ac:dyDescent="0.4">
      <c r="A7" s="24"/>
      <c r="B7" s="8" t="s">
        <v>91</v>
      </c>
      <c r="C7" s="59" t="s">
        <v>92</v>
      </c>
      <c r="D7" s="74">
        <v>1</v>
      </c>
      <c r="E7" s="110">
        <v>0</v>
      </c>
      <c r="F7" s="125">
        <v>0</v>
      </c>
    </row>
    <row r="8" spans="1:6" ht="18.649999999999999" customHeight="1" thickBot="1" x14ac:dyDescent="0.4">
      <c r="A8" s="24"/>
      <c r="B8" s="8" t="s">
        <v>93</v>
      </c>
      <c r="C8" s="59" t="s">
        <v>94</v>
      </c>
      <c r="D8" s="74">
        <v>1</v>
      </c>
      <c r="E8" s="110">
        <v>0</v>
      </c>
      <c r="F8" s="125">
        <v>0</v>
      </c>
    </row>
    <row r="9" spans="1:6" ht="18.649999999999999" customHeight="1" thickBot="1" x14ac:dyDescent="0.4">
      <c r="A9" s="24"/>
      <c r="B9" s="8" t="s">
        <v>95</v>
      </c>
      <c r="C9" s="59" t="s">
        <v>96</v>
      </c>
      <c r="D9" s="74">
        <v>1</v>
      </c>
      <c r="E9" s="110">
        <v>0</v>
      </c>
      <c r="F9" s="125">
        <v>0</v>
      </c>
    </row>
    <row r="10" spans="1:6" ht="18.649999999999999" customHeight="1" thickBot="1" x14ac:dyDescent="0.4">
      <c r="A10" s="24"/>
      <c r="B10" s="8" t="s">
        <v>97</v>
      </c>
      <c r="C10" s="59" t="s">
        <v>98</v>
      </c>
      <c r="D10" s="74">
        <v>1</v>
      </c>
      <c r="E10" s="110">
        <v>0</v>
      </c>
      <c r="F10" s="125">
        <v>0</v>
      </c>
    </row>
    <row r="11" spans="1:6" ht="18.649999999999999" customHeight="1" thickBot="1" x14ac:dyDescent="0.4">
      <c r="A11" s="24"/>
      <c r="B11" s="8" t="s">
        <v>99</v>
      </c>
      <c r="C11" s="59" t="s">
        <v>100</v>
      </c>
      <c r="D11" s="74">
        <v>1</v>
      </c>
      <c r="E11" s="110">
        <v>0</v>
      </c>
      <c r="F11" s="125">
        <v>0</v>
      </c>
    </row>
    <row r="12" spans="1:6" ht="18.649999999999999" customHeight="1" thickBot="1" x14ac:dyDescent="0.4">
      <c r="A12" s="24"/>
      <c r="B12" s="8" t="s">
        <v>101</v>
      </c>
      <c r="C12" s="59" t="s">
        <v>102</v>
      </c>
      <c r="D12" s="74">
        <v>1</v>
      </c>
      <c r="E12" s="110">
        <v>0</v>
      </c>
      <c r="F12" s="125">
        <v>0</v>
      </c>
    </row>
    <row r="13" spans="1:6" ht="18.649999999999999" customHeight="1" thickBot="1" x14ac:dyDescent="0.4">
      <c r="A13" s="24"/>
      <c r="B13" s="8" t="s">
        <v>103</v>
      </c>
      <c r="C13" s="59" t="s">
        <v>104</v>
      </c>
      <c r="D13" s="74">
        <v>1</v>
      </c>
      <c r="E13" s="110">
        <v>0</v>
      </c>
      <c r="F13" s="125">
        <v>0</v>
      </c>
    </row>
    <row r="14" spans="1:6" ht="18.649999999999999" customHeight="1" thickBot="1" x14ac:dyDescent="0.4">
      <c r="A14" s="24"/>
      <c r="B14" s="8" t="s">
        <v>105</v>
      </c>
      <c r="C14" s="59" t="s">
        <v>106</v>
      </c>
      <c r="D14" s="74">
        <v>1</v>
      </c>
      <c r="E14" s="110">
        <v>0</v>
      </c>
      <c r="F14" s="125">
        <v>0</v>
      </c>
    </row>
    <row r="15" spans="1:6" ht="18.649999999999999" customHeight="1" thickBot="1" x14ac:dyDescent="0.4">
      <c r="A15" s="24"/>
      <c r="B15" s="8" t="s">
        <v>107</v>
      </c>
      <c r="C15" s="59" t="s">
        <v>108</v>
      </c>
      <c r="D15" s="74">
        <v>1</v>
      </c>
      <c r="E15" s="110">
        <v>0</v>
      </c>
      <c r="F15" s="125">
        <v>0</v>
      </c>
    </row>
    <row r="16" spans="1:6" ht="18.649999999999999" customHeight="1" thickBot="1" x14ac:dyDescent="0.4">
      <c r="A16" s="24"/>
      <c r="B16" s="8" t="s">
        <v>109</v>
      </c>
      <c r="C16" s="59" t="s">
        <v>110</v>
      </c>
      <c r="D16" s="74">
        <v>1</v>
      </c>
      <c r="E16" s="110">
        <v>0</v>
      </c>
      <c r="F16" s="125">
        <v>0</v>
      </c>
    </row>
    <row r="17" spans="1:6" ht="18.649999999999999" customHeight="1" thickBot="1" x14ac:dyDescent="0.4">
      <c r="A17" s="24"/>
      <c r="B17" s="8" t="s">
        <v>111</v>
      </c>
      <c r="C17" s="59" t="s">
        <v>112</v>
      </c>
      <c r="D17" s="74">
        <v>1</v>
      </c>
      <c r="E17" s="110">
        <v>0</v>
      </c>
      <c r="F17" s="125">
        <v>0</v>
      </c>
    </row>
    <row r="18" spans="1:6" ht="18.649999999999999" customHeight="1" thickBot="1" x14ac:dyDescent="0.4">
      <c r="A18" s="24"/>
      <c r="B18" s="8" t="s">
        <v>113</v>
      </c>
      <c r="C18" s="59" t="s">
        <v>114</v>
      </c>
      <c r="D18" s="74">
        <v>1</v>
      </c>
      <c r="E18" s="110">
        <v>0</v>
      </c>
      <c r="F18" s="125">
        <v>0</v>
      </c>
    </row>
    <row r="19" spans="1:6" ht="18.649999999999999" customHeight="1" thickBot="1" x14ac:dyDescent="0.4">
      <c r="A19" s="24"/>
      <c r="B19" s="8" t="s">
        <v>115</v>
      </c>
      <c r="C19" s="59" t="s">
        <v>116</v>
      </c>
      <c r="D19" s="74">
        <v>1</v>
      </c>
      <c r="E19" s="110">
        <v>0</v>
      </c>
      <c r="F19" s="125">
        <v>0</v>
      </c>
    </row>
    <row r="20" spans="1:6" ht="18.649999999999999" customHeight="1" thickBot="1" x14ac:dyDescent="0.4">
      <c r="A20" s="58"/>
      <c r="B20" s="31" t="s">
        <v>117</v>
      </c>
      <c r="C20" s="59" t="s">
        <v>118</v>
      </c>
      <c r="D20" s="74">
        <v>1</v>
      </c>
      <c r="E20" s="110">
        <v>0</v>
      </c>
      <c r="F20" s="125">
        <v>0</v>
      </c>
    </row>
    <row r="21" spans="1:6" ht="18.649999999999999" customHeight="1" thickBot="1" x14ac:dyDescent="0.4">
      <c r="A21" s="339" t="s">
        <v>119</v>
      </c>
      <c r="B21" s="340"/>
      <c r="C21" s="340"/>
      <c r="D21" s="340"/>
      <c r="E21" s="340"/>
      <c r="F21" s="341"/>
    </row>
    <row r="23" spans="1:6" ht="15" thickBot="1" x14ac:dyDescent="0.4">
      <c r="A23" s="15" t="s">
        <v>239</v>
      </c>
    </row>
    <row r="24" spans="1:6" ht="26.5" thickBot="1" x14ac:dyDescent="0.4">
      <c r="A24" s="23" t="s">
        <v>3</v>
      </c>
      <c r="B24" s="2" t="s">
        <v>4</v>
      </c>
      <c r="C24" s="60" t="s">
        <v>120</v>
      </c>
      <c r="D24" s="4" t="s">
        <v>6</v>
      </c>
      <c r="E24" s="5" t="s">
        <v>252</v>
      </c>
      <c r="F24" s="87" t="s">
        <v>253</v>
      </c>
    </row>
    <row r="25" spans="1:6" ht="14.5" customHeight="1" thickBot="1" x14ac:dyDescent="0.4">
      <c r="A25" s="58"/>
      <c r="B25" s="7" t="s">
        <v>121</v>
      </c>
      <c r="C25" s="22" t="s">
        <v>122</v>
      </c>
      <c r="D25" s="11">
        <v>1</v>
      </c>
      <c r="E25" s="109">
        <v>0</v>
      </c>
      <c r="F25" s="125">
        <v>0</v>
      </c>
    </row>
    <row r="26" spans="1:6" ht="14.5" customHeight="1" thickBot="1" x14ac:dyDescent="0.4">
      <c r="A26" s="61"/>
      <c r="B26" s="26" t="s">
        <v>121</v>
      </c>
      <c r="C26" s="22" t="s">
        <v>123</v>
      </c>
      <c r="D26" s="74">
        <v>1</v>
      </c>
      <c r="E26" s="109">
        <v>0</v>
      </c>
      <c r="F26" s="125">
        <v>0</v>
      </c>
    </row>
    <row r="27" spans="1:6" ht="14.5" customHeight="1" thickBot="1" x14ac:dyDescent="0.4">
      <c r="A27" s="61"/>
      <c r="B27" s="26" t="s">
        <v>121</v>
      </c>
      <c r="C27" s="22" t="s">
        <v>124</v>
      </c>
      <c r="D27" s="74">
        <v>1</v>
      </c>
      <c r="E27" s="109">
        <v>0</v>
      </c>
      <c r="F27" s="125">
        <v>0</v>
      </c>
    </row>
    <row r="28" spans="1:6" ht="14.5" customHeight="1" thickBot="1" x14ac:dyDescent="0.4">
      <c r="A28" s="61"/>
      <c r="B28" s="26" t="s">
        <v>121</v>
      </c>
      <c r="C28" s="22" t="s">
        <v>125</v>
      </c>
      <c r="D28" s="74">
        <v>1</v>
      </c>
      <c r="E28" s="109">
        <v>0</v>
      </c>
      <c r="F28" s="125">
        <v>0</v>
      </c>
    </row>
    <row r="29" spans="1:6" ht="14.5" customHeight="1" thickBot="1" x14ac:dyDescent="0.4">
      <c r="A29" s="61"/>
      <c r="B29" s="26" t="s">
        <v>126</v>
      </c>
      <c r="C29" s="59" t="s">
        <v>127</v>
      </c>
      <c r="D29" s="74">
        <v>1</v>
      </c>
      <c r="E29" s="109">
        <v>0</v>
      </c>
      <c r="F29" s="125">
        <v>0</v>
      </c>
    </row>
    <row r="30" spans="1:6" ht="14.5" customHeight="1" thickBot="1" x14ac:dyDescent="0.4">
      <c r="A30" s="61"/>
      <c r="B30" s="26" t="s">
        <v>128</v>
      </c>
      <c r="C30" s="59" t="s">
        <v>129</v>
      </c>
      <c r="D30" s="74">
        <v>1</v>
      </c>
      <c r="E30" s="109">
        <v>0</v>
      </c>
      <c r="F30" s="125">
        <v>0</v>
      </c>
    </row>
    <row r="31" spans="1:6" ht="14.5" customHeight="1" thickBot="1" x14ac:dyDescent="0.4">
      <c r="A31" s="61"/>
      <c r="B31" s="53" t="s">
        <v>130</v>
      </c>
      <c r="C31" s="62" t="s">
        <v>131</v>
      </c>
      <c r="D31" s="74">
        <v>1</v>
      </c>
      <c r="E31" s="127">
        <v>0</v>
      </c>
      <c r="F31" s="166">
        <v>0</v>
      </c>
    </row>
    <row r="32" spans="1:6" ht="14.5" customHeight="1" thickBot="1" x14ac:dyDescent="0.4">
      <c r="A32" s="61"/>
      <c r="B32" s="64" t="s">
        <v>132</v>
      </c>
      <c r="C32" s="65" t="s">
        <v>133</v>
      </c>
      <c r="D32" s="74">
        <v>1</v>
      </c>
      <c r="E32" s="138">
        <v>0</v>
      </c>
      <c r="F32" s="167">
        <v>0</v>
      </c>
    </row>
    <row r="33" spans="1:6" ht="14.5" customHeight="1" thickBot="1" x14ac:dyDescent="0.4">
      <c r="A33" s="61"/>
      <c r="B33" s="26" t="s">
        <v>134</v>
      </c>
      <c r="C33" s="22" t="s">
        <v>135</v>
      </c>
      <c r="D33" s="74">
        <v>1</v>
      </c>
      <c r="E33" s="109">
        <v>0</v>
      </c>
      <c r="F33" s="125">
        <v>0</v>
      </c>
    </row>
    <row r="34" spans="1:6" ht="14.5" customHeight="1" thickBot="1" x14ac:dyDescent="0.4">
      <c r="A34" s="61"/>
      <c r="B34" s="26" t="s">
        <v>136</v>
      </c>
      <c r="C34" s="22" t="s">
        <v>137</v>
      </c>
      <c r="D34" s="74">
        <v>1</v>
      </c>
      <c r="E34" s="109">
        <v>0</v>
      </c>
      <c r="F34" s="125">
        <v>0</v>
      </c>
    </row>
    <row r="35" spans="1:6" ht="14.5" customHeight="1" thickBot="1" x14ac:dyDescent="0.4">
      <c r="A35" s="61"/>
      <c r="B35" s="26" t="s">
        <v>138</v>
      </c>
      <c r="C35" s="59" t="s">
        <v>139</v>
      </c>
      <c r="D35" s="74">
        <v>1</v>
      </c>
      <c r="E35" s="109">
        <v>0</v>
      </c>
      <c r="F35" s="125">
        <v>0</v>
      </c>
    </row>
    <row r="36" spans="1:6" ht="14.5" customHeight="1" thickBot="1" x14ac:dyDescent="0.4">
      <c r="A36" s="61"/>
      <c r="B36" s="26" t="s">
        <v>140</v>
      </c>
      <c r="C36" s="59" t="s">
        <v>141</v>
      </c>
      <c r="D36" s="74">
        <v>1</v>
      </c>
      <c r="E36" s="109">
        <v>0</v>
      </c>
      <c r="F36" s="125">
        <v>0</v>
      </c>
    </row>
    <row r="37" spans="1:6" ht="14.5" customHeight="1" thickBot="1" x14ac:dyDescent="0.4">
      <c r="A37" s="61"/>
      <c r="B37" s="26" t="s">
        <v>142</v>
      </c>
      <c r="C37" s="59" t="s">
        <v>143</v>
      </c>
      <c r="D37" s="74">
        <v>1</v>
      </c>
      <c r="E37" s="109">
        <v>0</v>
      </c>
      <c r="F37" s="125">
        <v>0</v>
      </c>
    </row>
    <row r="38" spans="1:6" ht="14.5" customHeight="1" thickBot="1" x14ac:dyDescent="0.4">
      <c r="A38" s="61"/>
      <c r="B38" s="26" t="s">
        <v>144</v>
      </c>
      <c r="C38" s="59" t="s">
        <v>145</v>
      </c>
      <c r="D38" s="74">
        <v>1</v>
      </c>
      <c r="E38" s="109">
        <v>0</v>
      </c>
      <c r="F38" s="125">
        <v>0</v>
      </c>
    </row>
    <row r="39" spans="1:6" ht="14.5" customHeight="1" thickBot="1" x14ac:dyDescent="0.4">
      <c r="A39" s="61"/>
      <c r="B39" s="26" t="s">
        <v>146</v>
      </c>
      <c r="C39" s="59" t="s">
        <v>147</v>
      </c>
      <c r="D39" s="74">
        <v>1</v>
      </c>
      <c r="E39" s="109">
        <v>0</v>
      </c>
      <c r="F39" s="125">
        <v>0</v>
      </c>
    </row>
    <row r="40" spans="1:6" ht="14.5" customHeight="1" thickBot="1" x14ac:dyDescent="0.4">
      <c r="A40" s="61"/>
      <c r="B40" s="26" t="s">
        <v>148</v>
      </c>
      <c r="C40" s="59" t="s">
        <v>149</v>
      </c>
      <c r="D40" s="74">
        <v>1</v>
      </c>
      <c r="E40" s="109">
        <v>0</v>
      </c>
      <c r="F40" s="125">
        <v>0</v>
      </c>
    </row>
    <row r="41" spans="1:6" ht="14.5" customHeight="1" thickBot="1" x14ac:dyDescent="0.4">
      <c r="A41" s="61"/>
      <c r="B41" s="26" t="s">
        <v>150</v>
      </c>
      <c r="C41" s="59" t="s">
        <v>151</v>
      </c>
      <c r="D41" s="74">
        <v>1</v>
      </c>
      <c r="E41" s="109">
        <v>0</v>
      </c>
      <c r="F41" s="125">
        <v>0</v>
      </c>
    </row>
    <row r="42" spans="1:6" ht="14.5" customHeight="1" thickBot="1" x14ac:dyDescent="0.4">
      <c r="A42" s="61"/>
      <c r="B42" s="26" t="s">
        <v>152</v>
      </c>
      <c r="C42" s="59" t="s">
        <v>153</v>
      </c>
      <c r="D42" s="74">
        <v>1</v>
      </c>
      <c r="E42" s="109">
        <v>0</v>
      </c>
      <c r="F42" s="125">
        <v>0</v>
      </c>
    </row>
    <row r="43" spans="1:6" ht="14.5" customHeight="1" thickBot="1" x14ac:dyDescent="0.4">
      <c r="A43" s="61"/>
      <c r="B43" s="26" t="s">
        <v>154</v>
      </c>
      <c r="C43" s="59" t="s">
        <v>155</v>
      </c>
      <c r="D43" s="74">
        <v>1</v>
      </c>
      <c r="E43" s="109">
        <v>0</v>
      </c>
      <c r="F43" s="125">
        <v>0</v>
      </c>
    </row>
    <row r="44" spans="1:6" ht="14.5" customHeight="1" thickBot="1" x14ac:dyDescent="0.4">
      <c r="A44" s="61"/>
      <c r="B44" s="26" t="s">
        <v>156</v>
      </c>
      <c r="C44" s="59" t="s">
        <v>157</v>
      </c>
      <c r="D44" s="74">
        <v>1</v>
      </c>
      <c r="E44" s="109">
        <v>0</v>
      </c>
      <c r="F44" s="125">
        <v>0</v>
      </c>
    </row>
    <row r="45" spans="1:6" ht="14.5" customHeight="1" thickBot="1" x14ac:dyDescent="0.4">
      <c r="A45" s="61"/>
      <c r="B45" s="26" t="s">
        <v>158</v>
      </c>
      <c r="C45" s="59" t="s">
        <v>159</v>
      </c>
      <c r="D45" s="74">
        <v>1</v>
      </c>
      <c r="E45" s="109">
        <v>0</v>
      </c>
      <c r="F45" s="125">
        <v>0</v>
      </c>
    </row>
    <row r="46" spans="1:6" ht="14.5" customHeight="1" thickBot="1" x14ac:dyDescent="0.4">
      <c r="A46" s="61"/>
      <c r="B46" s="26" t="s">
        <v>160</v>
      </c>
      <c r="C46" s="59" t="s">
        <v>161</v>
      </c>
      <c r="D46" s="74">
        <v>1</v>
      </c>
      <c r="E46" s="109">
        <v>0</v>
      </c>
      <c r="F46" s="125">
        <v>0</v>
      </c>
    </row>
    <row r="47" spans="1:6" ht="14.5" customHeight="1" thickBot="1" x14ac:dyDescent="0.4">
      <c r="A47" s="61"/>
      <c r="B47" s="26" t="s">
        <v>162</v>
      </c>
      <c r="C47" s="59" t="s">
        <v>163</v>
      </c>
      <c r="D47" s="74">
        <v>1</v>
      </c>
      <c r="E47" s="109">
        <v>0</v>
      </c>
      <c r="F47" s="125">
        <v>0</v>
      </c>
    </row>
    <row r="48" spans="1:6" ht="14.5" customHeight="1" thickBot="1" x14ac:dyDescent="0.4">
      <c r="A48" s="61"/>
      <c r="B48" s="26" t="s">
        <v>164</v>
      </c>
      <c r="C48" s="59" t="s">
        <v>165</v>
      </c>
      <c r="D48" s="74">
        <v>1</v>
      </c>
      <c r="E48" s="109">
        <v>0</v>
      </c>
      <c r="F48" s="125">
        <v>0</v>
      </c>
    </row>
    <row r="49" spans="1:6" ht="14.5" customHeight="1" thickBot="1" x14ac:dyDescent="0.4">
      <c r="A49" s="61"/>
      <c r="B49" s="26" t="s">
        <v>166</v>
      </c>
      <c r="C49" s="59" t="s">
        <v>167</v>
      </c>
      <c r="D49" s="74">
        <v>1</v>
      </c>
      <c r="E49" s="109">
        <v>0</v>
      </c>
      <c r="F49" s="125">
        <v>0</v>
      </c>
    </row>
    <row r="50" spans="1:6" ht="14.5" customHeight="1" thickBot="1" x14ac:dyDescent="0.4">
      <c r="A50" s="61"/>
      <c r="B50" s="26" t="s">
        <v>168</v>
      </c>
      <c r="C50" s="59" t="s">
        <v>169</v>
      </c>
      <c r="D50" s="74">
        <v>1</v>
      </c>
      <c r="E50" s="109">
        <v>0</v>
      </c>
      <c r="F50" s="125">
        <v>0</v>
      </c>
    </row>
    <row r="51" spans="1:6" ht="14.5" customHeight="1" thickBot="1" x14ac:dyDescent="0.4">
      <c r="A51" s="61"/>
      <c r="B51" s="26" t="s">
        <v>170</v>
      </c>
      <c r="C51" s="22" t="s">
        <v>171</v>
      </c>
      <c r="D51" s="74">
        <v>1</v>
      </c>
      <c r="E51" s="109">
        <v>0</v>
      </c>
      <c r="F51" s="125">
        <v>0</v>
      </c>
    </row>
    <row r="52" spans="1:6" ht="14.5" customHeight="1" thickBot="1" x14ac:dyDescent="0.4">
      <c r="A52" s="61"/>
      <c r="B52" s="26" t="s">
        <v>172</v>
      </c>
      <c r="C52" s="22" t="s">
        <v>173</v>
      </c>
      <c r="D52" s="74">
        <v>1</v>
      </c>
      <c r="E52" s="109">
        <v>0</v>
      </c>
      <c r="F52" s="125">
        <v>0</v>
      </c>
    </row>
    <row r="53" spans="1:6" ht="14.5" customHeight="1" thickBot="1" x14ac:dyDescent="0.4">
      <c r="A53" s="61"/>
      <c r="B53" s="26" t="s">
        <v>174</v>
      </c>
      <c r="C53" s="22" t="s">
        <v>175</v>
      </c>
      <c r="D53" s="74">
        <v>1</v>
      </c>
      <c r="E53" s="105">
        <v>0</v>
      </c>
      <c r="F53" s="168">
        <v>0</v>
      </c>
    </row>
    <row r="54" spans="1:6" ht="14.5" customHeight="1" thickBot="1" x14ac:dyDescent="0.4">
      <c r="A54" s="61"/>
      <c r="B54" s="26" t="s">
        <v>176</v>
      </c>
      <c r="C54" s="22" t="s">
        <v>177</v>
      </c>
      <c r="D54" s="74">
        <v>1</v>
      </c>
      <c r="E54" s="105">
        <v>0</v>
      </c>
      <c r="F54" s="168">
        <v>0</v>
      </c>
    </row>
    <row r="55" spans="1:6" ht="14.5" customHeight="1" thickBot="1" x14ac:dyDescent="0.4">
      <c r="A55" s="61"/>
      <c r="B55" s="26" t="s">
        <v>178</v>
      </c>
      <c r="C55" s="22" t="s">
        <v>179</v>
      </c>
      <c r="D55" s="74">
        <v>1</v>
      </c>
      <c r="E55" s="105">
        <v>0</v>
      </c>
      <c r="F55" s="168">
        <v>0</v>
      </c>
    </row>
    <row r="56" spans="1:6" ht="14.5" customHeight="1" thickBot="1" x14ac:dyDescent="0.4">
      <c r="A56" s="61"/>
      <c r="B56" s="26" t="s">
        <v>180</v>
      </c>
      <c r="C56" s="59" t="s">
        <v>181</v>
      </c>
      <c r="D56" s="74">
        <v>1</v>
      </c>
      <c r="E56" s="105">
        <v>0</v>
      </c>
      <c r="F56" s="168">
        <v>0</v>
      </c>
    </row>
    <row r="57" spans="1:6" ht="14.5" customHeight="1" thickBot="1" x14ac:dyDescent="0.4">
      <c r="A57" s="86"/>
      <c r="B57" s="154" t="s">
        <v>182</v>
      </c>
      <c r="C57" s="62" t="s">
        <v>183</v>
      </c>
      <c r="D57" s="63">
        <v>1</v>
      </c>
      <c r="E57" s="140">
        <v>0</v>
      </c>
      <c r="F57" s="169">
        <v>0</v>
      </c>
    </row>
    <row r="58" spans="1:6" ht="15.75" customHeight="1" thickBot="1" x14ac:dyDescent="0.4">
      <c r="A58" s="339" t="s">
        <v>119</v>
      </c>
      <c r="B58" s="340"/>
      <c r="C58" s="340"/>
      <c r="D58" s="340"/>
      <c r="E58" s="340"/>
      <c r="F58" s="341"/>
    </row>
    <row r="59" spans="1:6" ht="15" thickBot="1" x14ac:dyDescent="0.4">
      <c r="A59" s="15" t="s">
        <v>237</v>
      </c>
      <c r="B59" s="95"/>
    </row>
    <row r="60" spans="1:6" ht="15.75" customHeight="1" thickBot="1" x14ac:dyDescent="0.4">
      <c r="A60" s="297" t="s">
        <v>2</v>
      </c>
      <c r="B60" s="298"/>
      <c r="C60" s="298"/>
      <c r="D60" s="298"/>
      <c r="E60" s="298"/>
      <c r="F60" s="299"/>
    </row>
    <row r="61" spans="1:6" ht="21.5" thickBot="1" x14ac:dyDescent="0.4">
      <c r="A61" s="2" t="s">
        <v>3</v>
      </c>
      <c r="B61" s="2" t="s">
        <v>4</v>
      </c>
      <c r="C61" s="16" t="s">
        <v>5</v>
      </c>
      <c r="D61" s="4" t="s">
        <v>6</v>
      </c>
      <c r="E61" s="6" t="s">
        <v>252</v>
      </c>
      <c r="F61" s="161" t="s">
        <v>253</v>
      </c>
    </row>
    <row r="62" spans="1:6" ht="15" thickBot="1" x14ac:dyDescent="0.4">
      <c r="A62" s="7" t="s">
        <v>7</v>
      </c>
      <c r="B62" s="8" t="s">
        <v>8</v>
      </c>
      <c r="C62" s="9" t="s">
        <v>9</v>
      </c>
      <c r="D62" s="20">
        <v>21</v>
      </c>
      <c r="E62" s="109">
        <v>0</v>
      </c>
      <c r="F62" s="159">
        <f>D62*E62</f>
        <v>0</v>
      </c>
    </row>
    <row r="63" spans="1:6" ht="15" thickBot="1" x14ac:dyDescent="0.4">
      <c r="A63" s="7" t="s">
        <v>10</v>
      </c>
      <c r="B63" s="8" t="s">
        <v>8</v>
      </c>
      <c r="C63" s="9" t="s">
        <v>11</v>
      </c>
      <c r="D63" s="20">
        <v>103</v>
      </c>
      <c r="E63" s="109">
        <v>0</v>
      </c>
      <c r="F63" s="159">
        <f t="shared" ref="F63:F68" si="0">D63*E63</f>
        <v>0</v>
      </c>
    </row>
    <row r="64" spans="1:6" ht="15" thickBot="1" x14ac:dyDescent="0.4">
      <c r="A64" s="7" t="s">
        <v>12</v>
      </c>
      <c r="B64" s="8" t="s">
        <v>8</v>
      </c>
      <c r="C64" s="9" t="s">
        <v>13</v>
      </c>
      <c r="D64" s="20">
        <v>1061</v>
      </c>
      <c r="E64" s="109">
        <v>0</v>
      </c>
      <c r="F64" s="159">
        <f t="shared" si="0"/>
        <v>0</v>
      </c>
    </row>
    <row r="65" spans="1:6" ht="15" thickBot="1" x14ac:dyDescent="0.4">
      <c r="A65" s="7" t="s">
        <v>14</v>
      </c>
      <c r="B65" s="8" t="s">
        <v>8</v>
      </c>
      <c r="C65" s="9" t="s">
        <v>15</v>
      </c>
      <c r="D65" s="20">
        <v>1157</v>
      </c>
      <c r="E65" s="109">
        <v>0</v>
      </c>
      <c r="F65" s="159">
        <f>D65*E65</f>
        <v>0</v>
      </c>
    </row>
    <row r="66" spans="1:6" ht="15" thickBot="1" x14ac:dyDescent="0.4">
      <c r="A66" s="7" t="s">
        <v>16</v>
      </c>
      <c r="B66" s="8" t="s">
        <v>8</v>
      </c>
      <c r="C66" s="9" t="s">
        <v>17</v>
      </c>
      <c r="D66" s="20">
        <v>809</v>
      </c>
      <c r="E66" s="109">
        <v>0</v>
      </c>
      <c r="F66" s="159">
        <f t="shared" si="0"/>
        <v>0</v>
      </c>
    </row>
    <row r="67" spans="1:6" ht="15" thickBot="1" x14ac:dyDescent="0.4">
      <c r="A67" s="7" t="s">
        <v>18</v>
      </c>
      <c r="B67" s="8" t="s">
        <v>8</v>
      </c>
      <c r="C67" s="9" t="s">
        <v>19</v>
      </c>
      <c r="D67" s="20">
        <v>935</v>
      </c>
      <c r="E67" s="109">
        <v>0</v>
      </c>
      <c r="F67" s="159">
        <f t="shared" si="0"/>
        <v>0</v>
      </c>
    </row>
    <row r="68" spans="1:6" ht="25.5" thickBot="1" x14ac:dyDescent="0.4">
      <c r="A68" s="7" t="s">
        <v>20</v>
      </c>
      <c r="B68" s="8" t="s">
        <v>8</v>
      </c>
      <c r="C68" s="12" t="s">
        <v>21</v>
      </c>
      <c r="D68" s="10">
        <v>80</v>
      </c>
      <c r="E68" s="109">
        <v>0</v>
      </c>
      <c r="F68" s="112">
        <f t="shared" si="0"/>
        <v>0</v>
      </c>
    </row>
    <row r="69" spans="1:6" ht="15" thickBot="1" x14ac:dyDescent="0.4">
      <c r="A69" s="358" t="s">
        <v>22</v>
      </c>
      <c r="B69" s="359"/>
      <c r="C69" s="360"/>
      <c r="D69" s="98">
        <f t="shared" ref="D69" si="1">SUM(D62:D68)</f>
        <v>4166</v>
      </c>
      <c r="E69" s="113">
        <f>SUM(E62:E68)</f>
        <v>0</v>
      </c>
      <c r="F69" s="114">
        <f>SUM(F62:F68)</f>
        <v>0</v>
      </c>
    </row>
    <row r="70" spans="1:6" ht="15" thickBot="1" x14ac:dyDescent="0.4">
      <c r="A70" s="358" t="s">
        <v>248</v>
      </c>
      <c r="B70" s="359"/>
      <c r="C70" s="360"/>
      <c r="D70" s="98">
        <f>D69*12</f>
        <v>49992</v>
      </c>
      <c r="E70" s="113">
        <f t="shared" ref="E70" si="2">E69*12</f>
        <v>0</v>
      </c>
      <c r="F70" s="113">
        <f>F69*12</f>
        <v>0</v>
      </c>
    </row>
    <row r="71" spans="1:6" x14ac:dyDescent="0.35">
      <c r="A71" s="14"/>
    </row>
    <row r="72" spans="1:6" ht="15" thickBot="1" x14ac:dyDescent="0.4">
      <c r="A72" s="15" t="s">
        <v>237</v>
      </c>
    </row>
    <row r="73" spans="1:6" ht="21.5" thickBot="1" x14ac:dyDescent="0.4">
      <c r="A73" s="2" t="s">
        <v>3</v>
      </c>
      <c r="B73" s="2" t="s">
        <v>4</v>
      </c>
      <c r="C73" s="16" t="s">
        <v>23</v>
      </c>
      <c r="D73" s="4" t="s">
        <v>6</v>
      </c>
      <c r="E73" s="5" t="s">
        <v>252</v>
      </c>
      <c r="F73" s="161" t="s">
        <v>253</v>
      </c>
    </row>
    <row r="74" spans="1:6" ht="15" thickBot="1" x14ac:dyDescent="0.4">
      <c r="A74" s="7" t="s">
        <v>24</v>
      </c>
      <c r="B74" s="8" t="s">
        <v>25</v>
      </c>
      <c r="C74" s="9" t="s">
        <v>26</v>
      </c>
      <c r="D74" s="20">
        <v>159</v>
      </c>
      <c r="E74" s="109">
        <v>0</v>
      </c>
      <c r="F74" s="159">
        <f t="shared" ref="F74:F78" si="3">D74*E74</f>
        <v>0</v>
      </c>
    </row>
    <row r="75" spans="1:6" ht="15" thickBot="1" x14ac:dyDescent="0.4">
      <c r="A75" s="7" t="s">
        <v>27</v>
      </c>
      <c r="B75" s="8" t="s">
        <v>25</v>
      </c>
      <c r="C75" s="9" t="s">
        <v>28</v>
      </c>
      <c r="D75" s="20">
        <v>15</v>
      </c>
      <c r="E75" s="109">
        <v>0</v>
      </c>
      <c r="F75" s="112">
        <f t="shared" si="3"/>
        <v>0</v>
      </c>
    </row>
    <row r="76" spans="1:6" ht="15" thickBot="1" x14ac:dyDescent="0.4">
      <c r="A76" s="7" t="s">
        <v>29</v>
      </c>
      <c r="B76" s="8" t="s">
        <v>25</v>
      </c>
      <c r="C76" s="9" t="s">
        <v>17</v>
      </c>
      <c r="D76" s="20">
        <v>91</v>
      </c>
      <c r="E76" s="109">
        <v>0</v>
      </c>
      <c r="F76" s="117">
        <f t="shared" si="3"/>
        <v>0</v>
      </c>
    </row>
    <row r="77" spans="1:6" ht="15" thickBot="1" x14ac:dyDescent="0.4">
      <c r="A77" s="7" t="s">
        <v>30</v>
      </c>
      <c r="B77" s="8" t="s">
        <v>25</v>
      </c>
      <c r="C77" s="9" t="s">
        <v>31</v>
      </c>
      <c r="D77" s="20">
        <v>250</v>
      </c>
      <c r="E77" s="109">
        <v>0</v>
      </c>
      <c r="F77" s="112">
        <f t="shared" si="3"/>
        <v>0</v>
      </c>
    </row>
    <row r="78" spans="1:6" ht="25.5" thickBot="1" x14ac:dyDescent="0.4">
      <c r="A78" s="7" t="s">
        <v>32</v>
      </c>
      <c r="B78" s="8" t="s">
        <v>25</v>
      </c>
      <c r="C78" s="9" t="s">
        <v>33</v>
      </c>
      <c r="D78" s="20">
        <v>11</v>
      </c>
      <c r="E78" s="109">
        <v>0</v>
      </c>
      <c r="F78" s="117">
        <f t="shared" si="3"/>
        <v>0</v>
      </c>
    </row>
    <row r="79" spans="1:6" ht="25.5" thickBot="1" x14ac:dyDescent="0.4">
      <c r="A79" s="7" t="s">
        <v>34</v>
      </c>
      <c r="B79" s="8" t="s">
        <v>25</v>
      </c>
      <c r="C79" s="9" t="s">
        <v>35</v>
      </c>
      <c r="D79" s="20">
        <v>9</v>
      </c>
      <c r="E79" s="109">
        <v>0</v>
      </c>
      <c r="F79" s="112">
        <f>D79*E79</f>
        <v>0</v>
      </c>
    </row>
    <row r="80" spans="1:6" ht="15" thickBot="1" x14ac:dyDescent="0.4">
      <c r="A80" s="318" t="s">
        <v>36</v>
      </c>
      <c r="B80" s="319"/>
      <c r="C80" s="324"/>
      <c r="D80" s="99">
        <f t="shared" ref="D80" si="4">SUM(D74:D79)</f>
        <v>535</v>
      </c>
      <c r="E80" s="118">
        <f t="shared" ref="E80:F80" si="5">SUM(E74:E79)</f>
        <v>0</v>
      </c>
      <c r="F80" s="119">
        <f t="shared" si="5"/>
        <v>0</v>
      </c>
    </row>
    <row r="81" spans="1:6" ht="15" thickBot="1" x14ac:dyDescent="0.4">
      <c r="A81" s="318" t="s">
        <v>249</v>
      </c>
      <c r="B81" s="319"/>
      <c r="C81" s="320"/>
      <c r="D81" s="13">
        <f>D80*12</f>
        <v>6420</v>
      </c>
      <c r="E81" s="120">
        <f t="shared" ref="E81:F81" si="6">E80*12</f>
        <v>0</v>
      </c>
      <c r="F81" s="120">
        <f t="shared" si="6"/>
        <v>0</v>
      </c>
    </row>
    <row r="82" spans="1:6" s="94" customFormat="1" x14ac:dyDescent="0.35">
      <c r="A82" s="91"/>
      <c r="B82" s="91"/>
      <c r="C82" s="91"/>
      <c r="D82" s="92"/>
      <c r="E82" s="92"/>
      <c r="F82" s="93"/>
    </row>
    <row r="83" spans="1:6" ht="15" thickBot="1" x14ac:dyDescent="0.4">
      <c r="A83" s="15" t="s">
        <v>237</v>
      </c>
    </row>
    <row r="84" spans="1:6" ht="36.65" customHeight="1" thickBot="1" x14ac:dyDescent="0.4">
      <c r="A84" s="2" t="s">
        <v>3</v>
      </c>
      <c r="B84" s="2" t="s">
        <v>4</v>
      </c>
      <c r="C84" s="16" t="s">
        <v>74</v>
      </c>
      <c r="D84" s="4" t="s">
        <v>6</v>
      </c>
      <c r="E84" s="5" t="s">
        <v>252</v>
      </c>
      <c r="F84" s="161" t="s">
        <v>253</v>
      </c>
    </row>
    <row r="85" spans="1:6" ht="15" thickBot="1" x14ac:dyDescent="0.4">
      <c r="A85" s="7" t="s">
        <v>75</v>
      </c>
      <c r="B85" s="8" t="s">
        <v>76</v>
      </c>
      <c r="C85" s="12" t="s">
        <v>77</v>
      </c>
      <c r="D85" s="20">
        <v>11</v>
      </c>
      <c r="E85" s="109">
        <v>0</v>
      </c>
      <c r="F85" s="112">
        <f t="shared" ref="F85:F86" si="7">D85*E85</f>
        <v>0</v>
      </c>
    </row>
    <row r="86" spans="1:6" ht="15" thickBot="1" x14ac:dyDescent="0.4">
      <c r="A86" s="7" t="s">
        <v>78</v>
      </c>
      <c r="B86" s="8" t="s">
        <v>76</v>
      </c>
      <c r="C86" s="12" t="s">
        <v>79</v>
      </c>
      <c r="D86" s="20">
        <v>230</v>
      </c>
      <c r="E86" s="116">
        <v>0</v>
      </c>
      <c r="F86" s="112">
        <f t="shared" si="7"/>
        <v>0</v>
      </c>
    </row>
    <row r="87" spans="1:6" ht="15" thickBot="1" x14ac:dyDescent="0.4">
      <c r="A87" s="318" t="s">
        <v>80</v>
      </c>
      <c r="B87" s="319"/>
      <c r="C87" s="324"/>
      <c r="D87" s="19">
        <f t="shared" ref="D87" si="8">SUM(D85:D86)</f>
        <v>241</v>
      </c>
      <c r="E87" s="120">
        <f t="shared" ref="E87" si="9">SUM(E85:E86)</f>
        <v>0</v>
      </c>
      <c r="F87" s="120">
        <f>SUM(F85:F86)</f>
        <v>0</v>
      </c>
    </row>
    <row r="88" spans="1:6" ht="15" thickBot="1" x14ac:dyDescent="0.4">
      <c r="A88" s="318" t="s">
        <v>250</v>
      </c>
      <c r="B88" s="319"/>
      <c r="C88" s="320"/>
      <c r="D88" s="51">
        <f>D87*12</f>
        <v>2892</v>
      </c>
      <c r="E88" s="120">
        <f t="shared" ref="E88:F88" si="10">E87*12</f>
        <v>0</v>
      </c>
      <c r="F88" s="120">
        <f t="shared" si="10"/>
        <v>0</v>
      </c>
    </row>
    <row r="90" spans="1:6" ht="15" thickBot="1" x14ac:dyDescent="0.4">
      <c r="A90" s="15" t="s">
        <v>239</v>
      </c>
    </row>
    <row r="91" spans="1:6" ht="21.5" thickBot="1" x14ac:dyDescent="0.4">
      <c r="A91" s="23" t="s">
        <v>3</v>
      </c>
      <c r="B91" s="67" t="s">
        <v>4</v>
      </c>
      <c r="C91" s="2" t="s">
        <v>184</v>
      </c>
      <c r="D91" s="4" t="s">
        <v>6</v>
      </c>
      <c r="E91" s="5" t="s">
        <v>252</v>
      </c>
      <c r="F91" s="87" t="s">
        <v>253</v>
      </c>
    </row>
    <row r="92" spans="1:6" ht="21" customHeight="1" thickBot="1" x14ac:dyDescent="0.4">
      <c r="A92" s="7" t="s">
        <v>185</v>
      </c>
      <c r="B92" s="8" t="s">
        <v>186</v>
      </c>
      <c r="C92" s="9" t="s">
        <v>187</v>
      </c>
      <c r="D92" s="75">
        <v>3577</v>
      </c>
      <c r="E92" s="110">
        <v>0</v>
      </c>
      <c r="F92" s="125">
        <v>0</v>
      </c>
    </row>
    <row r="93" spans="1:6" ht="21" customHeight="1" thickBot="1" x14ac:dyDescent="0.4">
      <c r="A93" s="31" t="s">
        <v>188</v>
      </c>
      <c r="B93" s="8" t="s">
        <v>186</v>
      </c>
      <c r="C93" s="22" t="s">
        <v>189</v>
      </c>
      <c r="D93" s="74">
        <v>1</v>
      </c>
      <c r="E93" s="105">
        <v>0</v>
      </c>
      <c r="F93" s="168">
        <v>0</v>
      </c>
    </row>
    <row r="94" spans="1:6" ht="21" customHeight="1" thickBot="1" x14ac:dyDescent="0.4">
      <c r="A94" s="31" t="s">
        <v>190</v>
      </c>
      <c r="B94" s="8" t="s">
        <v>186</v>
      </c>
      <c r="C94" s="22" t="s">
        <v>191</v>
      </c>
      <c r="D94" s="74">
        <v>1</v>
      </c>
      <c r="E94" s="105">
        <v>0</v>
      </c>
      <c r="F94" s="168">
        <v>0</v>
      </c>
    </row>
    <row r="95" spans="1:6" ht="21" customHeight="1" thickBot="1" x14ac:dyDescent="0.4">
      <c r="A95" s="31" t="s">
        <v>192</v>
      </c>
      <c r="B95" s="8" t="s">
        <v>186</v>
      </c>
      <c r="C95" s="22" t="s">
        <v>193</v>
      </c>
      <c r="D95" s="74">
        <v>1</v>
      </c>
      <c r="E95" s="105">
        <v>0</v>
      </c>
      <c r="F95" s="168">
        <v>0</v>
      </c>
    </row>
    <row r="96" spans="1:6" ht="21" customHeight="1" thickBot="1" x14ac:dyDescent="0.4">
      <c r="A96" s="31" t="s">
        <v>194</v>
      </c>
      <c r="B96" s="8" t="s">
        <v>186</v>
      </c>
      <c r="C96" s="22" t="s">
        <v>195</v>
      </c>
      <c r="D96" s="74">
        <v>10412</v>
      </c>
      <c r="E96" s="105">
        <v>0</v>
      </c>
      <c r="F96" s="168">
        <v>0</v>
      </c>
    </row>
    <row r="97" spans="1:6" ht="21" customHeight="1" thickBot="1" x14ac:dyDescent="0.4">
      <c r="A97" s="31" t="s">
        <v>196</v>
      </c>
      <c r="B97" s="8" t="s">
        <v>186</v>
      </c>
      <c r="C97" s="22" t="s">
        <v>197</v>
      </c>
      <c r="D97" s="74">
        <v>3071</v>
      </c>
      <c r="E97" s="105">
        <v>0</v>
      </c>
      <c r="F97" s="168">
        <v>0</v>
      </c>
    </row>
    <row r="98" spans="1:6" ht="21" customHeight="1" thickBot="1" x14ac:dyDescent="0.4">
      <c r="A98" s="31" t="s">
        <v>198</v>
      </c>
      <c r="B98" s="8" t="s">
        <v>186</v>
      </c>
      <c r="C98" s="22" t="s">
        <v>199</v>
      </c>
      <c r="D98" s="74">
        <v>1</v>
      </c>
      <c r="E98" s="105">
        <v>0</v>
      </c>
      <c r="F98" s="168">
        <v>0</v>
      </c>
    </row>
    <row r="99" spans="1:6" ht="21" customHeight="1" thickBot="1" x14ac:dyDescent="0.4">
      <c r="A99" s="31" t="s">
        <v>200</v>
      </c>
      <c r="B99" s="8" t="s">
        <v>186</v>
      </c>
      <c r="C99" s="22" t="s">
        <v>201</v>
      </c>
      <c r="D99" s="74">
        <v>3031</v>
      </c>
      <c r="E99" s="105">
        <v>0</v>
      </c>
      <c r="F99" s="168">
        <v>0</v>
      </c>
    </row>
    <row r="100" spans="1:6" ht="21" customHeight="1" thickBot="1" x14ac:dyDescent="0.4">
      <c r="A100" s="31" t="s">
        <v>202</v>
      </c>
      <c r="B100" s="8" t="s">
        <v>186</v>
      </c>
      <c r="C100" s="22" t="s">
        <v>203</v>
      </c>
      <c r="D100" s="74">
        <v>2858</v>
      </c>
      <c r="E100" s="105">
        <v>0</v>
      </c>
      <c r="F100" s="168">
        <v>0</v>
      </c>
    </row>
    <row r="101" spans="1:6" ht="21" customHeight="1" thickBot="1" x14ac:dyDescent="0.4">
      <c r="A101" s="31" t="s">
        <v>202</v>
      </c>
      <c r="B101" s="8" t="s">
        <v>186</v>
      </c>
      <c r="C101" s="22" t="s">
        <v>204</v>
      </c>
      <c r="D101" s="74">
        <v>1</v>
      </c>
      <c r="E101" s="141">
        <v>0</v>
      </c>
      <c r="F101" s="171">
        <v>0</v>
      </c>
    </row>
    <row r="102" spans="1:6" ht="21" customHeight="1" thickBot="1" x14ac:dyDescent="0.4">
      <c r="A102" s="31" t="s">
        <v>205</v>
      </c>
      <c r="B102" s="8" t="s">
        <v>186</v>
      </c>
      <c r="C102" s="22" t="s">
        <v>206</v>
      </c>
      <c r="D102" s="74">
        <v>5205</v>
      </c>
      <c r="E102" s="105">
        <v>0</v>
      </c>
      <c r="F102" s="168">
        <v>0</v>
      </c>
    </row>
    <row r="103" spans="1:6" ht="21" customHeight="1" thickBot="1" x14ac:dyDescent="0.4">
      <c r="A103" s="31" t="s">
        <v>207</v>
      </c>
      <c r="B103" s="8" t="s">
        <v>186</v>
      </c>
      <c r="C103" s="22" t="s">
        <v>208</v>
      </c>
      <c r="D103" s="74">
        <v>43</v>
      </c>
      <c r="E103" s="105">
        <v>0</v>
      </c>
      <c r="F103" s="168">
        <v>0</v>
      </c>
    </row>
    <row r="104" spans="1:6" ht="26.5" customHeight="1" thickBot="1" x14ac:dyDescent="0.4">
      <c r="A104" s="315" t="s">
        <v>243</v>
      </c>
      <c r="B104" s="316"/>
      <c r="C104" s="316"/>
      <c r="D104" s="316"/>
      <c r="E104" s="316"/>
      <c r="F104" s="317"/>
    </row>
    <row r="105" spans="1:6" ht="15" thickBot="1" x14ac:dyDescent="0.4">
      <c r="A105" s="15" t="s">
        <v>239</v>
      </c>
    </row>
    <row r="106" spans="1:6" ht="27" customHeight="1" thickBot="1" x14ac:dyDescent="0.4">
      <c r="A106" s="23" t="s">
        <v>3</v>
      </c>
      <c r="B106" s="67" t="s">
        <v>4</v>
      </c>
      <c r="C106" s="68" t="s">
        <v>209</v>
      </c>
      <c r="D106" s="4" t="s">
        <v>6</v>
      </c>
      <c r="E106" s="5" t="s">
        <v>252</v>
      </c>
      <c r="F106" s="87" t="s">
        <v>253</v>
      </c>
    </row>
    <row r="107" spans="1:6" ht="15" thickBot="1" x14ac:dyDescent="0.4">
      <c r="A107" s="7" t="s">
        <v>210</v>
      </c>
      <c r="B107" s="26" t="s">
        <v>211</v>
      </c>
      <c r="C107" s="9" t="s">
        <v>212</v>
      </c>
      <c r="D107" s="77">
        <v>9</v>
      </c>
      <c r="E107" s="109">
        <v>0</v>
      </c>
      <c r="F107" s="125">
        <v>0</v>
      </c>
    </row>
    <row r="108" spans="1:6" ht="15" thickBot="1" x14ac:dyDescent="0.4">
      <c r="A108" s="7" t="s">
        <v>213</v>
      </c>
      <c r="B108" s="26" t="s">
        <v>211</v>
      </c>
      <c r="C108" s="9" t="s">
        <v>214</v>
      </c>
      <c r="D108" s="77">
        <v>1382</v>
      </c>
      <c r="E108" s="109">
        <v>0</v>
      </c>
      <c r="F108" s="125">
        <v>0</v>
      </c>
    </row>
    <row r="109" spans="1:6" ht="15" thickBot="1" x14ac:dyDescent="0.4">
      <c r="A109" s="7" t="s">
        <v>215</v>
      </c>
      <c r="B109" s="26" t="s">
        <v>211</v>
      </c>
      <c r="C109" s="9" t="s">
        <v>216</v>
      </c>
      <c r="D109" s="77">
        <v>6111</v>
      </c>
      <c r="E109" s="109">
        <v>0</v>
      </c>
      <c r="F109" s="125">
        <v>0</v>
      </c>
    </row>
    <row r="110" spans="1:6" ht="25.5" thickBot="1" x14ac:dyDescent="0.4">
      <c r="A110" s="69"/>
      <c r="B110" s="26" t="s">
        <v>217</v>
      </c>
      <c r="C110" s="9" t="s">
        <v>218</v>
      </c>
      <c r="D110" s="66" t="s">
        <v>219</v>
      </c>
      <c r="E110" s="66" t="s">
        <v>219</v>
      </c>
      <c r="F110" s="66" t="s">
        <v>219</v>
      </c>
    </row>
    <row r="112" spans="1:6" ht="15" thickBot="1" x14ac:dyDescent="0.4">
      <c r="A112" s="15" t="s">
        <v>239</v>
      </c>
    </row>
    <row r="113" spans="1:6" ht="34.4" customHeight="1" thickBot="1" x14ac:dyDescent="0.4">
      <c r="A113" s="23" t="s">
        <v>3</v>
      </c>
      <c r="B113" s="67" t="s">
        <v>4</v>
      </c>
      <c r="C113" s="68" t="s">
        <v>220</v>
      </c>
      <c r="D113" s="70" t="s">
        <v>6</v>
      </c>
      <c r="E113" s="5" t="s">
        <v>252</v>
      </c>
      <c r="F113" s="87" t="s">
        <v>253</v>
      </c>
    </row>
    <row r="114" spans="1:6" ht="15" thickBot="1" x14ac:dyDescent="0.4">
      <c r="A114" s="31" t="s">
        <v>221</v>
      </c>
      <c r="B114" s="26" t="s">
        <v>222</v>
      </c>
      <c r="C114" s="22" t="s">
        <v>223</v>
      </c>
      <c r="D114" s="20">
        <v>1</v>
      </c>
      <c r="E114" s="116">
        <v>0</v>
      </c>
      <c r="F114" s="126">
        <v>0</v>
      </c>
    </row>
    <row r="115" spans="1:6" ht="15" thickBot="1" x14ac:dyDescent="0.4">
      <c r="A115" s="31" t="s">
        <v>224</v>
      </c>
      <c r="B115" s="26" t="s">
        <v>222</v>
      </c>
      <c r="C115" s="22" t="s">
        <v>225</v>
      </c>
      <c r="D115" s="20">
        <v>1</v>
      </c>
      <c r="E115" s="116">
        <v>0</v>
      </c>
      <c r="F115" s="126">
        <v>0</v>
      </c>
    </row>
    <row r="116" spans="1:6" ht="15" thickBot="1" x14ac:dyDescent="0.4">
      <c r="A116" s="31" t="s">
        <v>226</v>
      </c>
      <c r="B116" s="26" t="s">
        <v>222</v>
      </c>
      <c r="C116" s="22" t="s">
        <v>227</v>
      </c>
      <c r="D116" s="20">
        <v>1</v>
      </c>
      <c r="E116" s="116">
        <v>0</v>
      </c>
      <c r="F116" s="126">
        <v>0</v>
      </c>
    </row>
    <row r="117" spans="1:6" ht="18.75" customHeight="1" thickBot="1" x14ac:dyDescent="0.4">
      <c r="A117" s="318" t="s">
        <v>81</v>
      </c>
      <c r="B117" s="319"/>
      <c r="C117" s="320"/>
      <c r="D117" s="17">
        <f t="shared" ref="D117" si="11">SUM(D69+D80+D87)</f>
        <v>4942</v>
      </c>
      <c r="E117" s="158">
        <f>SUM(E69+E80+E87)</f>
        <v>0</v>
      </c>
      <c r="F117" s="158">
        <f t="shared" ref="F117" si="12">SUM(F69+F80+F87)</f>
        <v>0</v>
      </c>
    </row>
    <row r="118" spans="1:6" ht="18.75" customHeight="1" thickBot="1" x14ac:dyDescent="0.4">
      <c r="A118" s="318" t="s">
        <v>251</v>
      </c>
      <c r="B118" s="319"/>
      <c r="C118" s="320"/>
      <c r="D118" s="13">
        <f>D117*12</f>
        <v>59304</v>
      </c>
      <c r="E118" s="120">
        <f t="shared" ref="E118:F118" si="13">E117*12</f>
        <v>0</v>
      </c>
      <c r="F118" s="120">
        <f t="shared" si="13"/>
        <v>0</v>
      </c>
    </row>
    <row r="119" spans="1:6" x14ac:dyDescent="0.35">
      <c r="B119" s="18"/>
    </row>
    <row r="120" spans="1:6" ht="15" thickBot="1" x14ac:dyDescent="0.4">
      <c r="A120" s="15" t="s">
        <v>237</v>
      </c>
      <c r="F120" s="146"/>
    </row>
    <row r="121" spans="1:6" ht="15.75" customHeight="1" thickBot="1" x14ac:dyDescent="0.4">
      <c r="A121" s="297" t="s">
        <v>39</v>
      </c>
      <c r="B121" s="298"/>
      <c r="C121" s="298"/>
      <c r="D121" s="298"/>
      <c r="E121" s="298"/>
      <c r="F121" s="298"/>
    </row>
    <row r="122" spans="1:6" ht="15" customHeight="1" x14ac:dyDescent="0.35">
      <c r="A122" s="325" t="s">
        <v>3</v>
      </c>
      <c r="B122" s="325" t="s">
        <v>4</v>
      </c>
      <c r="C122" s="327" t="s">
        <v>40</v>
      </c>
      <c r="D122" s="329" t="s">
        <v>41</v>
      </c>
      <c r="E122" s="331" t="s">
        <v>252</v>
      </c>
      <c r="F122" s="333" t="s">
        <v>253</v>
      </c>
    </row>
    <row r="123" spans="1:6" ht="21" customHeight="1" thickBot="1" x14ac:dyDescent="0.4">
      <c r="A123" s="326"/>
      <c r="B123" s="326"/>
      <c r="C123" s="328"/>
      <c r="D123" s="330"/>
      <c r="E123" s="332"/>
      <c r="F123" s="334"/>
    </row>
    <row r="124" spans="1:6" ht="39.5" thickBot="1" x14ac:dyDescent="0.4">
      <c r="A124" s="71"/>
      <c r="B124" s="26" t="s">
        <v>42</v>
      </c>
      <c r="C124" s="27" t="s">
        <v>43</v>
      </c>
      <c r="D124" s="28">
        <v>66905</v>
      </c>
      <c r="E124" s="109">
        <v>0</v>
      </c>
      <c r="F124" s="159">
        <f>D124*E124</f>
        <v>0</v>
      </c>
    </row>
    <row r="125" spans="1:6" ht="39.5" thickBot="1" x14ac:dyDescent="0.4">
      <c r="A125" s="71"/>
      <c r="B125" s="26" t="s">
        <v>42</v>
      </c>
      <c r="C125" s="9" t="s">
        <v>44</v>
      </c>
      <c r="D125" s="28">
        <v>43285</v>
      </c>
      <c r="E125" s="109">
        <v>0</v>
      </c>
      <c r="F125" s="159">
        <f>D125*E125</f>
        <v>0</v>
      </c>
    </row>
    <row r="126" spans="1:6" ht="15.75" customHeight="1" thickBot="1" x14ac:dyDescent="0.4">
      <c r="A126" s="318" t="s">
        <v>246</v>
      </c>
      <c r="B126" s="319"/>
      <c r="C126" s="324"/>
      <c r="D126" s="13">
        <f t="shared" ref="D126" si="14">SUM(D124:D125)</f>
        <v>110190</v>
      </c>
      <c r="E126" s="113">
        <f>SUM(E124:E125)</f>
        <v>0</v>
      </c>
      <c r="F126" s="122">
        <f>SUM(F124:F125)</f>
        <v>0</v>
      </c>
    </row>
    <row r="127" spans="1:6" ht="15" thickBot="1" x14ac:dyDescent="0.4">
      <c r="A127" s="318" t="s">
        <v>254</v>
      </c>
      <c r="B127" s="319"/>
      <c r="C127" s="324"/>
      <c r="D127" s="13">
        <f>D126*12</f>
        <v>1322280</v>
      </c>
      <c r="E127" s="113">
        <f>E126*12</f>
        <v>0</v>
      </c>
      <c r="F127" s="115">
        <f>F126*12</f>
        <v>0</v>
      </c>
    </row>
    <row r="129" spans="1:6" ht="15" thickBot="1" x14ac:dyDescent="0.4">
      <c r="A129" s="15" t="s">
        <v>237</v>
      </c>
    </row>
    <row r="130" spans="1:6" ht="15.75" customHeight="1" thickBot="1" x14ac:dyDescent="0.4">
      <c r="A130" s="297" t="s">
        <v>45</v>
      </c>
      <c r="B130" s="298"/>
      <c r="C130" s="298"/>
      <c r="D130" s="298"/>
      <c r="E130" s="298"/>
      <c r="F130" s="299"/>
    </row>
    <row r="131" spans="1:6" ht="26.5" thickBot="1" x14ac:dyDescent="0.4">
      <c r="A131" s="2" t="s">
        <v>3</v>
      </c>
      <c r="B131" s="2" t="s">
        <v>4</v>
      </c>
      <c r="C131" s="29" t="s">
        <v>46</v>
      </c>
      <c r="D131" s="4" t="s">
        <v>6</v>
      </c>
      <c r="E131" s="6" t="s">
        <v>252</v>
      </c>
      <c r="F131" s="161" t="s">
        <v>253</v>
      </c>
    </row>
    <row r="132" spans="1:6" ht="25.5" thickBot="1" x14ac:dyDescent="0.4">
      <c r="A132" s="71"/>
      <c r="B132" s="26" t="s">
        <v>47</v>
      </c>
      <c r="C132" s="9" t="s">
        <v>48</v>
      </c>
      <c r="D132" s="10">
        <v>1</v>
      </c>
      <c r="E132" s="106">
        <v>0</v>
      </c>
      <c r="F132" s="107">
        <f>D132*E132</f>
        <v>0</v>
      </c>
    </row>
    <row r="133" spans="1:6" ht="15" thickBot="1" x14ac:dyDescent="0.4">
      <c r="A133" s="318" t="s">
        <v>82</v>
      </c>
      <c r="B133" s="319"/>
      <c r="C133" s="320"/>
      <c r="D133" s="30">
        <f t="shared" ref="D133" si="15">SUM(D132)</f>
        <v>1</v>
      </c>
      <c r="E133" s="108">
        <f t="shared" ref="E133" si="16">SUM(E132)</f>
        <v>0</v>
      </c>
      <c r="F133" s="108">
        <f>SUM(F132)</f>
        <v>0</v>
      </c>
    </row>
    <row r="134" spans="1:6" ht="15" thickBot="1" x14ac:dyDescent="0.4">
      <c r="A134" s="318" t="s">
        <v>255</v>
      </c>
      <c r="B134" s="319"/>
      <c r="C134" s="320"/>
      <c r="D134" s="30">
        <f>D133*12</f>
        <v>12</v>
      </c>
      <c r="E134" s="108">
        <f>E133*12</f>
        <v>0</v>
      </c>
      <c r="F134" s="108">
        <f>F133*12</f>
        <v>0</v>
      </c>
    </row>
    <row r="136" spans="1:6" ht="15" thickBot="1" x14ac:dyDescent="0.4">
      <c r="A136" s="15" t="s">
        <v>238</v>
      </c>
    </row>
    <row r="137" spans="1:6" ht="15" thickBot="1" x14ac:dyDescent="0.4">
      <c r="A137" s="290" t="s">
        <v>50</v>
      </c>
      <c r="B137" s="291"/>
      <c r="C137" s="291"/>
      <c r="D137" s="291"/>
      <c r="E137" s="291"/>
      <c r="F137" s="292"/>
    </row>
    <row r="138" spans="1:6" ht="32.25" customHeight="1" thickBot="1" x14ac:dyDescent="0.4">
      <c r="A138" s="310" t="s">
        <v>51</v>
      </c>
      <c r="B138" s="344"/>
      <c r="C138" s="311"/>
      <c r="D138" s="345" t="s">
        <v>247</v>
      </c>
      <c r="E138" s="367"/>
      <c r="F138" s="346"/>
    </row>
    <row r="139" spans="1:6" ht="15" thickBot="1" x14ac:dyDescent="0.4">
      <c r="A139" s="352" t="s">
        <v>52</v>
      </c>
      <c r="B139" s="353"/>
      <c r="C139" s="32" t="s">
        <v>53</v>
      </c>
      <c r="D139" s="368" t="e">
        <f>#REF!</f>
        <v>#REF!</v>
      </c>
      <c r="E139" s="369"/>
      <c r="F139" s="370"/>
    </row>
    <row r="140" spans="1:6" ht="15" thickBot="1" x14ac:dyDescent="0.4">
      <c r="A140" s="342" t="s">
        <v>54</v>
      </c>
      <c r="B140" s="343"/>
      <c r="C140" s="32" t="s">
        <v>55</v>
      </c>
      <c r="D140" s="363" t="e">
        <f>#REF!</f>
        <v>#REF!</v>
      </c>
      <c r="E140" s="364"/>
      <c r="F140" s="365"/>
    </row>
    <row r="141" spans="1:6" ht="15" thickBot="1" x14ac:dyDescent="0.4">
      <c r="A141" s="342" t="s">
        <v>47</v>
      </c>
      <c r="B141" s="343"/>
      <c r="C141" s="32" t="s">
        <v>56</v>
      </c>
      <c r="D141" s="363" t="e">
        <f>#REF!</f>
        <v>#REF!</v>
      </c>
      <c r="E141" s="364"/>
      <c r="F141" s="365"/>
    </row>
    <row r="142" spans="1:6" ht="15" thickBot="1" x14ac:dyDescent="0.4">
      <c r="A142" s="310" t="s">
        <v>57</v>
      </c>
      <c r="B142" s="344"/>
      <c r="C142" s="311"/>
      <c r="D142" s="356" t="e">
        <f>SUM(D139:F141)</f>
        <v>#REF!</v>
      </c>
      <c r="E142" s="366"/>
      <c r="F142" s="357"/>
    </row>
  </sheetData>
  <protectedRanges>
    <protectedRange sqref="A83:C83 A74:C79 A127:B135 A89:F89 A118:B119 D139:D141 D126:F127 D128:D132 D133:F134 D135:D137 A120:D125 C119:D119 A69:F73 A80:D82 D117:F118 C127:C141 A136:A141 A1:D1 A59:D68" name="Range1_2"/>
    <protectedRange sqref="A84:D88 D83:F83" name="Range1_1_1"/>
    <protectedRange sqref="D74:D79" name="Range1"/>
    <protectedRange sqref="A126:C126" name="Range1_1"/>
    <protectedRange sqref="A117:C117" name="Range1_3"/>
    <protectedRange sqref="A142 C142:D142" name="Range1_4"/>
    <protectedRange sqref="D138" name="Range1_8"/>
    <protectedRange sqref="E73:F73 E131:F131 E1:F1 E62:F70 E82:F82 E133:F134 E124:F127 E89:F89 E59:F60" name="Range1_2_5"/>
    <protectedRange sqref="E87:F88 E83:F83" name="Range1_1_1_2"/>
    <protectedRange sqref="E132 E135:E137 E71:E72 E70:F70 E82 E1 E89 E133:F134 E81:F81 E62:E69 E74:E80 E124:E130 E119:E121 E117:F118 E59:E60" name="Range1_2_4_1"/>
    <protectedRange sqref="E83 F87:F88 E85:E88" name="Range1_1_1_1_2"/>
    <protectedRange sqref="E138" name="Range1_8_2"/>
    <protectedRange sqref="E144" name="Range1_19_1_1"/>
    <protectedRange sqref="E142:F142" name="Range1_21_1"/>
    <protectedRange sqref="E139:E141" name="Range1_2_6_4_1"/>
    <protectedRange sqref="E61" name="Range1_1_2_2"/>
    <protectedRange sqref="E73" name="Range1_3_1_2"/>
    <protectedRange sqref="E84" name="Range1_4_2"/>
    <protectedRange sqref="E122:E123" name="Range1_6_1"/>
    <protectedRange sqref="E131" name="Range1_7_1"/>
    <protectedRange sqref="A4:D4 A5:F23 A25:F58 A24:D24 A2:F3" name="Range1_1_3"/>
    <protectedRange sqref="E4 E24" name="Range1_1_2_2_1"/>
    <protectedRange sqref="A90:F90 A92:F104 A91:D91" name="Range1_1_4"/>
    <protectedRange sqref="E91" name="Range1_1_2_2_2"/>
    <protectedRange sqref="A107:F112 A114:F116 A113:D113 A105:F105 A106:D106" name="Range1_1_5"/>
    <protectedRange sqref="E106 E113" name="Range1_1_2_2_3"/>
  </protectedRanges>
  <mergeCells count="37">
    <mergeCell ref="D140:F140"/>
    <mergeCell ref="A130:F130"/>
    <mergeCell ref="A121:F121"/>
    <mergeCell ref="C122:C123"/>
    <mergeCell ref="D122:D123"/>
    <mergeCell ref="D138:F138"/>
    <mergeCell ref="D139:F139"/>
    <mergeCell ref="A134:C134"/>
    <mergeCell ref="A137:F137"/>
    <mergeCell ref="A138:C138"/>
    <mergeCell ref="A139:B139"/>
    <mergeCell ref="A140:B140"/>
    <mergeCell ref="D141:F141"/>
    <mergeCell ref="D142:F142"/>
    <mergeCell ref="A141:B141"/>
    <mergeCell ref="A87:C87"/>
    <mergeCell ref="A88:C88"/>
    <mergeCell ref="A122:A123"/>
    <mergeCell ref="B122:B123"/>
    <mergeCell ref="A117:C117"/>
    <mergeCell ref="A118:C118"/>
    <mergeCell ref="A104:F104"/>
    <mergeCell ref="A126:C126"/>
    <mergeCell ref="A127:C127"/>
    <mergeCell ref="A133:C133"/>
    <mergeCell ref="E122:E123"/>
    <mergeCell ref="F122:F123"/>
    <mergeCell ref="A142:C142"/>
    <mergeCell ref="A81:C81"/>
    <mergeCell ref="A1:F1"/>
    <mergeCell ref="A69:C69"/>
    <mergeCell ref="A70:C70"/>
    <mergeCell ref="A80:C80"/>
    <mergeCell ref="A60:F60"/>
    <mergeCell ref="A3:F3"/>
    <mergeCell ref="A21:F21"/>
    <mergeCell ref="A58:F58"/>
  </mergeCells>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Cover Page</vt:lpstr>
      <vt:lpstr>Johannesburg - Annex A </vt:lpstr>
      <vt:lpstr>West Rand - Annex B</vt:lpstr>
      <vt:lpstr>West Rand-fixed Cost</vt:lpstr>
      <vt:lpstr>Ekurhuleni - Annex C</vt:lpstr>
      <vt:lpstr>Ekurhuleni District-Fixed Cost</vt:lpstr>
      <vt:lpstr>Sedibeng - Annex D</vt:lpstr>
      <vt:lpstr>Sedibeng-Fixed Cost</vt:lpstr>
      <vt:lpstr>Tshwane Annex - E</vt:lpstr>
      <vt:lpstr>Tshwane-Fixed cost</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15709728</dc:creator>
  <cp:lastModifiedBy>Myaka,Thulani  (gphealth)</cp:lastModifiedBy>
  <dcterms:created xsi:type="dcterms:W3CDTF">2019-01-23T06:53:30Z</dcterms:created>
  <dcterms:modified xsi:type="dcterms:W3CDTF">2022-07-14T08:07:32Z</dcterms:modified>
</cp:coreProperties>
</file>